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S" sheetId="1" r:id="rId4"/>
    <sheet state="visible" name="% infections mild, severe, crit" sheetId="2" r:id="rId5"/>
    <sheet state="visible" name="Recoveries" sheetId="3" r:id="rId6"/>
    <sheet state="visible" name="Deaths by age group" sheetId="4" r:id="rId7"/>
    <sheet state="visible" name="Mortality Rate by Existing Cond" sheetId="5" r:id="rId8"/>
    <sheet state="visible" name="Cumulative Cases" sheetId="6" r:id="rId9"/>
    <sheet state="visible" name="incubation period" sheetId="7" r:id="rId10"/>
    <sheet state="visible" name="Fatality Rate by Country" sheetId="8" r:id="rId11"/>
    <sheet state="visible" name="Mentions in the Media" sheetId="9" r:id="rId12"/>
    <sheet state="visible" name="Average Deaths per day" sheetId="10" r:id="rId13"/>
    <sheet state="visible" name="OTHER DATA  WORK IN PROGESS&gt;&gt;&gt;&gt;" sheetId="11" r:id="rId14"/>
  </sheets>
  <definedNames/>
  <calcPr/>
</workbook>
</file>

<file path=xl/sharedStrings.xml><?xml version="1.0" encoding="utf-8"?>
<sst xmlns="http://schemas.openxmlformats.org/spreadsheetml/2006/main" count="589" uniqueCount="365">
  <si>
    <t>COVID-19 #CoronaVirus Data-Pack from Information is Beautiful</t>
  </si>
  <si>
    <t>https://informationisbeautiful.net/visualizations/covid-19-coronavirus-infographic-datapack/</t>
  </si>
  <si>
    <t>Majority of Coronavirus Cases are Mild</t>
  </si>
  <si>
    <t>The Bulk of People Recover</t>
  </si>
  <si>
    <t>last update 19th March 3pm GMT</t>
  </si>
  <si>
    <t>CHINA</t>
  </si>
  <si>
    <t>The Majority of Infections are Mild</t>
  </si>
  <si>
    <t>source name</t>
  </si>
  <si>
    <t>source link</t>
  </si>
  <si>
    <t>Mild</t>
  </si>
  <si>
    <t>% infections (mild, severe, critical)</t>
  </si>
  <si>
    <t>https://docs.google.com/spreadsheets/d/1g_YxmDfQx7aOU2DKzNZo9b-NTk62Bju6X3z6OuCa6gw/edit#gid=1151765399</t>
  </si>
  <si>
    <t>like cold or flu</t>
  </si>
  <si>
    <t>Statista</t>
  </si>
  <si>
    <t>19th March</t>
  </si>
  <si>
    <t>16th March</t>
  </si>
  <si>
    <t>https://www.statista.com/chart/20856/coronavirus-case-severity-in-china/</t>
  </si>
  <si>
    <t>13th March</t>
  </si>
  <si>
    <t>11th March</t>
  </si>
  <si>
    <t xml:space="preserve">9th March </t>
  </si>
  <si>
    <t>https://docs.google.com/spreadsheets/d/1g_YxmDfQx7aOU2DKzNZo9b-NTk62Bju6X3z6OuCa6gw/edit#gid=1532031163</t>
  </si>
  <si>
    <t>Total Cases</t>
  </si>
  <si>
    <t>% of total</t>
  </si>
  <si>
    <t>Those 60+ are Most at Risk</t>
  </si>
  <si>
    <t>https://docs.google.com/spreadsheets/d/1g_YxmDfQx7aOU2DKzNZo9b-NTk62Bju6X3z6OuCa6gw/edit#gid=0</t>
  </si>
  <si>
    <t>% of ill</t>
  </si>
  <si>
    <t>Severe Symptoms</t>
  </si>
  <si>
    <t>hospitalization</t>
  </si>
  <si>
    <t>China CDC</t>
  </si>
  <si>
    <t>Especially those with existing conditions</t>
  </si>
  <si>
    <t>http://weekly.chinacdc.cn/en/article/id/e53946e2-c6c4-41e9-9a9b-fea8db1a8f51</t>
  </si>
  <si>
    <t>https://docs.google.com/spreadsheets/d/1g_YxmDfQx7aOU2DKzNZo9b-NTk62Bju6X3z6OuCa6gw/edit#gid=1227446794</t>
  </si>
  <si>
    <t>Ill</t>
  </si>
  <si>
    <t>How Contagious &amp; Deadly is it?</t>
  </si>
  <si>
    <t>case fatality rate vs R0</t>
  </si>
  <si>
    <t>https://docs.google.com/spreadsheets/d/1g_YxmDfQx7aOU2DKzNZo9b-NTk62Bju6X3z6OuCa6gw/edit#gid=1929552945</t>
  </si>
  <si>
    <t>Critical</t>
  </si>
  <si>
    <t>intensive care</t>
  </si>
  <si>
    <t>The Fatality Rate Varies by Country</t>
  </si>
  <si>
    <t>case fatality rate by top 20 nations</t>
  </si>
  <si>
    <t>https://docs.google.com/spreadsheets/d/1g_YxmDfQx7aOU2DKzNZo9b-NTk62Bju6X3z6OuCa6gw/edit#gid=1868426673</t>
  </si>
  <si>
    <t>Disease Deaths per Day Worldwide</t>
  </si>
  <si>
    <t>study of 44,672 confirmed cases in Mainland China</t>
  </si>
  <si>
    <t>source: Chinese Centre for Disease Control &amp; Prevention, Statista</t>
  </si>
  <si>
    <t>Updated: 11th Feb 2020</t>
  </si>
  <si>
    <t>Total Media Mentions</t>
  </si>
  <si>
    <t>total google news mentions</t>
  </si>
  <si>
    <t>https://docs.google.com/spreadsheets/d/1g_YxmDfQx7aOU2DKzNZo9b-NTk62Bju6X3z6OuCa6gw/edit#gid=1465784666</t>
  </si>
  <si>
    <t>sources</t>
  </si>
  <si>
    <t>https://www.theguardian.com/world/2020/mar/03/italy-elderly-population-coronavirus-risk-covid-19</t>
  </si>
  <si>
    <t>Growth Trajectories</t>
  </si>
  <si>
    <t>cumulative cases</t>
  </si>
  <si>
    <t>https://docs.google.com/spreadsheets/d/1g_YxmDfQx7aOU2DKzNZo9b-NTk62Bju6X3z6OuCa6gw/edit#gid=2099023777</t>
  </si>
  <si>
    <t xml:space="preserve"> </t>
  </si>
  <si>
    <t>Incubation Periods of Various Infectious Diseases</t>
  </si>
  <si>
    <t>https://docs.google.com/spreadsheets/d/1g_YxmDfQx7aOU2DKzNZo9b-NTk62Bju6X3z6OuCa6gw/edit#gid=644394831</t>
  </si>
  <si>
    <t>Serious</t>
  </si>
  <si>
    <t>Complete</t>
  </si>
  <si>
    <t>Those Over 60+ are Most At Risk</t>
  </si>
  <si>
    <t>Recovered</t>
  </si>
  <si>
    <t>Died</t>
  </si>
  <si>
    <t>mortality rate for patients with pre-existing conditions (CHINA)</t>
  </si>
  <si>
    <t>% of hospitalized people who die of CoronaVirus COVID-19 infections (fatality rate)</t>
  </si>
  <si>
    <t>Of 1,016 people who died in Italy</t>
  </si>
  <si>
    <t>CHINA FATALITY RATES</t>
  </si>
  <si>
    <t>cardiovascular disease</t>
  </si>
  <si>
    <t>11th Feb 2020</t>
  </si>
  <si>
    <t>ITALY</t>
  </si>
  <si>
    <t>source</t>
  </si>
  <si>
    <t>https://www.arcgis.com/apps/opsdashboard/index.html#/bda7594740fd40299423467b48e9ecf6</t>
  </si>
  <si>
    <t>14th March 2020</t>
  </si>
  <si>
    <t>age</t>
  </si>
  <si>
    <t>% of people admitted to hospital who die</t>
  </si>
  <si>
    <t>diabetes</t>
  </si>
  <si>
    <t>odds</t>
  </si>
  <si>
    <t>case fatality rate</t>
  </si>
  <si>
    <t>no pre-existing conditions</t>
  </si>
  <si>
    <t>chronic respiratory disease</t>
  </si>
  <si>
    <t>1 in...</t>
  </si>
  <si>
    <t>1 condition</t>
  </si>
  <si>
    <t>high blood pressure / hypertension</t>
  </si>
  <si>
    <t>0-9</t>
  </si>
  <si>
    <t>2 conditions</t>
  </si>
  <si>
    <t>cancer</t>
  </si>
  <si>
    <t>10-19</t>
  </si>
  <si>
    <t>3+ conditions</t>
  </si>
  <si>
    <t>no underlying condition</t>
  </si>
  <si>
    <t>source: Italian portal of epidemiology for public health, n = 355, 17th March 2020</t>
  </si>
  <si>
    <t>https://www.epicentro.iss.it/coronavirus/bollettino/Report-COVID-2019_17_marzo-v2.pdf</t>
  </si>
  <si>
    <t>20-29</t>
  </si>
  <si>
    <t>30-39</t>
  </si>
  <si>
    <t>Early reports suggest that illness severity is associated with age (&gt;60 years old) and co-morbid disease.</t>
  </si>
  <si>
    <t>https://www.who.int/docs/default-source/coronaviruse/situation-reports/20200301-sitrep-41-covid-19.pdf?sfvrsn=6768306d_2</t>
  </si>
  <si>
    <t>40-49</t>
  </si>
  <si>
    <t>50-59</t>
  </si>
  <si>
    <t>60-69</t>
  </si>
  <si>
    <t>Cumulative Cases</t>
  </si>
  <si>
    <t>70-79</t>
  </si>
  <si>
    <t>80+</t>
  </si>
  <si>
    <t>https://www.statista.com/chart/20860/coronavirus-fatality-rate-by-age/</t>
  </si>
  <si>
    <t>80-89</t>
  </si>
  <si>
    <t>90+</t>
  </si>
  <si>
    <t>source: WHO</t>
  </si>
  <si>
    <t>https://experience.arcgis.com/experience/685d0ace521648f8a5beeeee1b9125cd</t>
  </si>
  <si>
    <t xml:space="preserve">16,295 cases in Italy </t>
  </si>
  <si>
    <t>sources: Italian portal of epidemiology for public health, The Lancet</t>
  </si>
  <si>
    <t>https://www.epicentro.iss.it/coronavirus/bollettino/covid-19-infografica_eng.pdf</t>
  </si>
  <si>
    <t>Running total after each country reached 100 cases</t>
  </si>
  <si>
    <t>updated 16th march 3pm GMT</t>
  </si>
  <si>
    <t>Typical Incubation Period</t>
  </si>
  <si>
    <t>Gap between becoming infected and symptoms appearing</t>
  </si>
  <si>
    <t>https://www.thelancet.com/journals/lancet/article/PIIS0140-6736(20)30627-9/fulltext</t>
  </si>
  <si>
    <t>DAY</t>
  </si>
  <si>
    <t>IRAN</t>
  </si>
  <si>
    <t>https://www.epicentro.iss.it/coronavirus/bollettino/Report-COVID-2019_13_marzo.pdf</t>
  </si>
  <si>
    <t>S. KOREA</t>
  </si>
  <si>
    <t>SPAIN</t>
  </si>
  <si>
    <t>FRANCE</t>
  </si>
  <si>
    <t>GERMANY</t>
  </si>
  <si>
    <t>USA</t>
  </si>
  <si>
    <t>SWITZERLAND</t>
  </si>
  <si>
    <t>UK</t>
  </si>
  <si>
    <t>NETHERLANDS</t>
  </si>
  <si>
    <t>Japan</t>
  </si>
  <si>
    <t>Singapore</t>
  </si>
  <si>
    <t>disease</t>
  </si>
  <si>
    <t>2/23</t>
  </si>
  <si>
    <t>low</t>
  </si>
  <si>
    <t>high</t>
  </si>
  <si>
    <t>most common</t>
  </si>
  <si>
    <t>average</t>
  </si>
  <si>
    <t>URL</t>
  </si>
  <si>
    <t>Norovirus</t>
  </si>
  <si>
    <t>2/26</t>
  </si>
  <si>
    <t>2/20</t>
  </si>
  <si>
    <t>BMC Infectious Diseases</t>
  </si>
  <si>
    <t>2/22</t>
  </si>
  <si>
    <t>https://www.ncbi.nlm.nih.gov/pmc/articles/PMC3849296/</t>
  </si>
  <si>
    <t>2/29</t>
  </si>
  <si>
    <t>2/24</t>
  </si>
  <si>
    <t>2/27</t>
  </si>
  <si>
    <t>2/21</t>
  </si>
  <si>
    <t>2/25</t>
  </si>
  <si>
    <t>2/28</t>
  </si>
  <si>
    <t>Pneumonia</t>
  </si>
  <si>
    <t>-</t>
  </si>
  <si>
    <t>CDC</t>
  </si>
  <si>
    <t>https://www.cdc.gov/vaccines/pubs/pinkbook/pneumo.html</t>
  </si>
  <si>
    <t>Rotavirus</t>
  </si>
  <si>
    <t>Case Fatality Rate Varies from Country to Country</t>
  </si>
  <si>
    <t>Seasonal Flu</t>
  </si>
  <si>
    <t>WHO</t>
  </si>
  <si>
    <t>https://www.who.int/news-room/fact-sheets/detail/influenza-(seasonal)</t>
  </si>
  <si>
    <t>Quality of the nations healthcare and average health &amp; age of the population are probable reasons</t>
  </si>
  <si>
    <t>3/13</t>
  </si>
  <si>
    <t>3/14</t>
  </si>
  <si>
    <t>Cholera</t>
  </si>
  <si>
    <t>3/15</t>
  </si>
  <si>
    <t>Victoria State Gov</t>
  </si>
  <si>
    <t>https://www2.health.vic.gov.au/public-health/infectious-diseases/disease-information-advice/cholera</t>
  </si>
  <si>
    <t>3/16</t>
  </si>
  <si>
    <t>16th Mar</t>
  </si>
  <si>
    <t>13th Mar</t>
  </si>
  <si>
    <t>11th Mar</t>
  </si>
  <si>
    <t>9th Mar</t>
  </si>
  <si>
    <t>total confirmed cases</t>
  </si>
  <si>
    <t>deaths</t>
  </si>
  <si>
    <t>%</t>
  </si>
  <si>
    <t>case per 1 million people</t>
  </si>
  <si>
    <t>Meningitis (bacterial)</t>
  </si>
  <si>
    <t>https://www.cdc.gov/vaccines/pubs/pinkbook/mening.html</t>
  </si>
  <si>
    <t>died</t>
  </si>
  <si>
    <t>note</t>
  </si>
  <si>
    <t>Swine Flu H1N1 2009</t>
  </si>
  <si>
    <t>NHS</t>
  </si>
  <si>
    <t>http://www.nnuh.nhs.uk/departments/infection-prevention-and-control/swine-influenza/</t>
  </si>
  <si>
    <t>rounded</t>
  </si>
  <si>
    <t>GLOBAL</t>
  </si>
  <si>
    <t>COVID-19 (Coronavirus)</t>
  </si>
  <si>
    <t>https://www.who.int/news-room/q-a-detail/q-a-coronaviruses</t>
  </si>
  <si>
    <t>https://annals.org/aim/fullarticle/2762808/incubation-period-coronavirus-disease-2019-covid-19-from-publicly-reported</t>
  </si>
  <si>
    <t>SARS</t>
  </si>
  <si>
    <t>Mainland China</t>
  </si>
  <si>
    <t>80880</t>
  </si>
  <si>
    <t>https://www.who.int/csr/sars/clinical/en/</t>
  </si>
  <si>
    <t>3213</t>
  </si>
  <si>
    <t>56.2</t>
  </si>
  <si>
    <t>MERS</t>
  </si>
  <si>
    <t>CDC, Annals of Internal Medicine</t>
  </si>
  <si>
    <t>https://www.cdc.gov/coronavirus/mers/clinical-features.html</t>
  </si>
  <si>
    <t>80815</t>
  </si>
  <si>
    <t>3177</t>
  </si>
  <si>
    <t>56.1</t>
  </si>
  <si>
    <t>80790</t>
  </si>
  <si>
    <t>3158</t>
  </si>
  <si>
    <t>80738</t>
  </si>
  <si>
    <t>3120</t>
  </si>
  <si>
    <t>Italy</t>
  </si>
  <si>
    <t>24747</t>
  </si>
  <si>
    <t>1809</t>
  </si>
  <si>
    <t>Ebola</t>
  </si>
  <si>
    <t>409.3</t>
  </si>
  <si>
    <t>15113</t>
  </si>
  <si>
    <t>1016</t>
  </si>
  <si>
    <t>https://www.who.int/emergencies/diseases/ebola/frequently-asked-questions</t>
  </si>
  <si>
    <t>250</t>
  </si>
  <si>
    <t>10149</t>
  </si>
  <si>
    <t>631</t>
  </si>
  <si>
    <t>7375</t>
  </si>
  <si>
    <t>all victims aged between 50 and 94 years old (last checked: 8th March)</t>
  </si>
  <si>
    <t>Measles</t>
  </si>
  <si>
    <t>Iran</t>
  </si>
  <si>
    <t>14991</t>
  </si>
  <si>
    <t>853</t>
  </si>
  <si>
    <t>https://www.cdc.gov/vaccines/pubs/pinkbook/downloads/meas.pdf</t>
  </si>
  <si>
    <t>178.5</t>
  </si>
  <si>
    <t>11364</t>
  </si>
  <si>
    <t>514</t>
  </si>
  <si>
    <t>135.3</t>
  </si>
  <si>
    <t>9000</t>
  </si>
  <si>
    <t>354</t>
  </si>
  <si>
    <t>6566</t>
  </si>
  <si>
    <t>Spain</t>
  </si>
  <si>
    <t>Chicken Pox</t>
  </si>
  <si>
    <t>https://www.cdc.gov/chickenpox/hcp/index.html?CDC_AA_refVal=https%3A%2F%2Fwww.cdc.gov%2Fchickenpox%2Fhcp%2Fclinical-overview.html</t>
  </si>
  <si>
    <t>South Korea</t>
  </si>
  <si>
    <t>8236</t>
  </si>
  <si>
    <t>75</t>
  </si>
  <si>
    <t>160.6</t>
  </si>
  <si>
    <t>7979</t>
  </si>
  <si>
    <t>71</t>
  </si>
  <si>
    <t>155.6</t>
  </si>
  <si>
    <t>7755</t>
  </si>
  <si>
    <t>66</t>
  </si>
  <si>
    <t>7478</t>
  </si>
  <si>
    <t>60% of victims from Shincheonji Church of Jesus</t>
  </si>
  <si>
    <t>Germany</t>
  </si>
  <si>
    <t>Whooping Cough</t>
  </si>
  <si>
    <t>https://www.cdc.gov/vaccines/pubs/pinkbook/downloads/pert.pdf</t>
  </si>
  <si>
    <t>France</t>
  </si>
  <si>
    <t>Yellow Fever</t>
  </si>
  <si>
    <t>https://www.cdc.gov/yellowfever/qa/index.html</t>
  </si>
  <si>
    <t>Switzerland</t>
  </si>
  <si>
    <t>Shigellosis</t>
  </si>
  <si>
    <t>San Francisco Dept. Public Health</t>
  </si>
  <si>
    <t>https://www.sfcdcp.org/infectious-diseases-a-to-z/shigella-infection-shigellosis/</t>
  </si>
  <si>
    <t>Dengue Fever</t>
  </si>
  <si>
    <t>Netherlands</t>
  </si>
  <si>
    <t>https://www.who.int/news-room/fact-sheets/detail/dengue-and-severe-dengue</t>
  </si>
  <si>
    <t>Norway</t>
  </si>
  <si>
    <t>Typhoid</t>
  </si>
  <si>
    <t>8-14</t>
  </si>
  <si>
    <t>https://www.google.com/search?q=typhoid+incubation+period&amp;oq=Typhoid+incuba&amp;aqs=chrome.0.0j69i57j0l6.2202j0j4&amp;sourceid=chrome&amp;ie=UTF-8</t>
  </si>
  <si>
    <t>Sweden</t>
  </si>
  <si>
    <t>Malaria</t>
  </si>
  <si>
    <t>Belgium</t>
  </si>
  <si>
    <t>https://www.cdc.gov/malaria/about/disease.html</t>
  </si>
  <si>
    <t>Austria</t>
  </si>
  <si>
    <t>Hepatitis A</t>
  </si>
  <si>
    <t>https://www.cdc.gov/vaccines/pubs/pinkbook/hepa.html</t>
  </si>
  <si>
    <t>Denmark</t>
  </si>
  <si>
    <t>Rabies</t>
  </si>
  <si>
    <t>Clinical Infectious Diseases</t>
  </si>
  <si>
    <t>https://academic.oup.com/cid/article/30/1/4/323391</t>
  </si>
  <si>
    <t>Hepatitis B</t>
  </si>
  <si>
    <t>https://www.cdc.gov/vaccines/pubs/pinkbook/hepb.html</t>
  </si>
  <si>
    <t>large aged (65+) population (26%)</t>
  </si>
  <si>
    <t>Malaysia</t>
  </si>
  <si>
    <t xml:space="preserve">Qatar </t>
  </si>
  <si>
    <t>Australia</t>
  </si>
  <si>
    <t>Total Online Media Mentions</t>
  </si>
  <si>
    <t>million hits</t>
  </si>
  <si>
    <t>Canada</t>
  </si>
  <si>
    <t>Coronavirus</t>
  </si>
  <si>
    <t>https://www.google.com/search?safe=off&amp;tbm=nws&amp;ei=bOVrXu3DGfuW1fAPrr-goAc&amp;q=coronavirus&amp;oq=coronavirus&amp;gs_l=psy-ab.3..0l10.45354.46841.0.46971.11.4.0.7.7.0.113.342.3j1.4.0....0...1c.1.64.psy-ab..0.11.381....0.QDiLVlENxOQ</t>
  </si>
  <si>
    <t>Greece</t>
  </si>
  <si>
    <t>Bahrain</t>
  </si>
  <si>
    <t>https://www.google.com/search?safe=off&amp;tbm=nws&amp;ei=YOVrXp-sLoSh1fAP05Ge2A0&amp;q=SARS+-CoV&amp;oq=SARS+-CoV&amp;gs_l=psy-ab.3..0.7550.10435.0.10724.9.2.4.3.7.0.96.166.2.2.0....0...1c.1.64.psy-ab..0.9.186....0.sbQow9iljKM</t>
  </si>
  <si>
    <t>HIV</t>
  </si>
  <si>
    <t>https://www.google.com/search?safe=off&amp;tbm=nws&amp;ei=nOVrXqnsB7ThxgP997WACg&amp;q=HIV&amp;oq=HIV&amp;gs_l=psy-ab.3..0l10.16695.16944.0.17104.3.3.0.0.0.0.84.218.3.3.0....0...1c.1.64.psy-ab..0.3.218....0.45tZkOMq18I</t>
  </si>
  <si>
    <t>average age of infectees: 44</t>
  </si>
  <si>
    <t>Hong Kong</t>
  </si>
  <si>
    <t>https://www.google.com/search?safe=off&amp;tbm=nws&amp;ei=reVrXqbhO6Wd1fAP_fyUsA8&amp;q=MERS&amp;oq=MERS&amp;gs_l=psy-ab.3..0l10.9914.10210.0.10392.4.4.0.0.0.0.119.383.2j2.4.0....0...1c.1.64.psy-ab..0.4.382....0.mblJiS5868o</t>
  </si>
  <si>
    <t>average of this sample</t>
  </si>
  <si>
    <t>https://www.google.com/search?safe=off&amp;tbm=nws&amp;ei=0OVrXoWqEvuE1fAPnbGrkAU&amp;q=Ebola&amp;oq=Ebola&amp;gs_l=psy-ab.3..0l10.12784.13347.0.13440.5.4.0.1.1.0.90.323.4.4.0....0...1c.1.64.psy-ab..0.5.326....0.xZOkJKvAMh4</t>
  </si>
  <si>
    <t>https://www.google.com/search?safe=off&amp;tbm=nws&amp;ei=3uVrXrP-F7LCxgOhnLSYCQ&amp;q=Malaria&amp;oq=Malaria&amp;gs_l=psy-ab.3..0l10.11593.12212.0.12282.7.7.0.0.0.0.131.524.4j2.6.0....0...1c.1.64.psy-ab..1.6.523....0.j3he7atWtA8</t>
  </si>
  <si>
    <t xml:space="preserve">Diamond Princess </t>
  </si>
  <si>
    <t>source: Johns Hopkins University via Statistica</t>
  </si>
  <si>
    <t>Swine Flu</t>
  </si>
  <si>
    <t>https://www.google.com/search?safe=off&amp;tbm=nws&amp;ei=LeZrXs76GfvS1fAP6--8mAE&amp;q=%22swine+flu%22&amp;oq=%22swine+flu%22&amp;gs_l=psy-ab.3..0l10.170485.171695.0.171869.11.11.0.0.0.0.120.897.10j1.11.0....0...1c.1.64.psy-ab..0.10.814....0.n68BB3wC8Hc</t>
  </si>
  <si>
    <t>https://www.statista.com/chart/20980/distribution-covid19-cases-by-patient-status/</t>
  </si>
  <si>
    <t>Tubercolosis</t>
  </si>
  <si>
    <t>https://www.google.com/search?safe=off&amp;tbm=nws&amp;ei=--VrXvG9CsPexgOP1KbQCg&amp;q=Tuberculosis&amp;oq=Tuberculosis&amp;gs_l=psy-ab.3..0l10.46074.49384.0.49511.24.12.6.6.6.0.176.1190.8j4.12.0....0...1c.1.64.psy-ab..0.14.719...0i13k1.0._69sBYkzL1A</t>
  </si>
  <si>
    <t>https://www.google.com/search?safe=off&amp;tbm=nws&amp;ei=9uVrXrT3GcPDxgO805XYCA&amp;q=Pneumonia+-coronavirus&amp;oq=Pneumonia+-coronavirus&amp;gs_l=psy-ab.3...1624.4026.0.4153.13.13.0.0.0.0.125.908.12j1.13.0....0...1c.1.64.psy-ab..0.1.81...0.0.jQtUHHc19HU</t>
  </si>
  <si>
    <t>https://www.worldometers.info/coronavirus/</t>
  </si>
  <si>
    <t>Average Deaths Per Day</t>
  </si>
  <si>
    <t>updated 19th Mar</t>
  </si>
  <si>
    <t>average deaths per day (global)</t>
  </si>
  <si>
    <t>total news mentions (millions)</t>
  </si>
  <si>
    <t>news mentions per death</t>
  </si>
  <si>
    <t>Fatality Rate</t>
  </si>
  <si>
    <t>Infectiousness</t>
  </si>
  <si>
    <t>annual global fatalities or total fatalties during outbreak</t>
  </si>
  <si>
    <t>new cases per year (or total cases during outbreak)</t>
  </si>
  <si>
    <t>days of outbreak</t>
  </si>
  <si>
    <t>epidemic / pandemic?</t>
  </si>
  <si>
    <t>fatalty notes</t>
  </si>
  <si>
    <t>data retrieved 3rd Mar 2020</t>
  </si>
  <si>
    <t>CFR %</t>
  </si>
  <si>
    <t>R0</t>
  </si>
  <si>
    <t>latest data year</t>
  </si>
  <si>
    <t>Tuberculosis</t>
  </si>
  <si>
    <t>The Lancet, Royal Society</t>
  </si>
  <si>
    <t>https://www.ncbi.nlm.nih.gov/pmc/articles/PMC5388903/</t>
  </si>
  <si>
    <t>https://royalsocietypublishing.org/action/downloadSupplement?doi=10.1098%2Frstb.2012.0250&amp;file=rstb20120250supp1.pdf</t>
  </si>
  <si>
    <t>WHO, Royal Society</t>
  </si>
  <si>
    <t>https://www.who.int/news-room/fact-sheets/detail/hepatitis-b</t>
  </si>
  <si>
    <t>child deaths</t>
  </si>
  <si>
    <t>https://www.who.int/news-room/fact-sheets/detail/pneumonia</t>
  </si>
  <si>
    <t>HIV / AIDS</t>
  </si>
  <si>
    <t>pandemic</t>
  </si>
  <si>
    <t>US Gov, Royal Society</t>
  </si>
  <si>
    <t>https://www.hiv.gov/hiv-basics/overview/data-and-trends/global-statistics</t>
  </si>
  <si>
    <t xml:space="preserve">Malaria </t>
  </si>
  <si>
    <t>unspecified strain, 555,800-904,000 range</t>
  </si>
  <si>
    <t>CDC, Royal Society</t>
  </si>
  <si>
    <t>https://wwwnc.cdc.gov/travel/yellowbook/2020/travel-related-infectious-diseases/shigellosis</t>
  </si>
  <si>
    <t xml:space="preserve">2008. children &lt;5 </t>
  </si>
  <si>
    <t>http://www.cdc.gov/rotavirus/surveillance.html http://www.historyofvaccines.org/content/articles/rotavirus</t>
  </si>
  <si>
    <t xml:space="preserve">range 250-500,000. </t>
  </si>
  <si>
    <t>http://www.who.int/mediacentre/factsheets/fs211/en/</t>
  </si>
  <si>
    <t>April 2009 - Aug 2010, note: deaths per day calculated for one year of outbreak, deaths range 150 - 575,000 fatalities</t>
  </si>
  <si>
    <t>https://www.cdc.gov/norovirus/downloads/global-burden-report.pdf</t>
  </si>
  <si>
    <t>https://www.cdc.gov/pertussis/fast-facts.html</t>
  </si>
  <si>
    <t>128,000-161,000 range</t>
  </si>
  <si>
    <t>http://www.cdc.gov/nczved/divisions/dfbmd/diseases/typhoid_fever/technical.html</t>
  </si>
  <si>
    <t>https://www.who.int/news-room/fact-sheets/detail/cholera</t>
  </si>
  <si>
    <t>Meningitis</t>
  </si>
  <si>
    <t>Confederation of Meningitis Organisations, Royal Society</t>
  </si>
  <si>
    <t>http://www.comomeningitis.org/world-meningitis-day/wmd-2015/</t>
  </si>
  <si>
    <t>Oxford Vaccine Group, Royal Society</t>
  </si>
  <si>
    <t>http://vk.ovg.ox.ac.uk/vk/measles</t>
  </si>
  <si>
    <t xml:space="preserve">Rabies </t>
  </si>
  <si>
    <t>both treated and untreated</t>
  </si>
  <si>
    <t>https://www.who.int/rabies/epidemiology/en/</t>
  </si>
  <si>
    <t>COVID-19 (Wuhan Coronavirus)</t>
  </si>
  <si>
    <t>data retrieved 19th Mar 2020</t>
  </si>
  <si>
    <t>https://www.who.int/docs/default-source/coronaviruse/who-china-joint-mission-on-covid-19-final-report.pdf</t>
  </si>
  <si>
    <t>https://www.cdc.gov/globalhealth/newsroom/topics/yellowfever/index.html</t>
  </si>
  <si>
    <t>Leishmaniasis</t>
  </si>
  <si>
    <t>parasitic disease spread by sand flies, 20,000-30,000 range</t>
  </si>
  <si>
    <t>BMC Public Health, Royal Society</t>
  </si>
  <si>
    <t>https://bmcpublichealth.biomedcentral.com/articles/10.1186/s12889-019-6969-9</t>
  </si>
  <si>
    <t>Echinococcosis</t>
  </si>
  <si>
    <t>parasitic disease caused by tapeworms</t>
  </si>
  <si>
    <t>https://www.who.int/news-room/fact-sheets/detail/echinococcosis</t>
  </si>
  <si>
    <t>https://www.who.int/news-room/fact-sheets/detail/hepatitis-a</t>
  </si>
  <si>
    <t>https://www.thelancet.com/journals/lancet/article/PIIS0140-6736(15)01190-3/fulltext</t>
  </si>
  <si>
    <t>Sleeping Sickness</t>
  </si>
  <si>
    <t>epidemic</t>
  </si>
  <si>
    <t>deaths per day based on 14 month period of 2018/19 Kivu outbreak</t>
  </si>
  <si>
    <t>https://www.manchestereveningnews.co.uk/news/world-news/how-many-people-died-ebola-17665833</t>
  </si>
  <si>
    <t>deaths per day based on 2002/03 outbreak</t>
  </si>
  <si>
    <t>https://www.cdc.gov/sars/about/faq.html</t>
  </si>
  <si>
    <t>http://www.emro.who.int/health-topics/mers-cov/mers-outbreaks.html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</si>
</sst>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d/m"/>
    <numFmt numFmtId="167" formatCode="d-m"/>
    <numFmt numFmtId="168" formatCode="#,##0.0"/>
  </numFmts>
  <fonts count="44">
    <font>
      <sz val="10.0"/>
      <color rgb="FF000000"/>
      <name val="Arial"/>
    </font>
    <font>
      <sz val="14.0"/>
      <color theme="1"/>
      <name val="Arial"/>
    </font>
    <font>
      <b/>
      <sz val="18.0"/>
      <color theme="1"/>
      <name val="Arial"/>
    </font>
    <font>
      <u/>
      <sz val="10.0"/>
      <color rgb="FF000000"/>
      <name val="Arial"/>
    </font>
    <font>
      <b/>
      <sz val="14.0"/>
      <color theme="1"/>
      <name val="Arial"/>
    </font>
    <font>
      <u/>
      <sz val="11.0"/>
      <color rgb="FFFF9900"/>
      <name val="Arial"/>
    </font>
    <font>
      <color theme="1"/>
      <name val="Arial"/>
    </font>
    <font>
      <u/>
      <sz val="11.0"/>
      <color rgb="FF307FE2"/>
      <name val="Arial"/>
    </font>
    <font>
      <b/>
      <color theme="1"/>
      <name val="Arial"/>
    </font>
    <font>
      <color rgb="FFFF9900"/>
      <name val="Arial"/>
    </font>
    <font>
      <color rgb="FFB7B7B7"/>
      <name val="Arial"/>
    </font>
    <font>
      <u/>
      <color rgb="FF0000FF"/>
    </font>
    <font>
      <b/>
      <color rgb="FFB7B7B7"/>
      <name val="Arial"/>
    </font>
    <font>
      <b/>
    </font>
    <font>
      <color rgb="FFE69138"/>
      <name val="Arial"/>
    </font>
    <font/>
    <font>
      <b/>
      <u/>
      <color rgb="FF1155CC"/>
      <name val="Arial"/>
    </font>
    <font>
      <u/>
      <color rgb="FF0000FF"/>
    </font>
    <font>
      <sz val="12.0"/>
      <color theme="1"/>
      <name val="Arial"/>
    </font>
    <font>
      <u/>
      <color rgb="FF0000FF"/>
    </font>
    <font>
      <name val="Arial"/>
    </font>
    <font>
      <u/>
      <color rgb="FF0000FF"/>
    </font>
    <font>
      <b/>
      <color rgb="FF999999"/>
      <name val="Arial"/>
    </font>
    <font>
      <b/>
      <color rgb="FF000000"/>
      <name val="Arial"/>
    </font>
    <font>
      <color rgb="FFCCCCCC"/>
      <name val="Arial"/>
    </font>
    <font>
      <color rgb="FF999999"/>
      <name val="Arial"/>
    </font>
    <font>
      <u/>
      <color rgb="FFB7B7B7"/>
      <name val="Arial"/>
    </font>
    <font>
      <sz val="14.0"/>
      <color rgb="FFFF9900"/>
      <name val="Arial"/>
    </font>
    <font>
      <b/>
      <color rgb="FFCCCCCC"/>
      <name val="Arial"/>
    </font>
    <font>
      <color rgb="FF980000"/>
      <name val="Arial"/>
    </font>
    <font>
      <b/>
      <color rgb="FF980000"/>
      <name val="Arial"/>
    </font>
    <font>
      <u/>
      <color rgb="FFCCCCCC"/>
      <name val="Arial"/>
    </font>
    <font>
      <u/>
      <color rgb="FFB7B7B7"/>
      <name val="Arial"/>
    </font>
    <font>
      <b/>
      <sz val="14.0"/>
    </font>
    <font>
      <b/>
      <sz val="18.0"/>
      <color rgb="FF000000"/>
      <name val="Arial"/>
    </font>
    <font>
      <b/>
      <sz val="12.0"/>
      <color rgb="FF000000"/>
      <name val="Arial"/>
    </font>
    <font>
      <b/>
      <sz val="12.0"/>
      <color rgb="FFFF9900"/>
      <name val="Arial"/>
    </font>
    <font>
      <b/>
      <sz val="12.0"/>
      <color rgb="FF000000"/>
    </font>
    <font>
      <color rgb="FF000000"/>
      <name val="Arial"/>
    </font>
    <font>
      <u/>
      <color rgb="FFCCCCCC"/>
    </font>
    <font>
      <u/>
      <color rgb="FFCCCCCC"/>
    </font>
    <font>
      <u/>
      <color rgb="FF980000"/>
    </font>
    <font>
      <u/>
      <color rgb="FFCCCCCC"/>
      <name val="Arial"/>
    </font>
    <font>
      <u/>
      <color rgb="FFCCCC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</border>
    <border>
      <right/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1" fillId="0" fontId="6" numFmtId="0" xfId="0" applyBorder="1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10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0" fontId="6" numFmtId="164" xfId="0" applyFont="1" applyNumberForma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8" numFmtId="0" xfId="0" applyAlignment="1" applyFont="1">
      <alignment horizontal="right" readingOrder="0"/>
    </xf>
    <xf borderId="1" fillId="0" fontId="8" numFmtId="0" xfId="0" applyAlignment="1" applyBorder="1" applyFont="1">
      <alignment readingOrder="0"/>
    </xf>
    <xf borderId="0" fillId="0" fontId="6" numFmtId="0" xfId="0" applyAlignment="1" applyFont="1">
      <alignment horizontal="left" readingOrder="0"/>
    </xf>
    <xf borderId="0" fillId="0" fontId="8" numFmtId="0" xfId="0" applyFont="1"/>
    <xf borderId="0" fillId="0" fontId="10" numFmtId="165" xfId="0" applyFont="1" applyNumberFormat="1"/>
    <xf borderId="0" fillId="0" fontId="6" numFmtId="165" xfId="0" applyFont="1" applyNumberFormat="1"/>
    <xf borderId="1" fillId="0" fontId="6" numFmtId="0" xfId="0" applyAlignment="1" applyBorder="1" applyFont="1">
      <alignment readingOrder="0"/>
    </xf>
    <xf borderId="0" fillId="0" fontId="12" numFmtId="0" xfId="0" applyAlignment="1" applyFont="1">
      <alignment horizontal="right" readingOrder="0"/>
    </xf>
    <xf borderId="0" fillId="0" fontId="6" numFmtId="3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8" numFmtId="165" xfId="0" applyFont="1" applyNumberFormat="1"/>
    <xf borderId="0" fillId="0" fontId="14" numFmtId="0" xfId="0" applyAlignment="1" applyFont="1">
      <alignment horizontal="left" readingOrder="0"/>
    </xf>
    <xf borderId="0" fillId="0" fontId="6" numFmtId="165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0" fillId="0" fontId="6" numFmtId="1" xfId="0" applyFont="1" applyNumberFormat="1"/>
    <xf borderId="0" fillId="0" fontId="8" numFmtId="0" xfId="0" applyAlignment="1" applyFont="1">
      <alignment readingOrder="0" shrinkToFit="0" wrapText="1"/>
    </xf>
    <xf borderId="1" fillId="0" fontId="15" numFmtId="10" xfId="0" applyAlignment="1" applyBorder="1" applyFont="1" applyNumberFormat="1">
      <alignment readingOrder="0"/>
    </xf>
    <xf borderId="0" fillId="0" fontId="8" numFmtId="0" xfId="0" applyAlignment="1" applyFont="1">
      <alignment horizontal="right" readingOrder="0" shrinkToFit="0" wrapText="1"/>
    </xf>
    <xf borderId="1" fillId="0" fontId="15" numFmtId="9" xfId="0" applyAlignment="1" applyBorder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9" xfId="0" applyAlignment="1" applyFont="1" applyNumberFormat="1">
      <alignment readingOrder="0"/>
    </xf>
    <xf borderId="1" fillId="0" fontId="15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readingOrder="0" shrinkToFit="0" wrapText="0"/>
    </xf>
    <xf borderId="2" fillId="0" fontId="6" numFmtId="0" xfId="0" applyAlignment="1" applyBorder="1" applyFont="1">
      <alignment horizontal="right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horizontal="right" vertical="bottom"/>
    </xf>
    <xf borderId="2" fillId="0" fontId="18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readingOrder="0"/>
    </xf>
    <xf borderId="2" fillId="0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2" fillId="0" fontId="6" numFmtId="0" xfId="0" applyAlignment="1" applyBorder="1" applyFont="1">
      <alignment vertical="top"/>
    </xf>
    <xf borderId="0" fillId="0" fontId="20" numFmtId="0" xfId="0" applyAlignment="1" applyFont="1">
      <alignment shrinkToFit="0" vertical="bottom" wrapText="0"/>
    </xf>
    <xf borderId="0" fillId="0" fontId="6" numFmtId="0" xfId="0" applyAlignment="1" applyFont="1">
      <alignment vertical="top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1" fillId="0" fontId="21" numFmtId="0" xfId="0" applyAlignment="1" applyBorder="1" applyFont="1">
      <alignment readingOrder="0" shrinkToFit="0" wrapText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 shrinkToFit="0" vertical="bottom" wrapText="1"/>
    </xf>
    <xf borderId="2" fillId="0" fontId="8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2" fontId="23" numFmtId="0" xfId="0" applyAlignment="1" applyFill="1" applyFont="1">
      <alignment readingOrder="0" shrinkToFit="0" vertical="top" wrapText="1"/>
    </xf>
    <xf borderId="0" fillId="0" fontId="24" numFmtId="166" xfId="0" applyAlignment="1" applyFont="1" applyNumberFormat="1">
      <alignment horizontal="center" readingOrder="0" vertical="bottom"/>
    </xf>
    <xf borderId="0" fillId="0" fontId="6" numFmtId="0" xfId="0" applyAlignment="1" applyFont="1">
      <alignment horizontal="right" readingOrder="0" vertical="top"/>
    </xf>
    <xf borderId="0" fillId="0" fontId="10" numFmtId="166" xfId="0" applyAlignment="1" applyFont="1" applyNumberFormat="1">
      <alignment horizontal="center" readingOrder="0" vertical="bottom"/>
    </xf>
    <xf borderId="0" fillId="0" fontId="25" numFmtId="0" xfId="0" applyAlignment="1" applyFont="1">
      <alignment horizontal="right" readingOrder="0" vertical="top"/>
    </xf>
    <xf borderId="0" fillId="0" fontId="10" numFmtId="0" xfId="0" applyAlignment="1" applyFont="1">
      <alignment readingOrder="0" vertical="bottom"/>
    </xf>
    <xf borderId="0" fillId="0" fontId="24" numFmtId="0" xfId="0" applyAlignment="1" applyFont="1">
      <alignment horizontal="center" readingOrder="0" vertical="bottom"/>
    </xf>
    <xf borderId="0" fillId="0" fontId="26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right" readingOrder="0"/>
    </xf>
    <xf borderId="0" fillId="0" fontId="6" numFmtId="167" xfId="0" applyAlignment="1" applyFont="1" applyNumberFormat="1">
      <alignment horizontal="right" readingOrder="0" vertical="bottom"/>
    </xf>
    <xf borderId="1" fillId="0" fontId="27" numFmtId="0" xfId="0" applyAlignment="1" applyBorder="1" applyFont="1">
      <alignment readingOrder="0"/>
    </xf>
    <xf borderId="0" fillId="0" fontId="25" numFmtId="0" xfId="0" applyFont="1"/>
    <xf borderId="0" fillId="0" fontId="27" numFmtId="0" xfId="0" applyAlignment="1" applyFont="1">
      <alignment readingOrder="0"/>
    </xf>
    <xf borderId="1" fillId="0" fontId="8" numFmtId="0" xfId="0" applyAlignment="1" applyBorder="1" applyFont="1">
      <alignment horizontal="right" readingOrder="0" shrinkToFit="0" wrapText="1"/>
    </xf>
    <xf borderId="0" fillId="0" fontId="28" numFmtId="0" xfId="0" applyAlignment="1" applyFont="1">
      <alignment horizontal="right" readingOrder="0" shrinkToFit="0" wrapText="1"/>
    </xf>
    <xf borderId="0" fillId="0" fontId="22" numFmtId="0" xfId="0" applyAlignment="1" applyFont="1">
      <alignment readingOrder="0"/>
    </xf>
    <xf borderId="0" fillId="0" fontId="12" numFmtId="0" xfId="0" applyAlignment="1" applyFont="1">
      <alignment readingOrder="0"/>
    </xf>
    <xf borderId="1" fillId="0" fontId="6" numFmtId="3" xfId="0" applyAlignment="1" applyBorder="1" applyFont="1" applyNumberFormat="1">
      <alignment readingOrder="0"/>
    </xf>
    <xf borderId="0" fillId="0" fontId="24" numFmtId="3" xfId="0" applyAlignment="1" applyFont="1" applyNumberFormat="1">
      <alignment readingOrder="0"/>
    </xf>
    <xf borderId="0" fillId="0" fontId="10" numFmtId="3" xfId="0" applyAlignment="1" applyFont="1" applyNumberFormat="1">
      <alignment horizontal="right" readingOrder="0"/>
    </xf>
    <xf borderId="0" fillId="0" fontId="29" numFmtId="165" xfId="0" applyAlignment="1" applyFont="1" applyNumberFormat="1">
      <alignment readingOrder="0"/>
    </xf>
    <xf borderId="0" fillId="0" fontId="25" numFmtId="165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2" fontId="30" numFmtId="0" xfId="0" applyAlignment="1" applyFont="1">
      <alignment readingOrder="0" shrinkToFit="0" vertical="top" wrapText="1"/>
    </xf>
    <xf borderId="0" fillId="0" fontId="31" numFmtId="0" xfId="0" applyAlignment="1" applyFont="1">
      <alignment readingOrder="0" vertical="bottom"/>
    </xf>
    <xf borderId="1" fillId="0" fontId="6" numFmtId="49" xfId="0" applyAlignment="1" applyBorder="1" applyFont="1" applyNumberFormat="1">
      <alignment horizontal="right" readingOrder="0"/>
    </xf>
    <xf borderId="0" fillId="0" fontId="6" numFmtId="49" xfId="0" applyAlignment="1" applyFont="1" applyNumberFormat="1">
      <alignment horizontal="right" readingOrder="0"/>
    </xf>
    <xf borderId="0" fillId="0" fontId="24" numFmtId="49" xfId="0" applyAlignment="1" applyFont="1" applyNumberFormat="1">
      <alignment horizontal="right" readingOrder="0"/>
    </xf>
    <xf borderId="0" fillId="0" fontId="6" numFmtId="3" xfId="0" applyAlignment="1" applyFont="1" applyNumberFormat="1">
      <alignment horizontal="right" readingOrder="0"/>
    </xf>
    <xf borderId="0" fillId="0" fontId="32" numFmtId="0" xfId="0" applyAlignment="1" applyFont="1">
      <alignment readingOrder="0" vertical="bottom"/>
    </xf>
    <xf borderId="0" fillId="0" fontId="25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2" fontId="23" numFmtId="0" xfId="0" applyAlignment="1" applyFont="1">
      <alignment shrinkToFit="0" vertical="top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24" numFmtId="0" xfId="0" applyAlignment="1" applyFont="1">
      <alignment readingOrder="0"/>
    </xf>
    <xf borderId="2" fillId="2" fontId="23" numFmtId="0" xfId="0" applyAlignment="1" applyBorder="1" applyFont="1">
      <alignment readingOrder="0" shrinkToFit="0" vertical="top" wrapText="1"/>
    </xf>
    <xf borderId="3" fillId="0" fontId="8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29" numFmtId="165" xfId="0" applyAlignment="1" applyBorder="1" applyFont="1" applyNumberFormat="1">
      <alignment readingOrder="0"/>
    </xf>
    <xf borderId="3" fillId="0" fontId="24" numFmtId="0" xfId="0" applyAlignment="1" applyBorder="1" applyFont="1">
      <alignment readingOrder="0"/>
    </xf>
    <xf borderId="0" fillId="0" fontId="33" numFmtId="0" xfId="0" applyAlignment="1" applyFont="1">
      <alignment readingOrder="0"/>
    </xf>
    <xf borderId="3" fillId="0" fontId="6" numFmtId="3" xfId="0" applyAlignment="1" applyBorder="1" applyFont="1" applyNumberFormat="1">
      <alignment readingOrder="0"/>
    </xf>
    <xf borderId="3" fillId="0" fontId="25" numFmtId="0" xfId="0" applyBorder="1" applyFont="1"/>
    <xf borderId="3" fillId="0" fontId="6" numFmtId="0" xfId="0" applyBorder="1" applyFont="1"/>
    <xf borderId="0" fillId="0" fontId="30" numFmtId="165" xfId="0" applyAlignment="1" applyFont="1" applyNumberFormat="1">
      <alignment readingOrder="0"/>
    </xf>
    <xf borderId="0" fillId="2" fontId="34" numFmtId="0" xfId="0" applyAlignment="1" applyFont="1">
      <alignment readingOrder="0" vertical="top"/>
    </xf>
    <xf borderId="0" fillId="0" fontId="35" numFmtId="3" xfId="0" applyAlignment="1" applyFont="1" applyNumberFormat="1">
      <alignment horizontal="left" readingOrder="0" shrinkToFit="0" wrapText="1"/>
    </xf>
    <xf borderId="0" fillId="0" fontId="23" numFmtId="3" xfId="0" applyAlignment="1" applyFont="1" applyNumberFormat="1">
      <alignment horizontal="left" readingOrder="0" shrinkToFit="0" vertical="top" wrapText="1"/>
    </xf>
    <xf borderId="0" fillId="0" fontId="23" numFmtId="165" xfId="0" applyAlignment="1" applyFont="1" applyNumberFormat="1">
      <alignment horizontal="left" readingOrder="0" shrinkToFit="0" wrapText="1"/>
    </xf>
    <xf borderId="0" fillId="0" fontId="23" numFmtId="3" xfId="0" applyAlignment="1" applyFont="1" applyNumberFormat="1">
      <alignment horizontal="left" readingOrder="0" shrinkToFit="0" wrapText="1"/>
    </xf>
    <xf borderId="0" fillId="0" fontId="12" numFmtId="3" xfId="0" applyAlignment="1" applyFont="1" applyNumberFormat="1">
      <alignment horizontal="right" readingOrder="0" shrinkToFit="0" vertical="top" wrapText="1"/>
    </xf>
    <xf borderId="0" fillId="0" fontId="12" numFmtId="0" xfId="0" applyAlignment="1" applyFont="1">
      <alignment horizontal="right" readingOrder="0" shrinkToFit="0" wrapText="1"/>
    </xf>
    <xf borderId="0" fillId="0" fontId="23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 shrinkToFit="0" wrapText="1"/>
    </xf>
    <xf borderId="0" fillId="0" fontId="28" numFmtId="0" xfId="0" applyAlignment="1" applyFont="1">
      <alignment readingOrder="0" shrinkToFit="0" wrapText="0"/>
    </xf>
    <xf borderId="0" fillId="2" fontId="36" numFmtId="0" xfId="0" applyAlignment="1" applyFont="1">
      <alignment readingOrder="0" vertical="top"/>
    </xf>
    <xf borderId="0" fillId="0" fontId="37" numFmtId="3" xfId="0" applyAlignment="1" applyFont="1" applyNumberFormat="1">
      <alignment horizontal="left" readingOrder="0" shrinkToFit="0" wrapText="1"/>
    </xf>
    <xf borderId="0" fillId="2" fontId="23" numFmtId="0" xfId="0" applyAlignment="1" applyFont="1">
      <alignment readingOrder="0" vertical="top"/>
    </xf>
    <xf borderId="0" fillId="0" fontId="10" numFmtId="3" xfId="0" applyAlignment="1" applyFont="1" applyNumberFormat="1">
      <alignment horizontal="left" readingOrder="0" vertical="top"/>
    </xf>
    <xf borderId="0" fillId="0" fontId="38" numFmtId="3" xfId="0" applyAlignment="1" applyFont="1" applyNumberFormat="1">
      <alignment horizontal="left" readingOrder="0" vertical="top"/>
    </xf>
    <xf borderId="0" fillId="0" fontId="10" numFmtId="165" xfId="0" applyAlignment="1" applyFont="1" applyNumberFormat="1">
      <alignment horizontal="right" readingOrder="0" shrinkToFit="0" vertical="top" wrapText="1"/>
    </xf>
    <xf borderId="0" fillId="0" fontId="10" numFmtId="3" xfId="0" applyAlignment="1" applyFont="1" applyNumberFormat="1">
      <alignment horizontal="right" readingOrder="0" shrinkToFit="0" vertical="top" wrapText="1"/>
    </xf>
    <xf borderId="0" fillId="0" fontId="10" numFmtId="0" xfId="0" applyAlignment="1" applyFont="1">
      <alignment horizontal="right" readingOrder="0" shrinkToFit="0" vertical="top" wrapText="1"/>
    </xf>
    <xf borderId="0" fillId="0" fontId="38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horizontal="left" readingOrder="0" shrinkToFit="0" vertical="top" wrapText="1"/>
    </xf>
    <xf borderId="0" fillId="2" fontId="24" numFmtId="0" xfId="0" applyAlignment="1" applyFont="1">
      <alignment horizontal="left" readingOrder="0" shrinkToFit="0" wrapText="0"/>
    </xf>
    <xf borderId="0" fillId="0" fontId="24" numFmtId="0" xfId="0" applyAlignment="1" applyFont="1">
      <alignment readingOrder="0" shrinkToFit="0" wrapText="0"/>
    </xf>
    <xf borderId="0" fillId="0" fontId="23" numFmtId="3" xfId="0" applyAlignment="1" applyFont="1" applyNumberFormat="1">
      <alignment horizontal="right" readingOrder="0" shrinkToFit="0" vertical="top" wrapText="1"/>
    </xf>
    <xf borderId="0" fillId="0" fontId="38" numFmtId="165" xfId="0" applyAlignment="1" applyFont="1" applyNumberFormat="1">
      <alignment horizontal="right" readingOrder="0" shrinkToFit="0" vertical="top" wrapText="1"/>
    </xf>
    <xf borderId="0" fillId="0" fontId="38" numFmtId="4" xfId="0" applyAlignment="1" applyFont="1" applyNumberFormat="1">
      <alignment horizontal="right" readingOrder="0" shrinkToFit="0" vertical="top" wrapText="1"/>
    </xf>
    <xf borderId="0" fillId="0" fontId="10" numFmtId="3" xfId="0" applyAlignment="1" applyFont="1" applyNumberFormat="1">
      <alignment horizontal="right" readingOrder="0" vertical="top"/>
    </xf>
    <xf borderId="0" fillId="0" fontId="10" numFmtId="3" xfId="0" applyAlignment="1" applyFont="1" applyNumberFormat="1">
      <alignment horizontal="right" vertical="top"/>
    </xf>
    <xf borderId="0" fillId="0" fontId="39" numFmtId="0" xfId="0" applyAlignment="1" applyFont="1">
      <alignment readingOrder="0" shrinkToFit="0" wrapText="0"/>
    </xf>
    <xf borderId="0" fillId="0" fontId="40" numFmtId="0" xfId="0" applyAlignment="1" applyFont="1">
      <alignment readingOrder="0"/>
    </xf>
    <xf borderId="0" fillId="2" fontId="23" numFmtId="0" xfId="0" applyAlignment="1" applyFont="1">
      <alignment vertical="top"/>
    </xf>
    <xf borderId="0" fillId="0" fontId="38" numFmtId="168" xfId="0" applyAlignment="1" applyFont="1" applyNumberFormat="1">
      <alignment horizontal="right" readingOrder="0" shrinkToFit="0" vertical="top" wrapText="1"/>
    </xf>
    <xf borderId="0" fillId="0" fontId="6" numFmtId="3" xfId="0" applyAlignment="1" applyFont="1" applyNumberFormat="1">
      <alignment horizontal="left" readingOrder="0" vertical="top"/>
    </xf>
    <xf borderId="0" fillId="2" fontId="30" numFmtId="0" xfId="0" applyAlignment="1" applyFont="1">
      <alignment readingOrder="0" vertical="top"/>
    </xf>
    <xf borderId="0" fillId="0" fontId="30" numFmtId="3" xfId="0" applyAlignment="1" applyFont="1" applyNumberFormat="1">
      <alignment horizontal="right" readingOrder="0" shrinkToFit="0" vertical="top" wrapText="1"/>
    </xf>
    <xf borderId="0" fillId="0" fontId="29" numFmtId="3" xfId="0" applyAlignment="1" applyFont="1" applyNumberFormat="1">
      <alignment horizontal="left" readingOrder="0" vertical="top"/>
    </xf>
    <xf borderId="0" fillId="0" fontId="29" numFmtId="165" xfId="0" applyAlignment="1" applyFont="1" applyNumberFormat="1">
      <alignment horizontal="right" readingOrder="0" shrinkToFit="0" vertical="top" wrapText="1"/>
    </xf>
    <xf borderId="0" fillId="0" fontId="29" numFmtId="168" xfId="0" applyAlignment="1" applyFont="1" applyNumberFormat="1">
      <alignment horizontal="right" readingOrder="0" shrinkToFit="0" vertical="top" wrapText="1"/>
    </xf>
    <xf borderId="0" fillId="0" fontId="29" numFmtId="3" xfId="0" applyAlignment="1" applyFont="1" applyNumberFormat="1">
      <alignment horizontal="right" readingOrder="0" vertical="top"/>
    </xf>
    <xf borderId="0" fillId="0" fontId="29" numFmtId="3" xfId="0" applyAlignment="1" applyFont="1" applyNumberFormat="1">
      <alignment horizontal="right" vertical="top"/>
    </xf>
    <xf borderId="0" fillId="0" fontId="29" numFmtId="0" xfId="0" applyAlignment="1" applyFont="1">
      <alignment horizontal="left" readingOrder="0" shrinkToFit="0" vertical="top" wrapText="1"/>
    </xf>
    <xf borderId="0" fillId="0" fontId="29" numFmtId="0" xfId="0" applyAlignment="1" applyFont="1">
      <alignment readingOrder="0" shrinkToFit="0" wrapText="0"/>
    </xf>
    <xf borderId="0" fillId="0" fontId="41" numFmtId="0" xfId="0" applyAlignment="1" applyFont="1">
      <alignment readingOrder="0" shrinkToFit="0" wrapText="0"/>
    </xf>
    <xf borderId="0" fillId="0" fontId="10" numFmtId="3" xfId="0" applyAlignment="1" applyFont="1" applyNumberFormat="1">
      <alignment horizontal="right" readingOrder="0" vertical="top"/>
    </xf>
    <xf borderId="2" fillId="2" fontId="23" numFmtId="0" xfId="0" applyAlignment="1" applyBorder="1" applyFont="1">
      <alignment vertical="top"/>
    </xf>
    <xf borderId="0" fillId="2" fontId="42" numFmtId="0" xfId="0" applyAlignment="1" applyFont="1">
      <alignment horizontal="left" readingOrder="0" shrinkToFit="0" wrapText="0"/>
    </xf>
    <xf borderId="0" fillId="0" fontId="29" numFmtId="10" xfId="0" applyAlignment="1" applyFont="1" applyNumberFormat="1">
      <alignment horizontal="right" readingOrder="0" shrinkToFit="0" vertical="top" wrapText="1"/>
    </xf>
    <xf borderId="0" fillId="0" fontId="29" numFmtId="4" xfId="0" applyAlignment="1" applyFont="1" applyNumberFormat="1">
      <alignment horizontal="right" readingOrder="0" shrinkToFit="0" vertical="top" wrapText="1"/>
    </xf>
    <xf borderId="0" fillId="0" fontId="29" numFmtId="0" xfId="0" applyAlignment="1" applyFont="1">
      <alignment horizontal="right" readingOrder="0" shrinkToFit="0" vertical="top" wrapText="1"/>
    </xf>
    <xf borderId="0" fillId="2" fontId="29" numFmtId="0" xfId="0" applyAlignment="1" applyFont="1">
      <alignment horizontal="left" readingOrder="0" shrinkToFit="0" wrapText="0"/>
    </xf>
    <xf borderId="0" fillId="0" fontId="23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left" readingOrder="0" shrinkToFit="0" vertical="top" wrapText="1"/>
    </xf>
    <xf borderId="0" fillId="2" fontId="23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43" numFmtId="0" xfId="0" applyAlignment="1" applyFont="1">
      <alignment horizontal="left" shrinkToFit="0" vertical="top" wrapText="0"/>
    </xf>
    <xf borderId="0" fillId="0" fontId="29" numFmtId="9" xfId="0" applyAlignment="1" applyFont="1" applyNumberFormat="1">
      <alignment horizontal="right" readingOrder="0" shrinkToFit="0" vertical="top" wrapText="1"/>
    </xf>
    <xf borderId="1" fillId="0" fontId="29" numFmtId="3" xfId="0" applyAlignment="1" applyBorder="1" applyFont="1" applyNumberFormat="1">
      <alignment readingOrder="0"/>
    </xf>
    <xf borderId="0" fillId="0" fontId="24" numFmtId="0" xfId="0" applyFont="1"/>
    <xf borderId="0" fillId="0" fontId="38" numFmtId="0" xfId="0" applyAlignment="1" applyFont="1">
      <alignment horizontal="left" shrinkToFit="0" vertical="top" wrapText="1"/>
    </xf>
    <xf borderId="0" fillId="0" fontId="25" numFmtId="0" xfId="0" applyAlignment="1" applyFont="1">
      <alignment horizontal="left" shrinkToFit="0" vertical="top" wrapText="1"/>
    </xf>
    <xf borderId="0" fillId="0" fontId="25" numFmtId="3" xfId="0" applyAlignment="1" applyFont="1" applyNumberFormat="1">
      <alignment horizontal="left" readingOrder="0" vertical="top"/>
    </xf>
    <xf borderId="0" fillId="0" fontId="6" numFmtId="3" xfId="0" applyAlignment="1" applyFont="1" applyNumberFormat="1">
      <alignment horizontal="left" readingOrder="0"/>
    </xf>
    <xf borderId="0" fillId="0" fontId="6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0" fillId="0" fontId="23" numFmtId="168" xfId="0" applyAlignment="1" applyFont="1" applyNumberFormat="1">
      <alignment horizontal="right" readingOrder="0" shrinkToFit="0" vertical="top" wrapText="1"/>
    </xf>
    <xf borderId="0" fillId="0" fontId="38" numFmtId="3" xfId="0" applyAlignment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docs.google.com/spreadsheets/d/1g_YxmDfQx7aOU2DKzNZo9b-NTk62Bju6X3z6OuCa6gw/edit" TargetMode="External"/><Relationship Id="rId3" Type="http://schemas.openxmlformats.org/officeDocument/2006/relationships/hyperlink" Target="https://docs.google.com/spreadsheets/d/1g_YxmDfQx7aOU2DKzNZo9b-NTk62Bju6X3z6OuCa6gw/edit" TargetMode="External"/><Relationship Id="rId4" Type="http://schemas.openxmlformats.org/officeDocument/2006/relationships/hyperlink" Target="https://docs.google.com/spreadsheets/d/1g_YxmDfQx7aOU2DKzNZo9b-NTk62Bju6X3z6OuCa6gw/edit" TargetMode="External"/><Relationship Id="rId11" Type="http://schemas.openxmlformats.org/officeDocument/2006/relationships/hyperlink" Target="https://docs.google.com/spreadsheets/d/1g_YxmDfQx7aOU2DKzNZo9b-NTk62Bju6X3z6OuCa6gw/edit" TargetMode="External"/><Relationship Id="rId10" Type="http://schemas.openxmlformats.org/officeDocument/2006/relationships/hyperlink" Target="https://docs.google.com/spreadsheets/d/1g_YxmDfQx7aOU2DKzNZo9b-NTk62Bju6X3z6OuCa6gw/edit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ocs.google.com/spreadsheets/d/1g_YxmDfQx7aOU2DKzNZo9b-NTk62Bju6X3z6OuCa6gw/edit" TargetMode="External"/><Relationship Id="rId5" Type="http://schemas.openxmlformats.org/officeDocument/2006/relationships/hyperlink" Target="https://docs.google.com/spreadsheets/d/1g_YxmDfQx7aOU2DKzNZo9b-NTk62Bju6X3z6OuCa6gw/edit" TargetMode="External"/><Relationship Id="rId6" Type="http://schemas.openxmlformats.org/officeDocument/2006/relationships/hyperlink" Target="https://docs.google.com/spreadsheets/d/1g_YxmDfQx7aOU2DKzNZo9b-NTk62Bju6X3z6OuCa6gw/edit" TargetMode="External"/><Relationship Id="rId7" Type="http://schemas.openxmlformats.org/officeDocument/2006/relationships/hyperlink" Target="https://docs.google.com/spreadsheets/d/1g_YxmDfQx7aOU2DKzNZo9b-NTk62Bju6X3z6OuCa6gw/edit" TargetMode="External"/><Relationship Id="rId8" Type="http://schemas.openxmlformats.org/officeDocument/2006/relationships/hyperlink" Target="https://docs.google.com/spreadsheets/d/1g_YxmDfQx7aOU2DKzNZo9b-NTk62Bju6X3z6OuCa6gw/edit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royalsocietypublishing.org/action/downloadSupplement?doi=10.1098%2Frstb.2012.0250&amp;file=rstb20120250supp1.pdf" TargetMode="External"/><Relationship Id="rId42" Type="http://schemas.openxmlformats.org/officeDocument/2006/relationships/hyperlink" Target="https://royalsocietypublishing.org/action/downloadSupplement?doi=10.1098%2Frstb.2012.0250&amp;file=rstb20120250supp1.pdf" TargetMode="External"/><Relationship Id="rId41" Type="http://schemas.openxmlformats.org/officeDocument/2006/relationships/hyperlink" Target="https://www.who.int/news-room/fact-sheets/detail/hepatitis-a" TargetMode="External"/><Relationship Id="rId44" Type="http://schemas.openxmlformats.org/officeDocument/2006/relationships/hyperlink" Target="https://royalsocietypublishing.org/action/downloadSupplement?doi=10.1098%2Frstb.2012.0250&amp;file=rstb20120250supp1.pdf" TargetMode="External"/><Relationship Id="rId43" Type="http://schemas.openxmlformats.org/officeDocument/2006/relationships/hyperlink" Target="https://www.thelancet.com/journals/lancet/article/PIIS0140-6736(15)01190-3/fulltext" TargetMode="External"/><Relationship Id="rId46" Type="http://schemas.openxmlformats.org/officeDocument/2006/relationships/hyperlink" Target="https://royalsocietypublishing.org/action/downloadSupplement?doi=10.1098%2Frstb.2012.0250&amp;file=rstb20120250supp1.pdf" TargetMode="External"/><Relationship Id="rId45" Type="http://schemas.openxmlformats.org/officeDocument/2006/relationships/hyperlink" Target="https://www.ncbi.nlm.nih.gov/pmc/articles/PMC5388903/" TargetMode="External"/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ncbi.nlm.nih.gov/pmc/articles/PMC5388903/" TargetMode="External"/><Relationship Id="rId3" Type="http://schemas.openxmlformats.org/officeDocument/2006/relationships/hyperlink" Target="https://royalsocietypublishing.org/action/downloadSupplement?doi=10.1098%2Frstb.2012.0250&amp;file=rstb20120250supp1.pdf" TargetMode="External"/><Relationship Id="rId4" Type="http://schemas.openxmlformats.org/officeDocument/2006/relationships/hyperlink" Target="https://www.who.int/news-room/fact-sheets/detail/hepatitis-b" TargetMode="External"/><Relationship Id="rId9" Type="http://schemas.openxmlformats.org/officeDocument/2006/relationships/hyperlink" Target="https://royalsocietypublishing.org/action/downloadSupplement?doi=10.1098%2Frstb.2012.0250&amp;file=rstb20120250supp1.pdf" TargetMode="External"/><Relationship Id="rId48" Type="http://schemas.openxmlformats.org/officeDocument/2006/relationships/hyperlink" Target="https://royalsocietypublishing.org/action/downloadSupplement?doi=10.1098%2Frstb.2012.0250&amp;file=rstb20120250supp1.pdf" TargetMode="External"/><Relationship Id="rId47" Type="http://schemas.openxmlformats.org/officeDocument/2006/relationships/hyperlink" Target="https://www.manchestereveningnews.co.uk/news/world-news/how-many-people-died-ebola-17665833" TargetMode="External"/><Relationship Id="rId49" Type="http://schemas.openxmlformats.org/officeDocument/2006/relationships/hyperlink" Target="https://www.cdc.gov/sars/about/faq.html" TargetMode="External"/><Relationship Id="rId5" Type="http://schemas.openxmlformats.org/officeDocument/2006/relationships/hyperlink" Target="https://royalsocietypublishing.org/action/downloadSupplement?doi=10.1098%2Frstb.2012.0250&amp;file=rstb20120250supp1.pdf" TargetMode="External"/><Relationship Id="rId6" Type="http://schemas.openxmlformats.org/officeDocument/2006/relationships/hyperlink" Target="https://www.who.int/news-room/fact-sheets/detail/pneumonia" TargetMode="External"/><Relationship Id="rId7" Type="http://schemas.openxmlformats.org/officeDocument/2006/relationships/hyperlink" Target="https://royalsocietypublishing.org/action/downloadSupplement?doi=10.1098%2Frstb.2012.0250&amp;file=rstb20120250supp1.pdf" TargetMode="External"/><Relationship Id="rId8" Type="http://schemas.openxmlformats.org/officeDocument/2006/relationships/hyperlink" Target="https://www.hiv.gov/hiv-basics/overview/data-and-trends/global-statistics" TargetMode="External"/><Relationship Id="rId31" Type="http://schemas.openxmlformats.org/officeDocument/2006/relationships/hyperlink" Target="https://royalsocietypublishing.org/action/downloadSupplement?doi=10.1098%2Frstb.2012.0250&amp;file=rstb20120250supp1.pdf" TargetMode="External"/><Relationship Id="rId30" Type="http://schemas.openxmlformats.org/officeDocument/2006/relationships/hyperlink" Target="https://www.who.int/rabies/epidemiology/en/" TargetMode="External"/><Relationship Id="rId33" Type="http://schemas.openxmlformats.org/officeDocument/2006/relationships/hyperlink" Target="https://www.cdc.gov/globalhealth/newsroom/topics/yellowfever/index.html" TargetMode="External"/><Relationship Id="rId32" Type="http://schemas.openxmlformats.org/officeDocument/2006/relationships/hyperlink" Target="https://www.who.int/docs/default-source/coronaviruse/who-china-joint-mission-on-covid-19-final-report.pdf" TargetMode="External"/><Relationship Id="rId35" Type="http://schemas.openxmlformats.org/officeDocument/2006/relationships/hyperlink" Target="https://bmcpublichealth.biomedcentral.com/articles/10.1186/s12889-019-6969-9" TargetMode="External"/><Relationship Id="rId34" Type="http://schemas.openxmlformats.org/officeDocument/2006/relationships/hyperlink" Target="https://royalsocietypublishing.org/action/downloadSupplement?doi=10.1098%2Frstb.2012.0250&amp;file=rstb20120250supp1.pdf" TargetMode="External"/><Relationship Id="rId37" Type="http://schemas.openxmlformats.org/officeDocument/2006/relationships/hyperlink" Target="https://www.who.int/news-room/fact-sheets/detail/echinococcosis" TargetMode="External"/><Relationship Id="rId36" Type="http://schemas.openxmlformats.org/officeDocument/2006/relationships/hyperlink" Target="https://royalsocietypublishing.org/action/downloadSupplement?doi=10.1098%2Frstb.2012.0250&amp;file=rstb20120250supp1.pdf" TargetMode="External"/><Relationship Id="rId39" Type="http://schemas.openxmlformats.org/officeDocument/2006/relationships/hyperlink" Target="https://www.ncbi.nlm.nih.gov/pmc/articles/PMC5388903/" TargetMode="External"/><Relationship Id="rId38" Type="http://schemas.openxmlformats.org/officeDocument/2006/relationships/hyperlink" Target="https://royalsocietypublishing.org/action/downloadSupplement?doi=10.1098%2Frstb.2012.0250&amp;file=rstb20120250supp1.pdf" TargetMode="External"/><Relationship Id="rId20" Type="http://schemas.openxmlformats.org/officeDocument/2006/relationships/hyperlink" Target="https://www.cdc.gov/pertussis/fast-facts.html" TargetMode="External"/><Relationship Id="rId22" Type="http://schemas.openxmlformats.org/officeDocument/2006/relationships/hyperlink" Target="http://www.cdc.gov/nczved/divisions/dfbmd/diseases/typhoid_fever/technical.html" TargetMode="External"/><Relationship Id="rId21" Type="http://schemas.openxmlformats.org/officeDocument/2006/relationships/hyperlink" Target="https://royalsocietypublishing.org/action/downloadSupplement?doi=10.1098%2Frstb.2012.0250&amp;file=rstb20120250supp1.pdf" TargetMode="External"/><Relationship Id="rId24" Type="http://schemas.openxmlformats.org/officeDocument/2006/relationships/hyperlink" Target="https://www.who.int/news-room/fact-sheets/detail/cholera" TargetMode="External"/><Relationship Id="rId23" Type="http://schemas.openxmlformats.org/officeDocument/2006/relationships/hyperlink" Target="https://royalsocietypublishing.org/action/downloadSupplement?doi=10.1098%2Frstb.2012.0250&amp;file=rstb20120250supp1.pdf" TargetMode="External"/><Relationship Id="rId26" Type="http://schemas.openxmlformats.org/officeDocument/2006/relationships/hyperlink" Target="http://www.comomeningitis.org/world-meningitis-day/wmd-2015/" TargetMode="External"/><Relationship Id="rId25" Type="http://schemas.openxmlformats.org/officeDocument/2006/relationships/hyperlink" Target="https://royalsocietypublishing.org/action/downloadSupplement?doi=10.1098%2Frstb.2012.0250&amp;file=rstb20120250supp1.pdf" TargetMode="External"/><Relationship Id="rId28" Type="http://schemas.openxmlformats.org/officeDocument/2006/relationships/hyperlink" Target="http://vk.ovg.ox.ac.uk/vk/measles" TargetMode="External"/><Relationship Id="rId27" Type="http://schemas.openxmlformats.org/officeDocument/2006/relationships/hyperlink" Target="https://royalsocietypublishing.org/action/downloadSupplement?doi=10.1098%2Frstb.2012.0250&amp;file=rstb20120250supp1.pdf" TargetMode="External"/><Relationship Id="rId29" Type="http://schemas.openxmlformats.org/officeDocument/2006/relationships/hyperlink" Target="https://royalsocietypublishing.org/action/downloadSupplement?doi=10.1098%2Frstb.2012.0250&amp;file=rstb20120250supp1.pdf" TargetMode="External"/><Relationship Id="rId51" Type="http://schemas.openxmlformats.org/officeDocument/2006/relationships/hyperlink" Target="http://www.emro.who.int/health-topics/mers-cov/mers-outbreaks.html" TargetMode="External"/><Relationship Id="rId50" Type="http://schemas.openxmlformats.org/officeDocument/2006/relationships/hyperlink" Target="https://royalsocietypublishing.org/action/downloadSupplement?doi=10.1098%2Frstb.2012.0250&amp;file=rstb20120250supp1.pdf" TargetMode="External"/><Relationship Id="rId53" Type="http://schemas.openxmlformats.org/officeDocument/2006/relationships/drawing" Target="../drawings/drawing10.xml"/><Relationship Id="rId52" Type="http://schemas.openxmlformats.org/officeDocument/2006/relationships/hyperlink" Target="https://royalsocietypublishing.org/action/downloadSupplement?doi=10.1098%2Frstb.2012.0250&amp;file=rstb20120250supp1.pdf" TargetMode="External"/><Relationship Id="rId11" Type="http://schemas.openxmlformats.org/officeDocument/2006/relationships/hyperlink" Target="https://royalsocietypublishing.org/action/downloadSupplement?doi=10.1098%2Frstb.2012.0250&amp;file=rstb20120250supp1.pdf" TargetMode="External"/><Relationship Id="rId10" Type="http://schemas.openxmlformats.org/officeDocument/2006/relationships/hyperlink" Target="https://www.ncbi.nlm.nih.gov/pmc/articles/PMC5388903/" TargetMode="External"/><Relationship Id="rId13" Type="http://schemas.openxmlformats.org/officeDocument/2006/relationships/hyperlink" Target="https://royalsocietypublishing.org/action/downloadSupplement?doi=10.1098%2Frstb.2012.0250&amp;file=rstb20120250supp1.pdf" TargetMode="External"/><Relationship Id="rId12" Type="http://schemas.openxmlformats.org/officeDocument/2006/relationships/hyperlink" Target="https://wwwnc.cdc.gov/travel/yellowbook/2020/travel-related-infectious-diseases/shigellosis" TargetMode="External"/><Relationship Id="rId15" Type="http://schemas.openxmlformats.org/officeDocument/2006/relationships/hyperlink" Target="http://www.who.int/mediacentre/factsheets/fs211/en/" TargetMode="External"/><Relationship Id="rId14" Type="http://schemas.openxmlformats.org/officeDocument/2006/relationships/hyperlink" Target="https://royalsocietypublishing.org/action/downloadSupplement?doi=10.1098%2Frstb.2012.0250&amp;file=rstb20120250supp1.pdf" TargetMode="External"/><Relationship Id="rId17" Type="http://schemas.openxmlformats.org/officeDocument/2006/relationships/hyperlink" Target="https://royalsocietypublishing.org/action/downloadSupplement?doi=10.1098%2Frstb.2012.0250&amp;file=rstb20120250supp1.pdf" TargetMode="External"/><Relationship Id="rId16" Type="http://schemas.openxmlformats.org/officeDocument/2006/relationships/hyperlink" Target="https://royalsocietypublishing.org/action/downloadSupplement?doi=10.1098%2Frstb.2012.0250&amp;file=rstb20120250supp1.pdf" TargetMode="External"/><Relationship Id="rId19" Type="http://schemas.openxmlformats.org/officeDocument/2006/relationships/hyperlink" Target="https://royalsocietypublishing.org/action/downloadSupplement?doi=10.1098%2Frstb.2012.0250&amp;file=rstb20120250supp1.pdf" TargetMode="External"/><Relationship Id="rId18" Type="http://schemas.openxmlformats.org/officeDocument/2006/relationships/hyperlink" Target="https://www.cdc.gov/norovirus/downloads/global-burden-report.pdf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statista.com/chart/20856/coronavirus-case-severity-in-china/" TargetMode="External"/><Relationship Id="rId3" Type="http://schemas.openxmlformats.org/officeDocument/2006/relationships/hyperlink" Target="http://weekly.chinacdc.cn/en/article/id/e53946e2-c6c4-41e9-9a9b-fea8db1a8f51" TargetMode="External"/><Relationship Id="rId4" Type="http://schemas.openxmlformats.org/officeDocument/2006/relationships/hyperlink" Target="https://www.theguardian.com/world/2020/mar/03/italy-elderly-population-coronavirus-risk-covid-19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arcgis.com/apps/opsdashboard/index.htm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statista.com/chart/20860/coronavirus-fatality-rate-by-age/" TargetMode="External"/><Relationship Id="rId3" Type="http://schemas.openxmlformats.org/officeDocument/2006/relationships/hyperlink" Target="https://www.epicentro.iss.it/coronavirus/bollettino/covid-19-infografica_eng.pdf" TargetMode="External"/><Relationship Id="rId4" Type="http://schemas.openxmlformats.org/officeDocument/2006/relationships/hyperlink" Target="http://weekly.chinacdc.cn/en/article/id/e53946e2-c6c4-41e9-9a9b-fea8db1a8f51" TargetMode="External"/><Relationship Id="rId5" Type="http://schemas.openxmlformats.org/officeDocument/2006/relationships/hyperlink" Target="https://www.thelancet.com/journals/lancet/article/PIIS0140-6736(20)30627-9/fulltext" TargetMode="External"/><Relationship Id="rId6" Type="http://schemas.openxmlformats.org/officeDocument/2006/relationships/hyperlink" Target="https://www.epicentro.iss.it/coronavirus/bollettino/Report-COVID-2019_13_marzo.pdf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epicentro.iss.it/coronavirus/bollettino/Report-COVID-2019_17_marzo-v2.pdf" TargetMode="External"/><Relationship Id="rId3" Type="http://schemas.openxmlformats.org/officeDocument/2006/relationships/hyperlink" Target="https://www.who.int/docs/default-source/coronaviruse/situation-reports/20200301-sitrep-41-covid-19.pdf?sfvrsn=6768306d_2" TargetMode="External"/><Relationship Id="rId4" Type="http://schemas.openxmlformats.org/officeDocument/2006/relationships/hyperlink" Target="https://www.statista.com/chart/20860/coronavirus-fatality-rate-by-age/" TargetMode="External"/><Relationship Id="rId5" Type="http://schemas.openxmlformats.org/officeDocument/2006/relationships/hyperlink" Target="http://weekly.chinacdc.cn/en/article/id/e53946e2-c6c4-41e9-9a9b-fea8db1a8f51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xperience.arcgis.com/experience/685d0ace521648f8a5beeeee1b9125c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fcdcp.org/infectious-diseases-a-to-z/shigella-infection-shigellosis/" TargetMode="External"/><Relationship Id="rId22" Type="http://schemas.openxmlformats.org/officeDocument/2006/relationships/hyperlink" Target="https://www.google.com/search?q=typhoid+incubation+period&amp;oq=Typhoid+incuba&amp;aqs=chrome.0.0j69i57j0l6.2202j0j4&amp;sourceid=chrome&amp;ie=UTF-8" TargetMode="External"/><Relationship Id="rId21" Type="http://schemas.openxmlformats.org/officeDocument/2006/relationships/hyperlink" Target="https://www.who.int/news-room/fact-sheets/detail/dengue-and-severe-dengue" TargetMode="External"/><Relationship Id="rId24" Type="http://schemas.openxmlformats.org/officeDocument/2006/relationships/hyperlink" Target="https://www.cdc.gov/vaccines/pubs/pinkbook/hepa.html" TargetMode="External"/><Relationship Id="rId23" Type="http://schemas.openxmlformats.org/officeDocument/2006/relationships/hyperlink" Target="https://www.cdc.gov/malaria/about/disease.html" TargetMode="External"/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ncbi.nlm.nih.gov/pmc/articles/PMC3849296/" TargetMode="External"/><Relationship Id="rId3" Type="http://schemas.openxmlformats.org/officeDocument/2006/relationships/hyperlink" Target="https://www.cdc.gov/vaccines/pubs/pinkbook/pneumo.html" TargetMode="External"/><Relationship Id="rId4" Type="http://schemas.openxmlformats.org/officeDocument/2006/relationships/hyperlink" Target="https://www.ncbi.nlm.nih.gov/pmc/articles/PMC3849296/" TargetMode="External"/><Relationship Id="rId9" Type="http://schemas.openxmlformats.org/officeDocument/2006/relationships/hyperlink" Target="https://www.who.int/news-room/q-a-detail/q-a-coronaviruses" TargetMode="External"/><Relationship Id="rId26" Type="http://schemas.openxmlformats.org/officeDocument/2006/relationships/hyperlink" Target="https://www.cdc.gov/vaccines/pubs/pinkbook/hepb.html" TargetMode="External"/><Relationship Id="rId25" Type="http://schemas.openxmlformats.org/officeDocument/2006/relationships/hyperlink" Target="https://academic.oup.com/cid/article/30/1/4/323391" TargetMode="External"/><Relationship Id="rId27" Type="http://schemas.openxmlformats.org/officeDocument/2006/relationships/drawing" Target="../drawings/drawing7.xml"/><Relationship Id="rId5" Type="http://schemas.openxmlformats.org/officeDocument/2006/relationships/hyperlink" Target="https://www.who.int/news-room/fact-sheets/detail/influenza-(seasonal)" TargetMode="External"/><Relationship Id="rId6" Type="http://schemas.openxmlformats.org/officeDocument/2006/relationships/hyperlink" Target="https://www2.health.vic.gov.au/public-health/infectious-diseases/disease-information-advice/cholera" TargetMode="External"/><Relationship Id="rId7" Type="http://schemas.openxmlformats.org/officeDocument/2006/relationships/hyperlink" Target="https://www.cdc.gov/vaccines/pubs/pinkbook/mening.html" TargetMode="External"/><Relationship Id="rId8" Type="http://schemas.openxmlformats.org/officeDocument/2006/relationships/hyperlink" Target="http://www.nnuh.nhs.uk/departments/infection-prevention-and-control/swine-influenza/" TargetMode="External"/><Relationship Id="rId11" Type="http://schemas.openxmlformats.org/officeDocument/2006/relationships/hyperlink" Target="https://www.who.int/csr/sars/clinical/en/" TargetMode="External"/><Relationship Id="rId10" Type="http://schemas.openxmlformats.org/officeDocument/2006/relationships/hyperlink" Target="https://annals.org/aim/fullarticle/2762808/incubation-period-coronavirus-disease-2019-covid-19-from-publicly-reported" TargetMode="External"/><Relationship Id="rId13" Type="http://schemas.openxmlformats.org/officeDocument/2006/relationships/hyperlink" Target="https://annals.org/aim/fullarticle/2762808/incubation-period-coronavirus-disease-2019-covid-19-from-publicly-reported" TargetMode="External"/><Relationship Id="rId12" Type="http://schemas.openxmlformats.org/officeDocument/2006/relationships/hyperlink" Target="https://www.cdc.gov/coronavirus/mers/clinical-features.html" TargetMode="External"/><Relationship Id="rId15" Type="http://schemas.openxmlformats.org/officeDocument/2006/relationships/hyperlink" Target="https://www.cdc.gov/vaccines/pubs/pinkbook/downloads/meas.pdf" TargetMode="External"/><Relationship Id="rId14" Type="http://schemas.openxmlformats.org/officeDocument/2006/relationships/hyperlink" Target="https://www.who.int/emergencies/diseases/ebola/frequently-asked-questions" TargetMode="External"/><Relationship Id="rId17" Type="http://schemas.openxmlformats.org/officeDocument/2006/relationships/hyperlink" Target="https://www.cdc.gov/vaccines/pubs/pinkbook/downloads/pert.pdf" TargetMode="External"/><Relationship Id="rId16" Type="http://schemas.openxmlformats.org/officeDocument/2006/relationships/hyperlink" Target="https://www.cdc.gov/chickenpox/hcp/index.html?CDC_AA_refVal=https%3A%2F%2Fwww.cdc.gov%2Fchickenpox%2Fhcp%2Fclinical-overview.html" TargetMode="External"/><Relationship Id="rId19" Type="http://schemas.openxmlformats.org/officeDocument/2006/relationships/hyperlink" Target="https://www.cdc.gov/yellowfever/qa/index.html" TargetMode="External"/><Relationship Id="rId18" Type="http://schemas.openxmlformats.org/officeDocument/2006/relationships/hyperlink" Target="https://annals.org/aim/fullarticle/2762808/incubation-period-coronavirus-disease-2019-covid-19-from-publicly-reported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statista.com/chart/20980/distribution-covid19-cases-by-patient-status/" TargetMode="External"/><Relationship Id="rId3" Type="http://schemas.openxmlformats.org/officeDocument/2006/relationships/hyperlink" Target="http://weekly.chinacdc.cn/en/article/id/e53946e2-c6c4-41e9-9a9b-fea8db1a8f51" TargetMode="External"/><Relationship Id="rId4" Type="http://schemas.openxmlformats.org/officeDocument/2006/relationships/hyperlink" Target="https://www.arcgis.com/apps/opsdashboard/index.html" TargetMode="External"/><Relationship Id="rId5" Type="http://schemas.openxmlformats.org/officeDocument/2006/relationships/hyperlink" Target="https://www.worldometers.info/coronavirus/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covid-19-coronavirus-infographic-datapack/" TargetMode="External"/><Relationship Id="rId2" Type="http://schemas.openxmlformats.org/officeDocument/2006/relationships/hyperlink" Target="https://www.google.com/search?safe=off&amp;tbm=nws&amp;ei=bOVrXu3DGfuW1fAPrr-goAc&amp;q=coronavirus&amp;oq=coronavirus&amp;gs_l=psy-ab.3..0l10.45354.46841.0.46971.11.4.0.7.7.0.113.342.3j1.4.0....0...1c.1.64.psy-ab..0.11.381....0.QDiLVlENxOQ" TargetMode="External"/><Relationship Id="rId3" Type="http://schemas.openxmlformats.org/officeDocument/2006/relationships/hyperlink" Target="https://www.google.com/search?safe=off&amp;tbm=nws&amp;ei=YOVrXp-sLoSh1fAP05Ge2A0&amp;q=SARS+-CoV&amp;oq=SARS+-CoV&amp;gs_l=psy-ab.3..0.7550.10435.0.10724.9.2.4.3.7.0.96.166.2.2.0....0...1c.1.64.psy-ab..0.9.186....0.sbQow9iljKM" TargetMode="External"/><Relationship Id="rId4" Type="http://schemas.openxmlformats.org/officeDocument/2006/relationships/hyperlink" Target="https://www.google.com/search?safe=off&amp;tbm=nws&amp;ei=nOVrXqnsB7ThxgP997WACg&amp;q=HIV&amp;oq=HIV&amp;gs_l=psy-ab.3..0l10.16695.16944.0.17104.3.3.0.0.0.0.84.218.3.3.0....0...1c.1.64.psy-ab..0.3.218....0.45tZkOMq18I" TargetMode="External"/><Relationship Id="rId9" Type="http://schemas.openxmlformats.org/officeDocument/2006/relationships/hyperlink" Target="https://www.google.com/search?safe=off&amp;tbm=nws&amp;ei=--VrXvG9CsPexgOP1KbQCg&amp;q=Tuberculosis&amp;oq=Tuberculosis&amp;gs_l=psy-ab.3..0l10.46074.49384.0.49511.24.12.6.6.6.0.176.1190.8j4.12.0....0...1c.1.64.psy-ab..0.14.719...0i13k1.0._69sBYkzL1A" TargetMode="External"/><Relationship Id="rId5" Type="http://schemas.openxmlformats.org/officeDocument/2006/relationships/hyperlink" Target="https://www.google.com/search?safe=off&amp;tbm=nws&amp;ei=reVrXqbhO6Wd1fAP_fyUsA8&amp;q=MERS&amp;oq=MERS&amp;gs_l=psy-ab.3..0l10.9914.10210.0.10392.4.4.0.0.0.0.119.383.2j2.4.0....0...1c.1.64.psy-ab..0.4.382....0.mblJiS5868o" TargetMode="External"/><Relationship Id="rId6" Type="http://schemas.openxmlformats.org/officeDocument/2006/relationships/hyperlink" Target="https://www.google.com/search?safe=off&amp;tbm=nws&amp;ei=0OVrXoWqEvuE1fAPnbGrkAU&amp;q=Ebola&amp;oq=Ebola&amp;gs_l=psy-ab.3..0l10.12784.13347.0.13440.5.4.0.1.1.0.90.323.4.4.0....0...1c.1.64.psy-ab..0.5.326....0.xZOkJKvAMh4" TargetMode="External"/><Relationship Id="rId7" Type="http://schemas.openxmlformats.org/officeDocument/2006/relationships/hyperlink" Target="https://www.google.com/search?safe=off&amp;tbm=nws&amp;ei=3uVrXrP-F7LCxgOhnLSYCQ&amp;q=Malaria&amp;oq=Malaria&amp;gs_l=psy-ab.3..0l10.11593.12212.0.12282.7.7.0.0.0.0.131.524.4j2.6.0....0...1c.1.64.psy-ab..1.6.523....0.j3he7atWtA8" TargetMode="External"/><Relationship Id="rId8" Type="http://schemas.openxmlformats.org/officeDocument/2006/relationships/hyperlink" Target="https://www.google.com/search?safe=off&amp;tbm=nws&amp;ei=LeZrXs76GfvS1fAP6--8mAE&amp;q=%22swine+flu%22&amp;oq=%22swine+flu%22&amp;gs_l=psy-ab.3..0l10.170485.171695.0.171869.11.11.0.0.0.0.120.897.10j1.11.0....0...1c.1.64.psy-ab..0.10.814....0.n68BB3wC8Hc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www.google.com/search?safe=off&amp;tbm=nws&amp;ei=9uVrXrT3GcPDxgO805XYCA&amp;q=Pneumonia+-coronavirus&amp;oq=Pneumonia+-coronavirus&amp;gs_l=psy-ab.3...1624.4026.0.4153.13.13.0.0.0.0.125.908.12j1.13.0....0...1c.1.64.psy-ab..0.1.81...0.0.jQtUHHc19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</cols>
  <sheetData>
    <row r="1">
      <c r="A1" s="1" t="s">
        <v>0</v>
      </c>
    </row>
    <row r="2">
      <c r="A2" s="3" t="s">
        <v>1</v>
      </c>
    </row>
    <row r="3">
      <c r="A3" s="5" t="s">
        <v>4</v>
      </c>
    </row>
    <row r="4">
      <c r="A4" s="7"/>
    </row>
    <row r="5">
      <c r="A5" s="10" t="s">
        <v>6</v>
      </c>
      <c r="B5" s="8" t="s">
        <v>10</v>
      </c>
      <c r="D5" s="16" t="s">
        <v>11</v>
      </c>
    </row>
    <row r="6">
      <c r="A6" s="10" t="s">
        <v>3</v>
      </c>
      <c r="D6" s="16" t="s">
        <v>20</v>
      </c>
    </row>
    <row r="7">
      <c r="A7" s="10" t="s">
        <v>23</v>
      </c>
      <c r="D7" s="16" t="s">
        <v>24</v>
      </c>
    </row>
    <row r="8">
      <c r="A8" s="10" t="s">
        <v>29</v>
      </c>
      <c r="B8" s="8"/>
      <c r="D8" s="16" t="s">
        <v>31</v>
      </c>
    </row>
    <row r="9">
      <c r="A9" s="10" t="s">
        <v>33</v>
      </c>
      <c r="B9" s="8" t="s">
        <v>34</v>
      </c>
      <c r="D9" s="16" t="s">
        <v>35</v>
      </c>
    </row>
    <row r="10">
      <c r="A10" s="10" t="s">
        <v>38</v>
      </c>
      <c r="B10" s="8" t="s">
        <v>39</v>
      </c>
      <c r="D10" s="16" t="s">
        <v>40</v>
      </c>
    </row>
    <row r="11">
      <c r="A11" s="10" t="s">
        <v>41</v>
      </c>
      <c r="D11" s="16" t="s">
        <v>35</v>
      </c>
    </row>
    <row r="12">
      <c r="A12" s="10" t="s">
        <v>45</v>
      </c>
      <c r="B12" s="8" t="s">
        <v>46</v>
      </c>
      <c r="D12" s="16" t="s">
        <v>47</v>
      </c>
    </row>
    <row r="13">
      <c r="A13" s="10" t="s">
        <v>50</v>
      </c>
      <c r="B13" s="8" t="s">
        <v>51</v>
      </c>
      <c r="D13" s="16" t="s">
        <v>52</v>
      </c>
    </row>
    <row r="14">
      <c r="A14" s="27" t="s">
        <v>54</v>
      </c>
      <c r="D14" s="16" t="s">
        <v>55</v>
      </c>
    </row>
  </sheetData>
  <hyperlinks>
    <hyperlink r:id="rId1" ref="A2"/>
    <hyperlink r:id="rId2" location="gid=1151765399" ref="D5"/>
    <hyperlink r:id="rId3" location="gid=1532031163" ref="D6"/>
    <hyperlink r:id="rId4" location="gid=0" ref="D7"/>
    <hyperlink r:id="rId5" location="gid=1227446794" ref="D8"/>
    <hyperlink r:id="rId6" location="gid=1929552945" ref="D9"/>
    <hyperlink r:id="rId7" location="gid=1868426673" ref="D10"/>
    <hyperlink r:id="rId8" location="gid=1929552945" ref="D11"/>
    <hyperlink r:id="rId9" location="gid=1465784666" ref="D12"/>
    <hyperlink r:id="rId10" location="gid=2099023777" ref="D13"/>
    <hyperlink r:id="rId11" location="gid=644394831" ref="D14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14"/>
    <col customWidth="1" min="2" max="2" width="12.57"/>
    <col customWidth="1" min="3" max="3" width="13.0"/>
    <col customWidth="1" min="4" max="4" width="12.0"/>
    <col customWidth="1" min="5" max="5" width="8.86"/>
    <col customWidth="1" min="6" max="6" width="10.43"/>
    <col customWidth="1" min="7" max="7" width="14.57"/>
    <col customWidth="1" min="8" max="8" width="12.71"/>
    <col customWidth="1" min="9" max="9" width="8.86"/>
    <col customWidth="1" min="10" max="10" width="13.57"/>
    <col customWidth="1" min="11" max="11" width="39.0"/>
    <col customWidth="1" min="13" max="14" width="51.0"/>
  </cols>
  <sheetData>
    <row r="1">
      <c r="A1" s="115" t="s">
        <v>295</v>
      </c>
      <c r="B1" s="116"/>
      <c r="C1" s="117"/>
      <c r="D1" s="3" t="s">
        <v>1</v>
      </c>
      <c r="E1" s="118"/>
      <c r="F1" s="119"/>
      <c r="G1" s="120"/>
      <c r="H1" s="121"/>
      <c r="I1" s="122"/>
      <c r="J1" s="122"/>
      <c r="K1" s="123"/>
      <c r="L1" s="124"/>
      <c r="M1" s="124"/>
      <c r="N1" s="124"/>
    </row>
    <row r="2">
      <c r="A2" s="125" t="s">
        <v>296</v>
      </c>
      <c r="B2" s="126" t="s">
        <v>297</v>
      </c>
      <c r="C2" s="117" t="s">
        <v>298</v>
      </c>
      <c r="D2" s="117" t="s">
        <v>299</v>
      </c>
      <c r="E2" s="118" t="s">
        <v>300</v>
      </c>
      <c r="F2" s="119" t="s">
        <v>301</v>
      </c>
      <c r="G2" s="120" t="s">
        <v>302</v>
      </c>
      <c r="H2" s="121" t="s">
        <v>303</v>
      </c>
      <c r="I2" s="122" t="s">
        <v>304</v>
      </c>
      <c r="J2" s="122" t="s">
        <v>305</v>
      </c>
      <c r="K2" s="123" t="s">
        <v>306</v>
      </c>
      <c r="L2" s="124" t="s">
        <v>68</v>
      </c>
      <c r="M2" s="124" t="s">
        <v>131</v>
      </c>
      <c r="N2" s="124" t="s">
        <v>131</v>
      </c>
    </row>
    <row r="3">
      <c r="A3" s="127"/>
      <c r="B3" s="120" t="s">
        <v>176</v>
      </c>
      <c r="C3" s="128" t="s">
        <v>307</v>
      </c>
      <c r="D3" s="129"/>
      <c r="E3" s="130" t="s">
        <v>308</v>
      </c>
      <c r="F3" s="131" t="s">
        <v>309</v>
      </c>
      <c r="G3" s="132" t="s">
        <v>310</v>
      </c>
      <c r="H3" s="132" t="s">
        <v>310</v>
      </c>
      <c r="I3" s="133"/>
      <c r="J3" s="134"/>
      <c r="K3" s="134"/>
      <c r="L3" s="135"/>
      <c r="M3" s="136"/>
      <c r="N3" s="136"/>
    </row>
    <row r="4">
      <c r="A4" s="127" t="s">
        <v>311</v>
      </c>
      <c r="B4" s="137">
        <f t="shared" ref="B4:B10" si="1">G4/365</f>
        <v>3013.69863</v>
      </c>
      <c r="C4" s="129">
        <v>2970000.0</v>
      </c>
      <c r="D4" s="129">
        <f t="shared" ref="D4:D30" si="2">SUM(C4/B4)</f>
        <v>985.5</v>
      </c>
      <c r="E4" s="138">
        <v>0.14</v>
      </c>
      <c r="F4" s="139">
        <v>2.3</v>
      </c>
      <c r="G4" s="140">
        <v>1100000.0</v>
      </c>
      <c r="H4" s="141">
        <v>9019295.6341</v>
      </c>
      <c r="I4" s="133"/>
      <c r="J4" s="134"/>
      <c r="K4" s="134">
        <v>2015.0</v>
      </c>
      <c r="L4" s="135" t="s">
        <v>312</v>
      </c>
      <c r="M4" s="142" t="s">
        <v>313</v>
      </c>
      <c r="N4" s="143" t="s">
        <v>314</v>
      </c>
    </row>
    <row r="5">
      <c r="A5" s="144" t="s">
        <v>264</v>
      </c>
      <c r="B5" s="137">
        <f t="shared" si="1"/>
        <v>2430.136986</v>
      </c>
      <c r="C5" s="129">
        <v>182000.0</v>
      </c>
      <c r="D5" s="129">
        <f t="shared" si="2"/>
        <v>74.89289741</v>
      </c>
      <c r="E5" s="138">
        <v>0.001</v>
      </c>
      <c r="F5" s="145">
        <v>5.0</v>
      </c>
      <c r="G5" s="140">
        <v>887000.0</v>
      </c>
      <c r="H5" s="141">
        <v>1.18976405352E8</v>
      </c>
      <c r="I5" s="133"/>
      <c r="J5" s="134"/>
      <c r="K5" s="134">
        <v>2015.0</v>
      </c>
      <c r="L5" s="136" t="s">
        <v>315</v>
      </c>
      <c r="M5" s="142" t="s">
        <v>316</v>
      </c>
      <c r="N5" s="143" t="s">
        <v>314</v>
      </c>
    </row>
    <row r="6">
      <c r="A6" s="144" t="s">
        <v>144</v>
      </c>
      <c r="B6" s="137">
        <f t="shared" si="1"/>
        <v>2215.6</v>
      </c>
      <c r="C6" s="146">
        <v>5000000.0</v>
      </c>
      <c r="D6" s="129">
        <f t="shared" si="2"/>
        <v>2256.725041</v>
      </c>
      <c r="E6" s="138">
        <v>0.05</v>
      </c>
      <c r="F6" s="145">
        <v>1.1</v>
      </c>
      <c r="G6" s="140">
        <v>808694.0</v>
      </c>
      <c r="H6" s="132" t="s">
        <v>145</v>
      </c>
      <c r="I6" s="133"/>
      <c r="J6" s="134"/>
      <c r="K6" s="134" t="s">
        <v>317</v>
      </c>
      <c r="L6" s="136" t="s">
        <v>315</v>
      </c>
      <c r="M6" s="142" t="s">
        <v>318</v>
      </c>
      <c r="N6" s="143" t="s">
        <v>314</v>
      </c>
    </row>
    <row r="7">
      <c r="A7" s="147" t="s">
        <v>319</v>
      </c>
      <c r="B7" s="148">
        <f t="shared" si="1"/>
        <v>2109.589041</v>
      </c>
      <c r="C7" s="149">
        <v>4.0E7</v>
      </c>
      <c r="D7" s="149">
        <f t="shared" si="2"/>
        <v>18961.03896</v>
      </c>
      <c r="E7" s="150">
        <v>0.021</v>
      </c>
      <c r="F7" s="151">
        <v>6.0</v>
      </c>
      <c r="G7" s="152">
        <v>770000.0</v>
      </c>
      <c r="H7" s="153">
        <v>1865245.05407</v>
      </c>
      <c r="I7" s="154"/>
      <c r="J7" s="154" t="s">
        <v>320</v>
      </c>
      <c r="K7" s="154">
        <v>2018.0</v>
      </c>
      <c r="L7" s="155" t="s">
        <v>321</v>
      </c>
      <c r="M7" s="156" t="s">
        <v>322</v>
      </c>
      <c r="N7" s="143" t="s">
        <v>314</v>
      </c>
    </row>
    <row r="8">
      <c r="A8" s="127" t="s">
        <v>323</v>
      </c>
      <c r="B8" s="137">
        <f t="shared" si="1"/>
        <v>2001.506849</v>
      </c>
      <c r="C8" s="129">
        <v>5970000.0</v>
      </c>
      <c r="D8" s="129">
        <f t="shared" si="2"/>
        <v>2982.752721</v>
      </c>
      <c r="E8" s="138">
        <v>0.002</v>
      </c>
      <c r="F8" s="145">
        <v>17.0</v>
      </c>
      <c r="G8" s="140">
        <v>730550.0</v>
      </c>
      <c r="H8" s="141">
        <v>2.13098073151E8</v>
      </c>
      <c r="I8" s="133"/>
      <c r="J8" s="134"/>
      <c r="K8" s="134" t="s">
        <v>324</v>
      </c>
      <c r="L8" s="135" t="s">
        <v>312</v>
      </c>
      <c r="M8" s="142" t="s">
        <v>313</v>
      </c>
      <c r="N8" s="143" t="s">
        <v>314</v>
      </c>
    </row>
    <row r="9">
      <c r="A9" s="144" t="s">
        <v>243</v>
      </c>
      <c r="B9" s="137">
        <f t="shared" si="1"/>
        <v>1643.835616</v>
      </c>
      <c r="C9" s="146">
        <v>3770.0</v>
      </c>
      <c r="D9" s="129">
        <f t="shared" si="2"/>
        <v>2.293416667</v>
      </c>
      <c r="E9" s="138">
        <v>0.01</v>
      </c>
      <c r="F9" s="139">
        <v>1.5</v>
      </c>
      <c r="G9" s="140">
        <v>600000.0</v>
      </c>
      <c r="H9" s="157">
        <v>1.90849501E8</v>
      </c>
      <c r="I9" s="133"/>
      <c r="J9" s="134"/>
      <c r="K9" s="134"/>
      <c r="L9" s="135" t="s">
        <v>325</v>
      </c>
      <c r="M9" s="142" t="s">
        <v>326</v>
      </c>
      <c r="N9" s="143" t="s">
        <v>314</v>
      </c>
    </row>
    <row r="10">
      <c r="A10" s="144" t="s">
        <v>148</v>
      </c>
      <c r="B10" s="137">
        <f t="shared" si="1"/>
        <v>1232.876712</v>
      </c>
      <c r="C10" s="129">
        <v>60000.0</v>
      </c>
      <c r="D10" s="129">
        <f t="shared" si="2"/>
        <v>48.66666667</v>
      </c>
      <c r="E10" s="138">
        <v>0.007</v>
      </c>
      <c r="F10" s="139">
        <v>0.9</v>
      </c>
      <c r="G10" s="141">
        <v>450000.0</v>
      </c>
      <c r="H10" s="132" t="s">
        <v>145</v>
      </c>
      <c r="I10" s="133"/>
      <c r="J10" s="134"/>
      <c r="K10" s="134" t="s">
        <v>327</v>
      </c>
      <c r="L10" s="135" t="s">
        <v>325</v>
      </c>
      <c r="M10" s="135" t="s">
        <v>328</v>
      </c>
      <c r="N10" s="143" t="s">
        <v>314</v>
      </c>
    </row>
    <row r="11">
      <c r="A11" s="158" t="s">
        <v>150</v>
      </c>
      <c r="B11" s="137">
        <v>1027.0</v>
      </c>
      <c r="C11" s="129">
        <v>202000.0</v>
      </c>
      <c r="D11" s="129">
        <f t="shared" si="2"/>
        <v>196.6893866</v>
      </c>
      <c r="E11" s="138">
        <v>0.001</v>
      </c>
      <c r="F11" s="139">
        <v>1.0</v>
      </c>
      <c r="G11" s="141">
        <f>average(250000,500000)</f>
        <v>375000</v>
      </c>
      <c r="H11" s="157">
        <v>4000000.0</v>
      </c>
      <c r="I11" s="133"/>
      <c r="J11" s="134"/>
      <c r="K11" s="134" t="s">
        <v>329</v>
      </c>
      <c r="L11" s="135" t="s">
        <v>315</v>
      </c>
      <c r="M11" s="159" t="s">
        <v>330</v>
      </c>
      <c r="N11" s="143" t="s">
        <v>314</v>
      </c>
    </row>
    <row r="12">
      <c r="A12" s="147" t="s">
        <v>173</v>
      </c>
      <c r="B12" s="148">
        <f>G12/I12</f>
        <v>743.3264887</v>
      </c>
      <c r="C12" s="149">
        <v>8340000.0</v>
      </c>
      <c r="D12" s="149">
        <f t="shared" si="2"/>
        <v>11219.83425</v>
      </c>
      <c r="E12" s="160">
        <v>5.0E-4</v>
      </c>
      <c r="F12" s="161">
        <v>1.75</v>
      </c>
      <c r="G12" s="152">
        <v>362000.0</v>
      </c>
      <c r="H12" s="161">
        <v>1.05E9</v>
      </c>
      <c r="I12" s="162">
        <v>487.0</v>
      </c>
      <c r="J12" s="154" t="s">
        <v>320</v>
      </c>
      <c r="K12" s="154" t="s">
        <v>331</v>
      </c>
      <c r="L12" s="163"/>
      <c r="M12" s="155"/>
      <c r="N12" s="143" t="s">
        <v>314</v>
      </c>
    </row>
    <row r="13">
      <c r="A13" s="144" t="s">
        <v>132</v>
      </c>
      <c r="B13" s="137">
        <f t="shared" ref="B13:B19" si="3">G13/365</f>
        <v>547.9452055</v>
      </c>
      <c r="C13" s="129">
        <v>588000.0</v>
      </c>
      <c r="D13" s="129">
        <f t="shared" si="2"/>
        <v>1073.1</v>
      </c>
      <c r="E13" s="138">
        <v>8.0E-4</v>
      </c>
      <c r="F13" s="145">
        <v>7.8</v>
      </c>
      <c r="G13" s="140">
        <v>200000.0</v>
      </c>
      <c r="H13" s="157">
        <v>6.84850131E8</v>
      </c>
      <c r="I13" s="164"/>
      <c r="J13" s="165"/>
      <c r="K13" s="165"/>
      <c r="L13" s="136" t="s">
        <v>325</v>
      </c>
      <c r="M13" s="142" t="s">
        <v>332</v>
      </c>
      <c r="N13" s="143" t="s">
        <v>314</v>
      </c>
    </row>
    <row r="14">
      <c r="A14" s="166" t="s">
        <v>237</v>
      </c>
      <c r="B14" s="137">
        <f t="shared" si="3"/>
        <v>440.2739726</v>
      </c>
      <c r="C14" s="129">
        <v>63800.0</v>
      </c>
      <c r="D14" s="129">
        <f t="shared" si="2"/>
        <v>144.9097698</v>
      </c>
      <c r="E14" s="138">
        <v>0.006</v>
      </c>
      <c r="F14" s="139">
        <v>9.0</v>
      </c>
      <c r="G14" s="140">
        <v>160700.0</v>
      </c>
      <c r="H14" s="141">
        <v>1.16273703219E7</v>
      </c>
      <c r="I14" s="133"/>
      <c r="J14" s="134"/>
      <c r="K14" s="134">
        <v>2017.0</v>
      </c>
      <c r="L14" s="136" t="s">
        <v>325</v>
      </c>
      <c r="M14" s="142" t="s">
        <v>333</v>
      </c>
      <c r="N14" s="143" t="s">
        <v>314</v>
      </c>
    </row>
    <row r="15">
      <c r="A15" s="144" t="s">
        <v>250</v>
      </c>
      <c r="B15" s="137">
        <f t="shared" si="3"/>
        <v>395.890411</v>
      </c>
      <c r="C15" s="129">
        <v>87200.0</v>
      </c>
      <c r="D15" s="129">
        <f t="shared" si="2"/>
        <v>220.2629758</v>
      </c>
      <c r="E15" s="138">
        <v>0.01</v>
      </c>
      <c r="F15" s="139">
        <v>1.2</v>
      </c>
      <c r="G15" s="140">
        <v>144500.0</v>
      </c>
      <c r="H15" s="141">
        <v>1.17738785697E7</v>
      </c>
      <c r="I15" s="167"/>
      <c r="J15" s="168"/>
      <c r="K15" s="168" t="s">
        <v>334</v>
      </c>
      <c r="L15" s="135" t="s">
        <v>325</v>
      </c>
      <c r="M15" s="169" t="s">
        <v>335</v>
      </c>
      <c r="N15" s="143" t="s">
        <v>314</v>
      </c>
    </row>
    <row r="16">
      <c r="A16" s="144" t="s">
        <v>156</v>
      </c>
      <c r="B16" s="137">
        <f t="shared" si="3"/>
        <v>391.7808219</v>
      </c>
      <c r="C16" s="129">
        <v>303000.0</v>
      </c>
      <c r="D16" s="129">
        <f t="shared" si="2"/>
        <v>773.3916084</v>
      </c>
      <c r="E16" s="138">
        <v>0.032</v>
      </c>
      <c r="F16" s="145">
        <v>9.5</v>
      </c>
      <c r="G16" s="140">
        <v>143000.0</v>
      </c>
      <c r="H16" s="157">
        <v>3183394.0</v>
      </c>
      <c r="I16" s="133"/>
      <c r="J16" s="134"/>
      <c r="K16" s="134">
        <v>2018.0</v>
      </c>
      <c r="L16" s="136" t="s">
        <v>315</v>
      </c>
      <c r="M16" s="142" t="s">
        <v>336</v>
      </c>
      <c r="N16" s="143" t="s">
        <v>314</v>
      </c>
    </row>
    <row r="17">
      <c r="A17" s="144" t="s">
        <v>337</v>
      </c>
      <c r="B17" s="137">
        <f t="shared" si="3"/>
        <v>328.7671233</v>
      </c>
      <c r="C17" s="146">
        <v>718000.0</v>
      </c>
      <c r="D17" s="129">
        <f t="shared" si="2"/>
        <v>2183.916667</v>
      </c>
      <c r="E17" s="138">
        <v>0.115</v>
      </c>
      <c r="F17" s="145">
        <v>1.3</v>
      </c>
      <c r="G17" s="140">
        <v>120000.0</v>
      </c>
      <c r="H17" s="141">
        <v>561372.000111</v>
      </c>
      <c r="I17" s="133"/>
      <c r="J17" s="134"/>
      <c r="K17" s="134">
        <v>2015.0</v>
      </c>
      <c r="L17" s="136" t="s">
        <v>338</v>
      </c>
      <c r="M17" s="142" t="s">
        <v>339</v>
      </c>
      <c r="N17" s="143" t="s">
        <v>314</v>
      </c>
    </row>
    <row r="18">
      <c r="A18" s="144" t="s">
        <v>210</v>
      </c>
      <c r="B18" s="137">
        <f t="shared" si="3"/>
        <v>246.5753425</v>
      </c>
      <c r="C18" s="129">
        <v>2020000.0</v>
      </c>
      <c r="D18" s="129">
        <f t="shared" si="2"/>
        <v>8192.222222</v>
      </c>
      <c r="E18" s="138">
        <v>0.007</v>
      </c>
      <c r="F18" s="145">
        <v>9.0</v>
      </c>
      <c r="G18" s="140">
        <v>90000.0</v>
      </c>
      <c r="H18" s="141">
        <v>8955237.65156</v>
      </c>
      <c r="I18" s="133"/>
      <c r="J18" s="134"/>
      <c r="K18" s="134">
        <v>2016.0</v>
      </c>
      <c r="L18" s="135" t="s">
        <v>340</v>
      </c>
      <c r="M18" s="159" t="s">
        <v>341</v>
      </c>
      <c r="N18" s="143" t="s">
        <v>314</v>
      </c>
    </row>
    <row r="19">
      <c r="A19" s="127" t="s">
        <v>342</v>
      </c>
      <c r="B19" s="137">
        <f t="shared" si="3"/>
        <v>161.6438356</v>
      </c>
      <c r="C19" s="129">
        <v>283000.0</v>
      </c>
      <c r="D19" s="129">
        <f t="shared" si="2"/>
        <v>1750.762712</v>
      </c>
      <c r="E19" s="138">
        <v>0.01</v>
      </c>
      <c r="F19" s="145">
        <v>1.0</v>
      </c>
      <c r="G19" s="140">
        <v>59000.0</v>
      </c>
      <c r="H19" s="141">
        <v>13340.2262381</v>
      </c>
      <c r="I19" s="133"/>
      <c r="J19" s="134"/>
      <c r="K19" s="134" t="s">
        <v>343</v>
      </c>
      <c r="L19" s="136" t="s">
        <v>315</v>
      </c>
      <c r="M19" s="142" t="s">
        <v>344</v>
      </c>
      <c r="N19" s="143" t="s">
        <v>314</v>
      </c>
    </row>
    <row r="20">
      <c r="A20" s="147" t="s">
        <v>345</v>
      </c>
      <c r="B20" s="148">
        <f>G20/I20</f>
        <v>113.9113924</v>
      </c>
      <c r="C20" s="149">
        <v>1.8E9</v>
      </c>
      <c r="D20" s="149">
        <f t="shared" si="2"/>
        <v>15801755.75</v>
      </c>
      <c r="E20" s="170">
        <v>0.01</v>
      </c>
      <c r="F20" s="161">
        <v>2.0</v>
      </c>
      <c r="G20" s="152">
        <v>8999.0</v>
      </c>
      <c r="H20" s="171">
        <v>174940.0</v>
      </c>
      <c r="I20" s="152">
        <v>79.0</v>
      </c>
      <c r="J20" s="154" t="s">
        <v>320</v>
      </c>
      <c r="K20" s="154" t="s">
        <v>346</v>
      </c>
      <c r="L20" s="163" t="s">
        <v>315</v>
      </c>
      <c r="M20" s="156" t="s">
        <v>347</v>
      </c>
      <c r="N20" s="172"/>
    </row>
    <row r="21">
      <c r="A21" s="144" t="s">
        <v>240</v>
      </c>
      <c r="B21" s="137">
        <f t="shared" ref="B21:B27" si="4">G21/365</f>
        <v>82.19178082</v>
      </c>
      <c r="C21" s="146">
        <v>65600.0</v>
      </c>
      <c r="D21" s="129">
        <f t="shared" si="2"/>
        <v>798.1333333</v>
      </c>
      <c r="E21" s="138">
        <v>0.055</v>
      </c>
      <c r="F21" s="145">
        <v>4.3</v>
      </c>
      <c r="G21" s="140">
        <v>30000.0</v>
      </c>
      <c r="H21" s="141">
        <v>112384.352877</v>
      </c>
      <c r="I21" s="173"/>
      <c r="J21" s="174"/>
      <c r="K21" s="174"/>
      <c r="L21" s="136" t="s">
        <v>325</v>
      </c>
      <c r="M21" s="142" t="s">
        <v>348</v>
      </c>
      <c r="N21" s="143" t="s">
        <v>314</v>
      </c>
    </row>
    <row r="22">
      <c r="A22" s="144" t="s">
        <v>349</v>
      </c>
      <c r="B22" s="137">
        <f t="shared" si="4"/>
        <v>54.79452055</v>
      </c>
      <c r="C22" s="129">
        <v>53200.0</v>
      </c>
      <c r="D22" s="129">
        <f t="shared" si="2"/>
        <v>970.9</v>
      </c>
      <c r="E22" s="138">
        <v>0.019</v>
      </c>
      <c r="F22" s="145">
        <v>0.7</v>
      </c>
      <c r="G22" s="140">
        <v>20000.0</v>
      </c>
      <c r="H22" s="141">
        <v>798806.062817</v>
      </c>
      <c r="I22" s="133"/>
      <c r="J22" s="134"/>
      <c r="K22" s="134" t="s">
        <v>350</v>
      </c>
      <c r="L22" s="136" t="s">
        <v>351</v>
      </c>
      <c r="M22" s="142" t="s">
        <v>352</v>
      </c>
      <c r="N22" s="143" t="s">
        <v>314</v>
      </c>
    </row>
    <row r="23">
      <c r="A23" s="144" t="s">
        <v>353</v>
      </c>
      <c r="B23" s="137">
        <f t="shared" si="4"/>
        <v>52.87671233</v>
      </c>
      <c r="C23" s="146">
        <v>1310.0</v>
      </c>
      <c r="D23" s="129">
        <f t="shared" si="2"/>
        <v>24.7746114</v>
      </c>
      <c r="E23" s="138">
        <v>0.625</v>
      </c>
      <c r="F23" s="145">
        <v>0.8</v>
      </c>
      <c r="G23" s="140">
        <v>19300.0</v>
      </c>
      <c r="H23" s="141">
        <v>204202.076823</v>
      </c>
      <c r="I23" s="173"/>
      <c r="J23" s="175"/>
      <c r="K23" s="175" t="s">
        <v>354</v>
      </c>
      <c r="L23" s="136" t="s">
        <v>315</v>
      </c>
      <c r="M23" s="142" t="s">
        <v>355</v>
      </c>
      <c r="N23" s="143" t="s">
        <v>314</v>
      </c>
    </row>
    <row r="24">
      <c r="A24" s="144" t="s">
        <v>246</v>
      </c>
      <c r="B24" s="137">
        <f t="shared" si="4"/>
        <v>50.4109589</v>
      </c>
      <c r="C24" s="176">
        <v>147000.0</v>
      </c>
      <c r="D24" s="129">
        <f t="shared" si="2"/>
        <v>2916.032609</v>
      </c>
      <c r="E24" s="138">
        <v>4.0E-4</v>
      </c>
      <c r="F24" s="145">
        <v>11.0</v>
      </c>
      <c r="G24" s="140">
        <v>18400.0</v>
      </c>
      <c r="H24" s="141">
        <v>1.01064192529E8</v>
      </c>
      <c r="I24" s="133"/>
      <c r="J24" s="134"/>
      <c r="K24" s="134">
        <v>2015.0</v>
      </c>
      <c r="L24" s="135" t="s">
        <v>312</v>
      </c>
      <c r="M24" s="142" t="s">
        <v>313</v>
      </c>
      <c r="N24" s="143" t="s">
        <v>314</v>
      </c>
    </row>
    <row r="25">
      <c r="A25" s="144" t="s">
        <v>258</v>
      </c>
      <c r="B25" s="137">
        <f t="shared" si="4"/>
        <v>19.54520548</v>
      </c>
      <c r="C25" s="146">
        <v>194000.0</v>
      </c>
      <c r="D25" s="129">
        <f t="shared" si="2"/>
        <v>9925.707878</v>
      </c>
      <c r="E25" s="138">
        <v>1.0E-4</v>
      </c>
      <c r="F25" s="145">
        <v>2.0</v>
      </c>
      <c r="G25" s="140">
        <v>7134.0</v>
      </c>
      <c r="H25" s="141">
        <v>1.59515772123E8</v>
      </c>
      <c r="I25" s="133"/>
      <c r="J25" s="134"/>
      <c r="K25" s="134">
        <v>2016.0</v>
      </c>
      <c r="L25" s="136" t="s">
        <v>315</v>
      </c>
      <c r="M25" s="142" t="s">
        <v>356</v>
      </c>
      <c r="N25" s="143" t="s">
        <v>314</v>
      </c>
    </row>
    <row r="26">
      <c r="A26" s="144" t="s">
        <v>223</v>
      </c>
      <c r="B26" s="137">
        <f t="shared" si="4"/>
        <v>11.50684932</v>
      </c>
      <c r="C26" s="129">
        <v>148000.0</v>
      </c>
      <c r="D26" s="129">
        <f t="shared" si="2"/>
        <v>12861.90476</v>
      </c>
      <c r="E26" s="138">
        <v>1.2E-4</v>
      </c>
      <c r="F26" s="145">
        <v>8.5</v>
      </c>
      <c r="G26" s="140">
        <v>4200.0</v>
      </c>
      <c r="H26" s="141">
        <v>1.48162465924E8</v>
      </c>
      <c r="I26" s="177"/>
      <c r="J26" s="178"/>
      <c r="K26" s="178"/>
      <c r="L26" s="136" t="s">
        <v>312</v>
      </c>
      <c r="M26" s="142" t="s">
        <v>357</v>
      </c>
      <c r="N26" s="143" t="s">
        <v>314</v>
      </c>
    </row>
    <row r="27">
      <c r="A27" s="144" t="s">
        <v>358</v>
      </c>
      <c r="B27" s="137">
        <f t="shared" si="4"/>
        <v>9.589041096</v>
      </c>
      <c r="C27" s="146">
        <v>9620.0</v>
      </c>
      <c r="D27" s="129">
        <f t="shared" si="2"/>
        <v>1003.228571</v>
      </c>
      <c r="E27" s="138">
        <v>0.06</v>
      </c>
      <c r="F27" s="139">
        <v>1.4</v>
      </c>
      <c r="G27" s="140">
        <v>3500.0</v>
      </c>
      <c r="H27" s="141">
        <v>4966.23655089</v>
      </c>
      <c r="I27" s="133"/>
      <c r="J27" s="134"/>
      <c r="K27" s="134">
        <v>2015.0</v>
      </c>
      <c r="L27" s="135" t="s">
        <v>312</v>
      </c>
      <c r="M27" s="142" t="s">
        <v>313</v>
      </c>
      <c r="N27" s="143" t="s">
        <v>314</v>
      </c>
    </row>
    <row r="28">
      <c r="A28" s="127" t="s">
        <v>200</v>
      </c>
      <c r="B28" s="179">
        <v>5.3</v>
      </c>
      <c r="C28" s="129">
        <v>1.11E7</v>
      </c>
      <c r="D28" s="129">
        <f t="shared" si="2"/>
        <v>2094339.623</v>
      </c>
      <c r="E28" s="138">
        <v>0.5</v>
      </c>
      <c r="F28" s="145">
        <v>1.9</v>
      </c>
      <c r="G28" s="140">
        <v>13023.0</v>
      </c>
      <c r="H28" s="141">
        <v>41.0821869455</v>
      </c>
      <c r="I28" s="133"/>
      <c r="J28" s="133" t="s">
        <v>359</v>
      </c>
      <c r="K28" s="134" t="s">
        <v>360</v>
      </c>
      <c r="L28" s="135" t="s">
        <v>312</v>
      </c>
      <c r="M28" s="143" t="s">
        <v>361</v>
      </c>
      <c r="N28" s="143" t="s">
        <v>314</v>
      </c>
    </row>
    <row r="29">
      <c r="A29" s="144" t="s">
        <v>181</v>
      </c>
      <c r="B29" s="179">
        <v>3.2</v>
      </c>
      <c r="C29" s="129">
        <v>5.62E7</v>
      </c>
      <c r="D29" s="129">
        <f t="shared" si="2"/>
        <v>17562500</v>
      </c>
      <c r="E29" s="138">
        <v>0.096</v>
      </c>
      <c r="F29" s="139">
        <v>2.8</v>
      </c>
      <c r="G29" s="140">
        <v>774.0</v>
      </c>
      <c r="H29" s="157">
        <v>0.0</v>
      </c>
      <c r="I29" s="133"/>
      <c r="J29" s="133" t="s">
        <v>359</v>
      </c>
      <c r="K29" s="175" t="s">
        <v>362</v>
      </c>
      <c r="L29" s="135" t="s">
        <v>325</v>
      </c>
      <c r="M29" s="142" t="s">
        <v>363</v>
      </c>
      <c r="N29" s="143" t="s">
        <v>314</v>
      </c>
    </row>
    <row r="30">
      <c r="A30" s="144" t="s">
        <v>187</v>
      </c>
      <c r="B30" s="179">
        <f>G30/365</f>
        <v>2.331506849</v>
      </c>
      <c r="C30" s="129">
        <v>2.32E7</v>
      </c>
      <c r="D30" s="129">
        <f t="shared" si="2"/>
        <v>9950646.298</v>
      </c>
      <c r="E30" s="138">
        <v>0.356</v>
      </c>
      <c r="F30" s="145">
        <v>0.5</v>
      </c>
      <c r="G30" s="140">
        <v>851.0</v>
      </c>
      <c r="H30" s="157">
        <f>2123/5.5</f>
        <v>386</v>
      </c>
      <c r="I30" s="133"/>
      <c r="J30" s="133" t="s">
        <v>359</v>
      </c>
      <c r="K30" s="134">
        <v>2019.0</v>
      </c>
      <c r="L30" s="136" t="s">
        <v>315</v>
      </c>
      <c r="M30" s="142" t="s">
        <v>364</v>
      </c>
      <c r="N30" s="143" t="s">
        <v>314</v>
      </c>
    </row>
    <row r="31">
      <c r="A31" s="144"/>
      <c r="B31" s="137"/>
      <c r="C31" s="129"/>
      <c r="D31" s="129"/>
      <c r="E31" s="138"/>
      <c r="F31" s="180"/>
      <c r="G31" s="140"/>
      <c r="H31" s="132"/>
      <c r="I31" s="133"/>
      <c r="J31" s="134"/>
      <c r="K31" s="134"/>
      <c r="L31" s="135"/>
      <c r="M31" s="136"/>
      <c r="N31" s="136"/>
    </row>
  </sheetData>
  <hyperlinks>
    <hyperlink r:id="rId1" ref="D1"/>
    <hyperlink r:id="rId2" ref="M4"/>
    <hyperlink r:id="rId3" ref="N4"/>
    <hyperlink r:id="rId4" ref="M5"/>
    <hyperlink r:id="rId5" ref="N5"/>
    <hyperlink r:id="rId6" ref="M6"/>
    <hyperlink r:id="rId7" ref="N6"/>
    <hyperlink r:id="rId8" ref="M7"/>
    <hyperlink r:id="rId9" ref="N7"/>
    <hyperlink r:id="rId10" ref="M8"/>
    <hyperlink r:id="rId11" ref="N8"/>
    <hyperlink r:id="rId12" ref="M9"/>
    <hyperlink r:id="rId13" ref="N9"/>
    <hyperlink r:id="rId14" ref="N10"/>
    <hyperlink r:id="rId15" ref="M11"/>
    <hyperlink r:id="rId16" ref="N11"/>
    <hyperlink r:id="rId17" ref="N12"/>
    <hyperlink r:id="rId18" ref="M13"/>
    <hyperlink r:id="rId19" ref="N13"/>
    <hyperlink r:id="rId20" ref="M14"/>
    <hyperlink r:id="rId21" ref="N14"/>
    <hyperlink r:id="rId22" ref="M15"/>
    <hyperlink r:id="rId23" ref="N15"/>
    <hyperlink r:id="rId24" ref="M16"/>
    <hyperlink r:id="rId25" ref="N16"/>
    <hyperlink r:id="rId26" ref="M17"/>
    <hyperlink r:id="rId27" ref="N17"/>
    <hyperlink r:id="rId28" ref="M18"/>
    <hyperlink r:id="rId29" ref="N18"/>
    <hyperlink r:id="rId30" ref="M19"/>
    <hyperlink r:id="rId31" ref="N19"/>
    <hyperlink r:id="rId32" ref="M20"/>
    <hyperlink r:id="rId33" ref="M21"/>
    <hyperlink r:id="rId34" ref="N21"/>
    <hyperlink r:id="rId35" ref="M22"/>
    <hyperlink r:id="rId36" ref="N22"/>
    <hyperlink r:id="rId37" ref="M23"/>
    <hyperlink r:id="rId38" ref="N23"/>
    <hyperlink r:id="rId39" ref="M24"/>
    <hyperlink r:id="rId40" ref="N24"/>
    <hyperlink r:id="rId41" ref="M25"/>
    <hyperlink r:id="rId42" ref="N25"/>
    <hyperlink r:id="rId43" ref="M26"/>
    <hyperlink r:id="rId44" ref="N26"/>
    <hyperlink r:id="rId45" ref="M27"/>
    <hyperlink r:id="rId46" ref="N27"/>
    <hyperlink r:id="rId47" ref="M28"/>
    <hyperlink r:id="rId48" ref="N28"/>
    <hyperlink r:id="rId49" ref="M29"/>
    <hyperlink r:id="rId50" ref="N29"/>
    <hyperlink r:id="rId51" ref="M30"/>
    <hyperlink r:id="rId52" ref="N30"/>
  </hyperlinks>
  <drawing r:id="rId5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9.86"/>
    <col customWidth="1" min="4" max="4" width="19.14"/>
    <col customWidth="1" min="5" max="6" width="11.86"/>
    <col customWidth="1" min="7" max="7" width="10.29"/>
  </cols>
  <sheetData>
    <row r="1">
      <c r="A1" s="2" t="s">
        <v>2</v>
      </c>
      <c r="E1" s="3" t="s">
        <v>1</v>
      </c>
      <c r="G1" s="6"/>
    </row>
    <row r="2">
      <c r="G2" s="6"/>
    </row>
    <row r="3">
      <c r="A3" s="8" t="s">
        <v>5</v>
      </c>
      <c r="E3" s="10" t="s">
        <v>7</v>
      </c>
      <c r="F3" s="10" t="s">
        <v>8</v>
      </c>
      <c r="G3" s="6"/>
    </row>
    <row r="4">
      <c r="A4" s="10" t="s">
        <v>9</v>
      </c>
      <c r="B4" s="12">
        <v>0.809</v>
      </c>
      <c r="C4" s="8" t="s">
        <v>12</v>
      </c>
      <c r="D4" s="14"/>
      <c r="E4" s="15" t="s">
        <v>13</v>
      </c>
      <c r="F4" s="16" t="s">
        <v>16</v>
      </c>
      <c r="G4" s="20"/>
    </row>
    <row r="5">
      <c r="A5" s="10" t="s">
        <v>26</v>
      </c>
      <c r="B5" s="12">
        <v>0.138</v>
      </c>
      <c r="C5" s="8" t="s">
        <v>27</v>
      </c>
      <c r="D5" s="14"/>
      <c r="E5" s="15" t="s">
        <v>28</v>
      </c>
      <c r="F5" s="16" t="s">
        <v>30</v>
      </c>
      <c r="G5" s="20"/>
    </row>
    <row r="6">
      <c r="A6" s="10" t="s">
        <v>36</v>
      </c>
      <c r="B6" s="12">
        <v>0.047</v>
      </c>
      <c r="C6" s="8" t="s">
        <v>37</v>
      </c>
      <c r="D6" s="14"/>
      <c r="E6" s="22"/>
      <c r="F6" s="23"/>
      <c r="G6" s="20"/>
    </row>
    <row r="7">
      <c r="E7" s="25"/>
      <c r="F7" s="18"/>
      <c r="G7" s="6"/>
    </row>
    <row r="8">
      <c r="G8" s="6"/>
    </row>
    <row r="9">
      <c r="A9" s="8" t="s">
        <v>42</v>
      </c>
      <c r="G9" s="6"/>
    </row>
    <row r="10">
      <c r="A10" s="8" t="s">
        <v>43</v>
      </c>
      <c r="G10" s="6"/>
    </row>
    <row r="11">
      <c r="A11" s="8" t="s">
        <v>44</v>
      </c>
      <c r="G11" s="6"/>
    </row>
    <row r="12">
      <c r="A12" s="8"/>
      <c r="G12" s="6"/>
    </row>
    <row r="13">
      <c r="A13" s="10" t="s">
        <v>48</v>
      </c>
      <c r="G13" s="6"/>
    </row>
    <row r="14">
      <c r="A14" s="16" t="s">
        <v>49</v>
      </c>
      <c r="G14" s="6"/>
    </row>
    <row r="15">
      <c r="G15" s="6"/>
    </row>
    <row r="16">
      <c r="D16" s="8" t="s">
        <v>53</v>
      </c>
      <c r="G16" s="6"/>
    </row>
  </sheetData>
  <hyperlinks>
    <hyperlink r:id="rId1" ref="E1"/>
    <hyperlink r:id="rId2" ref="F4"/>
    <hyperlink r:id="rId3" ref="F5"/>
    <hyperlink r:id="rId4" ref="A1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3" width="10.57"/>
    <col customWidth="1" min="4" max="4" width="9.14"/>
    <col customWidth="1" min="5" max="8" width="10.57"/>
    <col customWidth="1" min="9" max="9" width="10.29"/>
    <col customWidth="1" min="10" max="10" width="8.57"/>
    <col customWidth="1" min="11" max="11" width="10.57"/>
    <col customWidth="1" min="12" max="12" width="10.14"/>
    <col customWidth="1" min="13" max="13" width="8.43"/>
    <col customWidth="1" min="14" max="14" width="7.57"/>
    <col customWidth="1" min="15" max="15" width="10.29"/>
  </cols>
  <sheetData>
    <row r="1">
      <c r="A1" s="4" t="s">
        <v>3</v>
      </c>
      <c r="E1" s="3" t="s">
        <v>1</v>
      </c>
      <c r="H1" s="9"/>
      <c r="K1" s="9"/>
      <c r="N1" s="9"/>
    </row>
    <row r="2">
      <c r="B2" s="11"/>
      <c r="C2" s="11"/>
      <c r="D2" s="11"/>
      <c r="E2" s="13"/>
      <c r="F2" s="11"/>
      <c r="G2" s="11"/>
      <c r="H2" s="13"/>
      <c r="I2" s="11"/>
      <c r="J2" s="11"/>
      <c r="K2" s="13"/>
      <c r="N2" s="13"/>
    </row>
    <row r="3">
      <c r="B3" s="11" t="s">
        <v>14</v>
      </c>
      <c r="C3" s="11"/>
      <c r="D3" s="11"/>
      <c r="E3" s="13" t="s">
        <v>15</v>
      </c>
      <c r="F3" s="11"/>
      <c r="G3" s="11"/>
      <c r="H3" s="13" t="s">
        <v>17</v>
      </c>
      <c r="I3" s="11"/>
      <c r="J3" s="11"/>
      <c r="K3" s="13" t="s">
        <v>18</v>
      </c>
      <c r="N3" s="13" t="s">
        <v>19</v>
      </c>
    </row>
    <row r="4">
      <c r="A4" s="10" t="s">
        <v>21</v>
      </c>
      <c r="B4" s="17">
        <v>221290.0</v>
      </c>
      <c r="C4" s="18" t="s">
        <v>22</v>
      </c>
      <c r="D4" s="10"/>
      <c r="E4" s="19">
        <v>174893.0</v>
      </c>
      <c r="F4" s="18" t="s">
        <v>22</v>
      </c>
      <c r="G4" s="18" t="s">
        <v>25</v>
      </c>
      <c r="H4" s="19">
        <v>139630.0</v>
      </c>
      <c r="I4" s="18" t="s">
        <v>22</v>
      </c>
      <c r="J4" s="18" t="s">
        <v>25</v>
      </c>
      <c r="K4" s="19">
        <v>121747.0</v>
      </c>
      <c r="L4" s="10" t="s">
        <v>22</v>
      </c>
      <c r="M4" s="18" t="s">
        <v>25</v>
      </c>
      <c r="N4" s="19">
        <v>110288.0</v>
      </c>
      <c r="O4" s="21"/>
      <c r="P4" s="21"/>
      <c r="Q4" s="21"/>
    </row>
    <row r="5">
      <c r="A5" s="10" t="s">
        <v>32</v>
      </c>
      <c r="B5" s="17">
        <v>126508.0</v>
      </c>
      <c r="C5" s="23">
        <f t="shared" ref="C5:C10" si="1">SUM(B5/B$4)</f>
        <v>0.5716842153</v>
      </c>
      <c r="D5" s="8"/>
      <c r="E5" s="24">
        <v>90339.0</v>
      </c>
      <c r="F5" s="23">
        <f t="shared" ref="F5:F10" si="2">SUM(E5/E$4)</f>
        <v>0.5165386837</v>
      </c>
      <c r="H5" s="24">
        <v>63777.0</v>
      </c>
      <c r="I5" s="23">
        <f t="shared" ref="I5:I10" si="3">SUM(H5/H$4)</f>
        <v>0.4567571439</v>
      </c>
      <c r="K5" s="24">
        <v>50417.0</v>
      </c>
      <c r="L5" s="23">
        <f t="shared" ref="L5:L10" si="4">SUM(K5/$K$4)</f>
        <v>0.4141128734</v>
      </c>
      <c r="N5" s="24">
        <v>44064.0</v>
      </c>
      <c r="O5" s="23">
        <f>SUM(N5/$N$4)</f>
        <v>0.3995357609</v>
      </c>
    </row>
    <row r="6">
      <c r="A6" s="10" t="s">
        <v>9</v>
      </c>
      <c r="B6" s="26">
        <v>119628.0</v>
      </c>
      <c r="C6" s="23">
        <f t="shared" si="1"/>
        <v>0.540593791</v>
      </c>
      <c r="D6" s="23">
        <f t="shared" ref="D6:D7" si="5">SUM(B6/B5)</f>
        <v>0.9456160875</v>
      </c>
      <c r="E6" s="24">
        <v>84372.0</v>
      </c>
      <c r="F6" s="23">
        <f t="shared" si="2"/>
        <v>0.4824206801</v>
      </c>
      <c r="G6" s="23">
        <f t="shared" ref="G6:G7" si="6">SUM(E6/E5)</f>
        <v>0.9339487929</v>
      </c>
      <c r="H6" s="24">
        <v>57987.0</v>
      </c>
      <c r="I6" s="23">
        <f t="shared" si="3"/>
        <v>0.4152904104</v>
      </c>
      <c r="J6" s="23">
        <f t="shared" ref="J6:J7" si="7">SUM(H6/H5)</f>
        <v>0.9092149207</v>
      </c>
      <c r="K6" s="24">
        <v>44663.0</v>
      </c>
      <c r="L6" s="23">
        <f t="shared" si="4"/>
        <v>0.3668509286</v>
      </c>
      <c r="M6" s="23">
        <f t="shared" ref="M6:M7" si="8">SUM(K6/K5)</f>
        <v>0.8858718289</v>
      </c>
      <c r="N6" s="24">
        <v>38087.0</v>
      </c>
      <c r="O6" s="23">
        <f t="shared" ref="O6:O7" si="9">SUM(N6/N5)</f>
        <v>0.8643563907</v>
      </c>
    </row>
    <row r="7">
      <c r="A7" s="10" t="s">
        <v>56</v>
      </c>
      <c r="B7" s="26">
        <v>6880.0</v>
      </c>
      <c r="C7" s="23">
        <f t="shared" si="1"/>
        <v>0.03109042433</v>
      </c>
      <c r="D7" s="23">
        <f t="shared" si="5"/>
        <v>0.05751161935</v>
      </c>
      <c r="E7" s="24">
        <v>5967.0</v>
      </c>
      <c r="F7" s="23">
        <f t="shared" si="2"/>
        <v>0.03411800358</v>
      </c>
      <c r="G7" s="23">
        <f t="shared" si="6"/>
        <v>0.07072251458</v>
      </c>
      <c r="H7" s="24">
        <v>5790.0</v>
      </c>
      <c r="I7" s="23">
        <f t="shared" si="3"/>
        <v>0.04146673351</v>
      </c>
      <c r="J7" s="23">
        <f t="shared" si="7"/>
        <v>0.09984996637</v>
      </c>
      <c r="K7" s="24">
        <v>5754.0</v>
      </c>
      <c r="L7" s="23">
        <f t="shared" si="4"/>
        <v>0.04726194485</v>
      </c>
      <c r="M7" s="23">
        <f t="shared" si="8"/>
        <v>0.1288314712</v>
      </c>
      <c r="N7" s="24">
        <v>5977.0</v>
      </c>
      <c r="O7" s="23">
        <f t="shared" si="9"/>
        <v>0.1569301862</v>
      </c>
    </row>
    <row r="8">
      <c r="A8" s="10" t="s">
        <v>57</v>
      </c>
      <c r="B8" s="26">
        <v>94782.0</v>
      </c>
      <c r="C8" s="23">
        <f t="shared" si="1"/>
        <v>0.4283157847</v>
      </c>
      <c r="D8" s="10"/>
      <c r="E8" s="19">
        <v>84554.0</v>
      </c>
      <c r="F8" s="23">
        <f t="shared" si="2"/>
        <v>0.4834613163</v>
      </c>
      <c r="G8" s="23"/>
      <c r="H8" s="19">
        <v>75853.0</v>
      </c>
      <c r="I8" s="23">
        <f t="shared" si="3"/>
        <v>0.5432428561</v>
      </c>
      <c r="J8" s="23"/>
      <c r="K8" s="19">
        <v>71330.0</v>
      </c>
      <c r="L8" s="28">
        <f t="shared" si="4"/>
        <v>0.5858871266</v>
      </c>
      <c r="N8" s="19">
        <f>SUM(N9:N10)</f>
        <v>66224</v>
      </c>
      <c r="O8" s="28">
        <f t="shared" ref="O8:O10" si="10">SUM(N8/$N$4)</f>
        <v>0.6004642391</v>
      </c>
      <c r="P8" s="21"/>
      <c r="Q8" s="21"/>
    </row>
    <row r="9">
      <c r="A9" s="10" t="s">
        <v>59</v>
      </c>
      <c r="B9" s="26">
        <v>85785.0</v>
      </c>
      <c r="C9" s="23">
        <f t="shared" si="1"/>
        <v>0.3876587284</v>
      </c>
      <c r="D9" s="8"/>
      <c r="E9" s="24">
        <v>77867.0</v>
      </c>
      <c r="F9" s="23">
        <f t="shared" si="2"/>
        <v>0.4452265099</v>
      </c>
      <c r="G9" s="23"/>
      <c r="H9" s="24">
        <v>70733.0</v>
      </c>
      <c r="I9" s="23">
        <f t="shared" si="3"/>
        <v>0.5065745184</v>
      </c>
      <c r="J9" s="23"/>
      <c r="K9" s="24">
        <v>66943.0</v>
      </c>
      <c r="L9" s="28">
        <f t="shared" si="4"/>
        <v>0.5498533845</v>
      </c>
      <c r="N9" s="24">
        <v>62393.0</v>
      </c>
      <c r="O9" s="23">
        <f t="shared" si="10"/>
        <v>0.5657279124</v>
      </c>
    </row>
    <row r="10">
      <c r="A10" s="10" t="s">
        <v>60</v>
      </c>
      <c r="B10" s="10">
        <v>8997.0</v>
      </c>
      <c r="C10" s="23">
        <f t="shared" si="1"/>
        <v>0.04065705635</v>
      </c>
      <c r="D10" s="10"/>
      <c r="E10" s="19">
        <v>6687.0</v>
      </c>
      <c r="F10" s="23">
        <f t="shared" si="2"/>
        <v>0.03823480642</v>
      </c>
      <c r="G10" s="23"/>
      <c r="H10" s="19">
        <v>5120.0</v>
      </c>
      <c r="I10" s="23">
        <f t="shared" si="3"/>
        <v>0.03666833775</v>
      </c>
      <c r="J10" s="23"/>
      <c r="K10" s="19">
        <v>4387.0</v>
      </c>
      <c r="L10" s="28">
        <f t="shared" si="4"/>
        <v>0.0360337421</v>
      </c>
      <c r="N10" s="19">
        <v>3831.0</v>
      </c>
      <c r="O10" s="28">
        <f t="shared" si="10"/>
        <v>0.03473632671</v>
      </c>
      <c r="P10" s="21"/>
      <c r="Q10" s="21"/>
    </row>
    <row r="11">
      <c r="A11" s="10"/>
      <c r="B11" s="8"/>
      <c r="C11" s="8"/>
      <c r="D11" s="8"/>
      <c r="E11" s="24"/>
      <c r="F11" s="8"/>
      <c r="G11" s="8"/>
      <c r="H11" s="24"/>
      <c r="I11" s="8"/>
      <c r="J11" s="8"/>
      <c r="K11" s="24"/>
      <c r="N11" s="9"/>
      <c r="Q11" s="11"/>
    </row>
    <row r="12">
      <c r="E12" s="9"/>
      <c r="H12" s="9"/>
      <c r="K12" s="9"/>
      <c r="N12" s="9"/>
    </row>
    <row r="13">
      <c r="A13" s="10" t="s">
        <v>68</v>
      </c>
      <c r="E13" s="9"/>
      <c r="H13" s="9"/>
      <c r="K13" s="9"/>
      <c r="N13" s="9"/>
    </row>
    <row r="14">
      <c r="A14" s="16" t="s">
        <v>69</v>
      </c>
      <c r="E14" s="9"/>
      <c r="H14" s="9"/>
      <c r="K14" s="9"/>
      <c r="N14" s="9"/>
    </row>
    <row r="15">
      <c r="E15" s="9"/>
      <c r="H15" s="9"/>
      <c r="K15" s="9"/>
      <c r="N15" s="9"/>
    </row>
  </sheetData>
  <hyperlinks>
    <hyperlink r:id="rId1" ref="E1"/>
    <hyperlink r:id="rId2" location="/bda7594740fd40299423467b48e9ecf6" ref="A1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5.71"/>
    <col customWidth="1" min="3" max="3" width="8.43"/>
    <col customWidth="1" min="4" max="4" width="12.43"/>
    <col customWidth="1" min="5" max="6" width="10.43"/>
    <col customWidth="1" min="7" max="7" width="8.29"/>
    <col customWidth="1" min="8" max="8" width="37.71"/>
  </cols>
  <sheetData>
    <row r="1">
      <c r="A1" s="2" t="s">
        <v>58</v>
      </c>
      <c r="B1" s="10"/>
      <c r="C1" s="18"/>
      <c r="E1" s="9"/>
      <c r="F1" s="3" t="s">
        <v>1</v>
      </c>
    </row>
    <row r="2">
      <c r="A2" s="10" t="s">
        <v>62</v>
      </c>
      <c r="B2" s="10"/>
      <c r="C2" s="18"/>
      <c r="E2" s="9"/>
    </row>
    <row r="3">
      <c r="A3" s="10"/>
      <c r="B3" s="10"/>
      <c r="C3" s="18"/>
      <c r="E3" s="9"/>
    </row>
    <row r="4">
      <c r="A4" s="4" t="s">
        <v>64</v>
      </c>
      <c r="B4" s="10"/>
      <c r="C4" s="29" t="s">
        <v>66</v>
      </c>
      <c r="E4" s="31" t="s">
        <v>67</v>
      </c>
      <c r="F4" s="11" t="s">
        <v>70</v>
      </c>
      <c r="G4" s="10"/>
      <c r="H4" s="10"/>
    </row>
    <row r="5">
      <c r="A5" s="10" t="s">
        <v>71</v>
      </c>
      <c r="B5" s="33" t="s">
        <v>72</v>
      </c>
      <c r="C5" s="18" t="s">
        <v>74</v>
      </c>
      <c r="E5" s="19"/>
      <c r="F5" s="35" t="s">
        <v>75</v>
      </c>
      <c r="G5" s="18" t="s">
        <v>74</v>
      </c>
      <c r="H5" s="18"/>
    </row>
    <row r="6">
      <c r="C6" s="37" t="s">
        <v>78</v>
      </c>
      <c r="E6" s="9"/>
    </row>
    <row r="7">
      <c r="A7" s="10" t="s">
        <v>81</v>
      </c>
      <c r="B7" s="38">
        <v>0.0</v>
      </c>
      <c r="C7" s="8">
        <v>0.0</v>
      </c>
      <c r="E7" s="19" t="s">
        <v>81</v>
      </c>
      <c r="F7" s="30">
        <v>0.0</v>
      </c>
      <c r="G7" s="8">
        <v>0.0</v>
      </c>
      <c r="H7" s="8"/>
    </row>
    <row r="8">
      <c r="A8" s="10" t="s">
        <v>84</v>
      </c>
      <c r="B8" s="30">
        <v>0.002</v>
      </c>
      <c r="C8" s="32">
        <f t="shared" ref="C8:C15" si="1">SUM(1/B8)-1</f>
        <v>499</v>
      </c>
      <c r="E8" s="19" t="s">
        <v>84</v>
      </c>
      <c r="F8" s="30">
        <v>0.0</v>
      </c>
      <c r="G8" s="8">
        <v>0.0</v>
      </c>
      <c r="H8" s="8"/>
    </row>
    <row r="9">
      <c r="A9" s="10" t="s">
        <v>89</v>
      </c>
      <c r="B9" s="30">
        <v>0.002</v>
      </c>
      <c r="C9" s="32">
        <f t="shared" si="1"/>
        <v>499</v>
      </c>
      <c r="E9" s="19" t="s">
        <v>89</v>
      </c>
      <c r="F9" s="30">
        <v>0.0</v>
      </c>
      <c r="G9" s="8">
        <v>0.0</v>
      </c>
      <c r="H9" s="8"/>
    </row>
    <row r="10">
      <c r="A10" s="10" t="s">
        <v>90</v>
      </c>
      <c r="B10" s="30">
        <v>0.002</v>
      </c>
      <c r="C10" s="32">
        <f t="shared" si="1"/>
        <v>499</v>
      </c>
      <c r="E10" s="19" t="s">
        <v>90</v>
      </c>
      <c r="F10" s="30">
        <v>0.002</v>
      </c>
      <c r="G10" s="32">
        <f t="shared" ref="G10:G16" si="2">SUM(1/F10)-1</f>
        <v>499</v>
      </c>
      <c r="H10" s="32"/>
    </row>
    <row r="11">
      <c r="A11" s="10" t="s">
        <v>93</v>
      </c>
      <c r="B11" s="12">
        <v>0.004</v>
      </c>
      <c r="C11" s="32">
        <f t="shared" si="1"/>
        <v>249</v>
      </c>
      <c r="E11" s="19" t="s">
        <v>93</v>
      </c>
      <c r="F11" s="30">
        <v>0.004</v>
      </c>
      <c r="G11" s="32">
        <f t="shared" si="2"/>
        <v>249</v>
      </c>
      <c r="H11" s="32"/>
    </row>
    <row r="12">
      <c r="A12" s="10" t="s">
        <v>94</v>
      </c>
      <c r="B12" s="30">
        <v>0.013</v>
      </c>
      <c r="C12" s="32">
        <f t="shared" si="1"/>
        <v>75.92307692</v>
      </c>
      <c r="E12" s="19" t="s">
        <v>94</v>
      </c>
      <c r="F12" s="30">
        <v>0.008</v>
      </c>
      <c r="G12" s="32">
        <f t="shared" si="2"/>
        <v>124</v>
      </c>
      <c r="H12" s="32"/>
    </row>
    <row r="13">
      <c r="A13" s="10" t="s">
        <v>95</v>
      </c>
      <c r="B13" s="30">
        <v>0.036</v>
      </c>
      <c r="C13" s="32">
        <f t="shared" si="1"/>
        <v>26.77777778</v>
      </c>
      <c r="E13" s="19" t="s">
        <v>95</v>
      </c>
      <c r="F13" s="30">
        <v>0.027</v>
      </c>
      <c r="G13" s="32">
        <f t="shared" si="2"/>
        <v>36.03703704</v>
      </c>
      <c r="H13" s="32"/>
    </row>
    <row r="14">
      <c r="A14" s="10" t="s">
        <v>97</v>
      </c>
      <c r="B14" s="38">
        <v>0.08</v>
      </c>
      <c r="C14" s="32">
        <f t="shared" si="1"/>
        <v>11.5</v>
      </c>
      <c r="E14" s="19" t="s">
        <v>97</v>
      </c>
      <c r="F14" s="30">
        <v>0.108</v>
      </c>
      <c r="G14" s="32">
        <f t="shared" si="2"/>
        <v>8.259259259</v>
      </c>
      <c r="H14" s="32"/>
    </row>
    <row r="15">
      <c r="A15" s="10" t="s">
        <v>98</v>
      </c>
      <c r="B15" s="30">
        <v>0.148</v>
      </c>
      <c r="C15" s="32">
        <f t="shared" si="1"/>
        <v>5.756756757</v>
      </c>
      <c r="E15" s="19" t="s">
        <v>100</v>
      </c>
      <c r="F15" s="30">
        <v>0.175</v>
      </c>
      <c r="G15" s="32">
        <f t="shared" si="2"/>
        <v>4.714285714</v>
      </c>
      <c r="H15" s="32"/>
    </row>
    <row r="16">
      <c r="E16" s="19" t="s">
        <v>101</v>
      </c>
      <c r="F16" s="30">
        <v>0.211</v>
      </c>
      <c r="G16" s="32">
        <f t="shared" si="2"/>
        <v>3.739336493</v>
      </c>
      <c r="H16" s="32"/>
    </row>
    <row r="17">
      <c r="A17" s="10"/>
      <c r="B17" s="30"/>
      <c r="C17" s="32"/>
      <c r="E17" s="9"/>
    </row>
    <row r="18">
      <c r="A18" s="8" t="s">
        <v>42</v>
      </c>
      <c r="E18" s="24" t="s">
        <v>104</v>
      </c>
    </row>
    <row r="19">
      <c r="A19" s="8" t="s">
        <v>43</v>
      </c>
      <c r="E19" s="24" t="s">
        <v>105</v>
      </c>
    </row>
    <row r="20">
      <c r="A20" s="44" t="s">
        <v>99</v>
      </c>
      <c r="B20" s="46"/>
      <c r="C20" s="46"/>
      <c r="D20" s="46"/>
      <c r="E20" s="49" t="s">
        <v>106</v>
      </c>
      <c r="F20" s="46"/>
      <c r="G20" s="46"/>
      <c r="H20" s="46"/>
    </row>
    <row r="21">
      <c r="A21" s="44" t="s">
        <v>30</v>
      </c>
      <c r="B21" s="46"/>
      <c r="C21" s="46"/>
      <c r="D21" s="46"/>
      <c r="E21" s="58" t="s">
        <v>111</v>
      </c>
      <c r="F21" s="46"/>
      <c r="G21" s="46"/>
      <c r="H21" s="46"/>
    </row>
    <row r="22">
      <c r="A22" s="8"/>
      <c r="E22" s="49" t="s">
        <v>114</v>
      </c>
    </row>
    <row r="23">
      <c r="E23" s="9"/>
    </row>
    <row r="24">
      <c r="E24" s="9"/>
    </row>
    <row r="25">
      <c r="A25" s="8"/>
      <c r="E25" s="9"/>
    </row>
    <row r="26">
      <c r="A26" s="8"/>
      <c r="E26" s="9"/>
    </row>
    <row r="27">
      <c r="A27" s="8"/>
      <c r="E27" s="9"/>
    </row>
    <row r="28">
      <c r="A28" s="8"/>
      <c r="E28" s="9"/>
    </row>
    <row r="29">
      <c r="A29" s="8"/>
      <c r="E29" s="9"/>
    </row>
    <row r="30">
      <c r="A30" s="8"/>
      <c r="E30" s="9"/>
    </row>
    <row r="31">
      <c r="A31" s="8"/>
      <c r="E31" s="9"/>
    </row>
    <row r="32">
      <c r="A32" s="8"/>
      <c r="E32" s="9"/>
    </row>
    <row r="33">
      <c r="A33" s="8"/>
      <c r="E33" s="9"/>
    </row>
  </sheetData>
  <hyperlinks>
    <hyperlink r:id="rId1" ref="F1"/>
    <hyperlink r:id="rId2" ref="A20"/>
    <hyperlink r:id="rId3" ref="E20"/>
    <hyperlink r:id="rId4" ref="A21"/>
    <hyperlink r:id="rId5" ref="E21"/>
    <hyperlink r:id="rId6" ref="E22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5.71"/>
    <col customWidth="1" min="3" max="3" width="8.43"/>
    <col customWidth="1" min="4" max="4" width="6.57"/>
    <col customWidth="1" min="5" max="6" width="10.43"/>
    <col customWidth="1" min="7" max="8" width="39.29"/>
  </cols>
  <sheetData>
    <row r="1">
      <c r="A1" s="2" t="s">
        <v>29</v>
      </c>
      <c r="B1" s="10"/>
      <c r="C1" s="18"/>
      <c r="E1" s="9"/>
      <c r="G1" s="3" t="s">
        <v>1</v>
      </c>
    </row>
    <row r="2">
      <c r="A2" s="10" t="s">
        <v>61</v>
      </c>
      <c r="B2" s="10"/>
      <c r="C2" s="18"/>
      <c r="E2" s="9"/>
    </row>
    <row r="3">
      <c r="A3" s="10"/>
      <c r="B3" s="10"/>
      <c r="C3" s="18"/>
      <c r="E3" s="19" t="s">
        <v>63</v>
      </c>
    </row>
    <row r="4">
      <c r="A4" s="8" t="s">
        <v>65</v>
      </c>
      <c r="B4" s="30">
        <v>0.105</v>
      </c>
      <c r="C4" s="32">
        <f t="shared" ref="C4:C9" si="1">SUM(1/B4)-1</f>
        <v>8.523809524</v>
      </c>
      <c r="E4" s="9"/>
    </row>
    <row r="5">
      <c r="A5" s="8" t="s">
        <v>73</v>
      </c>
      <c r="B5" s="30">
        <v>0.073</v>
      </c>
      <c r="C5" s="32">
        <f t="shared" si="1"/>
        <v>12.69863014</v>
      </c>
      <c r="E5" s="34">
        <v>0.01</v>
      </c>
      <c r="F5" s="8" t="s">
        <v>76</v>
      </c>
    </row>
    <row r="6">
      <c r="A6" s="8" t="s">
        <v>77</v>
      </c>
      <c r="B6" s="30">
        <v>0.063</v>
      </c>
      <c r="C6" s="32">
        <f t="shared" si="1"/>
        <v>14.87301587</v>
      </c>
      <c r="E6" s="36">
        <v>0.25</v>
      </c>
      <c r="F6" s="8" t="s">
        <v>79</v>
      </c>
    </row>
    <row r="7">
      <c r="A7" s="8" t="s">
        <v>80</v>
      </c>
      <c r="B7" s="38">
        <v>0.06</v>
      </c>
      <c r="C7" s="32">
        <f t="shared" si="1"/>
        <v>15.66666667</v>
      </c>
      <c r="E7" s="36">
        <v>0.25</v>
      </c>
      <c r="F7" s="8" t="s">
        <v>82</v>
      </c>
    </row>
    <row r="8">
      <c r="A8" s="8" t="s">
        <v>83</v>
      </c>
      <c r="B8" s="12">
        <v>0.056</v>
      </c>
      <c r="C8" s="32">
        <f t="shared" si="1"/>
        <v>16.85714286</v>
      </c>
      <c r="E8" s="36">
        <v>0.48</v>
      </c>
      <c r="F8" s="8" t="s">
        <v>85</v>
      </c>
    </row>
    <row r="9">
      <c r="A9" s="8" t="s">
        <v>86</v>
      </c>
      <c r="B9" s="12">
        <v>0.009</v>
      </c>
      <c r="C9" s="32">
        <f t="shared" si="1"/>
        <v>110.1111111</v>
      </c>
      <c r="E9" s="9"/>
    </row>
    <row r="10">
      <c r="E10" s="39" t="s">
        <v>87</v>
      </c>
    </row>
    <row r="11">
      <c r="A11" s="10"/>
      <c r="E11" s="16" t="s">
        <v>88</v>
      </c>
    </row>
    <row r="12">
      <c r="A12" s="10"/>
      <c r="E12" s="9"/>
    </row>
    <row r="13">
      <c r="A13" s="10" t="s">
        <v>91</v>
      </c>
      <c r="E13" s="9"/>
    </row>
    <row r="14">
      <c r="A14" s="16" t="s">
        <v>92</v>
      </c>
      <c r="E14" s="9"/>
    </row>
    <row r="15">
      <c r="E15" s="9"/>
    </row>
    <row r="16">
      <c r="A16" s="8" t="s">
        <v>42</v>
      </c>
      <c r="E16" s="9"/>
    </row>
    <row r="17">
      <c r="A17" s="8" t="s">
        <v>43</v>
      </c>
      <c r="E17" s="24"/>
    </row>
    <row r="18">
      <c r="E18" s="9"/>
    </row>
    <row r="19">
      <c r="A19" s="8" t="s">
        <v>44</v>
      </c>
      <c r="E19" s="9"/>
    </row>
    <row r="20">
      <c r="A20" s="16" t="s">
        <v>99</v>
      </c>
      <c r="E20" s="9"/>
    </row>
    <row r="21">
      <c r="A21" s="16" t="s">
        <v>30</v>
      </c>
      <c r="E21" s="9"/>
    </row>
    <row r="22">
      <c r="A22" s="8"/>
      <c r="E22" s="9"/>
    </row>
  </sheetData>
  <hyperlinks>
    <hyperlink r:id="rId1" ref="G1"/>
    <hyperlink r:id="rId2" ref="E11"/>
    <hyperlink r:id="rId3" ref="A14"/>
    <hyperlink r:id="rId4" ref="A20"/>
    <hyperlink r:id="rId5" ref="A21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8.14"/>
    <col customWidth="1" min="3" max="3" width="7.86"/>
    <col customWidth="1" min="4" max="4" width="9.57"/>
    <col customWidth="1" min="5" max="5" width="7.43"/>
    <col customWidth="1" min="6" max="6" width="9.57"/>
    <col customWidth="1" min="7" max="7" width="6.86"/>
    <col customWidth="1" min="8" max="8" width="9.57"/>
    <col customWidth="1" min="9" max="9" width="6.57"/>
    <col customWidth="1" min="10" max="10" width="9.57"/>
    <col customWidth="1" min="11" max="11" width="6.86"/>
    <col customWidth="1" min="12" max="12" width="9.57"/>
    <col customWidth="1" min="13" max="13" width="5.86"/>
    <col customWidth="1" min="14" max="14" width="9.57"/>
    <col customWidth="1" min="15" max="15" width="6.29"/>
    <col customWidth="1" min="16" max="16" width="9.57"/>
    <col customWidth="1" min="17" max="17" width="6.71"/>
    <col customWidth="1" min="18" max="18" width="9.57"/>
    <col customWidth="1" min="19" max="19" width="6.0"/>
    <col customWidth="1" min="20" max="20" width="9.57"/>
    <col customWidth="1" min="21" max="21" width="6.43"/>
    <col customWidth="1" min="22" max="22" width="9.57"/>
    <col customWidth="1" min="23" max="23" width="6.29"/>
    <col customWidth="1" min="24" max="24" width="9.57"/>
    <col customWidth="1" min="25" max="25" width="6.14"/>
    <col customWidth="1" min="26" max="26" width="9.57"/>
  </cols>
  <sheetData>
    <row r="1">
      <c r="A1" s="40" t="s">
        <v>96</v>
      </c>
      <c r="B1" s="41"/>
      <c r="C1" s="41"/>
      <c r="D1" s="42"/>
      <c r="E1" s="8" t="s">
        <v>102</v>
      </c>
      <c r="G1" s="43" t="s">
        <v>103</v>
      </c>
      <c r="H1" s="41"/>
      <c r="I1" s="45"/>
      <c r="J1" s="41"/>
      <c r="K1" s="45"/>
      <c r="L1" s="41"/>
      <c r="M1" s="45"/>
      <c r="N1" s="41"/>
      <c r="O1" s="45"/>
      <c r="P1" s="42"/>
      <c r="Q1" s="47"/>
      <c r="R1" s="42"/>
      <c r="S1" s="47"/>
      <c r="T1" s="42"/>
      <c r="U1" s="47"/>
      <c r="V1" s="42"/>
      <c r="W1" s="47"/>
      <c r="X1" s="42"/>
      <c r="Y1" s="47"/>
      <c r="Z1" s="42"/>
    </row>
    <row r="2">
      <c r="A2" s="48" t="s">
        <v>107</v>
      </c>
      <c r="B2" s="41"/>
      <c r="C2" s="41"/>
      <c r="D2" s="41"/>
      <c r="E2" s="45"/>
      <c r="F2" s="41"/>
      <c r="G2" s="45"/>
      <c r="H2" s="41"/>
      <c r="I2" s="47"/>
      <c r="J2" s="42"/>
      <c r="K2" s="47"/>
      <c r="L2" s="42"/>
      <c r="M2" s="47"/>
      <c r="N2" s="42"/>
      <c r="O2" s="47"/>
      <c r="P2" s="42"/>
      <c r="Q2" s="47"/>
      <c r="R2" s="42"/>
      <c r="S2" s="47"/>
      <c r="T2" s="42"/>
      <c r="U2" s="47"/>
      <c r="V2" s="42"/>
      <c r="W2" s="47"/>
      <c r="X2" s="42"/>
      <c r="Y2" s="47"/>
      <c r="Z2" s="42"/>
    </row>
    <row r="3">
      <c r="A3" s="50" t="s">
        <v>108</v>
      </c>
      <c r="B3" s="41"/>
      <c r="C3" s="41"/>
      <c r="D3" s="42"/>
      <c r="E3" s="47"/>
      <c r="F3" s="42"/>
      <c r="G3" s="47"/>
      <c r="H3" s="42"/>
      <c r="I3" s="47"/>
      <c r="J3" s="42"/>
      <c r="K3" s="47"/>
      <c r="L3" s="42"/>
      <c r="M3" s="47"/>
      <c r="N3" s="42"/>
      <c r="O3" s="47"/>
      <c r="P3" s="42"/>
      <c r="Q3" s="47"/>
      <c r="R3" s="42"/>
      <c r="S3" s="47"/>
      <c r="T3" s="42"/>
      <c r="U3" s="47"/>
      <c r="V3" s="42"/>
      <c r="W3" s="47"/>
      <c r="X3" s="42"/>
      <c r="Y3" s="47"/>
      <c r="Z3" s="42"/>
    </row>
    <row r="4">
      <c r="A4" s="42"/>
      <c r="B4" s="42"/>
      <c r="C4" s="42"/>
      <c r="D4" s="42"/>
      <c r="E4" s="47"/>
      <c r="F4" s="42"/>
      <c r="G4" s="47"/>
      <c r="H4" s="42"/>
      <c r="I4" s="47"/>
      <c r="J4" s="42"/>
      <c r="K4" s="47"/>
      <c r="L4" s="42"/>
      <c r="M4" s="47"/>
      <c r="N4" s="42"/>
      <c r="O4" s="47"/>
      <c r="P4" s="42"/>
      <c r="Q4" s="47"/>
      <c r="R4" s="42"/>
      <c r="S4" s="47"/>
      <c r="T4" s="42"/>
      <c r="U4" s="47"/>
      <c r="V4" s="42"/>
      <c r="W4" s="47"/>
      <c r="X4" s="42"/>
      <c r="Y4" s="47"/>
      <c r="Z4" s="42"/>
    </row>
    <row r="5">
      <c r="A5" s="55" t="s">
        <v>112</v>
      </c>
      <c r="B5" s="56" t="s">
        <v>67</v>
      </c>
      <c r="C5" s="57"/>
      <c r="D5" s="56" t="s">
        <v>113</v>
      </c>
      <c r="E5" s="59"/>
      <c r="F5" s="61" t="s">
        <v>115</v>
      </c>
      <c r="G5" s="59"/>
      <c r="H5" s="56" t="s">
        <v>116</v>
      </c>
      <c r="I5" s="59"/>
      <c r="J5" s="61" t="s">
        <v>117</v>
      </c>
      <c r="K5" s="59"/>
      <c r="L5" s="61" t="s">
        <v>118</v>
      </c>
      <c r="M5" s="59"/>
      <c r="N5" s="56" t="s">
        <v>119</v>
      </c>
      <c r="O5" s="59"/>
      <c r="P5" s="61" t="s">
        <v>120</v>
      </c>
      <c r="Q5" s="59"/>
      <c r="R5" s="56" t="s">
        <v>121</v>
      </c>
      <c r="S5" s="59"/>
      <c r="T5" s="61" t="s">
        <v>122</v>
      </c>
      <c r="U5" s="59"/>
      <c r="V5" s="56" t="s">
        <v>123</v>
      </c>
      <c r="W5" s="59"/>
      <c r="X5" s="61" t="s">
        <v>124</v>
      </c>
      <c r="Y5" s="59"/>
      <c r="Z5" s="57"/>
    </row>
    <row r="6">
      <c r="A6" s="55">
        <v>1.0</v>
      </c>
      <c r="B6" s="66" t="s">
        <v>126</v>
      </c>
      <c r="C6" s="67">
        <v>132.0</v>
      </c>
      <c r="D6" s="66" t="s">
        <v>133</v>
      </c>
      <c r="E6" s="67">
        <v>139.0</v>
      </c>
      <c r="F6" s="66" t="s">
        <v>134</v>
      </c>
      <c r="G6" s="67">
        <v>104.0</v>
      </c>
      <c r="H6" s="69">
        <v>43893.0</v>
      </c>
      <c r="I6" s="67">
        <v>151.0</v>
      </c>
      <c r="J6" s="71">
        <v>43864.0</v>
      </c>
      <c r="K6" s="67">
        <v>100.0</v>
      </c>
      <c r="L6" s="71">
        <v>43864.0</v>
      </c>
      <c r="M6" s="67">
        <v>150.0</v>
      </c>
      <c r="N6" s="69">
        <v>43924.0</v>
      </c>
      <c r="O6" s="67">
        <v>108.0</v>
      </c>
      <c r="P6" s="69">
        <v>44015.0</v>
      </c>
      <c r="Q6" s="67">
        <v>227.0</v>
      </c>
      <c r="R6" s="69">
        <v>43985.0</v>
      </c>
      <c r="S6" s="67">
        <v>118.0</v>
      </c>
      <c r="T6" s="69">
        <v>44015.0</v>
      </c>
      <c r="U6" s="67">
        <v>128.0</v>
      </c>
      <c r="V6" s="74" t="s">
        <v>136</v>
      </c>
      <c r="W6" s="67">
        <v>132.0</v>
      </c>
      <c r="X6" s="66" t="s">
        <v>138</v>
      </c>
      <c r="Y6" s="67">
        <v>102.0</v>
      </c>
      <c r="Z6" s="42"/>
    </row>
    <row r="7">
      <c r="A7" s="55">
        <v>2.0</v>
      </c>
      <c r="B7" s="66" t="s">
        <v>139</v>
      </c>
      <c r="C7" s="67">
        <v>132.0</v>
      </c>
      <c r="D7" s="66" t="s">
        <v>140</v>
      </c>
      <c r="E7" s="67">
        <v>245.0</v>
      </c>
      <c r="F7" s="66" t="s">
        <v>141</v>
      </c>
      <c r="G7" s="67">
        <v>204.0</v>
      </c>
      <c r="H7" s="69">
        <v>43924.0</v>
      </c>
      <c r="I7" s="67">
        <v>151.0</v>
      </c>
      <c r="J7" s="69">
        <v>43893.0</v>
      </c>
      <c r="K7" s="67">
        <v>191.0</v>
      </c>
      <c r="L7" s="69">
        <v>43893.0</v>
      </c>
      <c r="M7" s="67">
        <v>188.0</v>
      </c>
      <c r="N7" s="69">
        <v>43954.0</v>
      </c>
      <c r="O7" s="67">
        <v>129.0</v>
      </c>
      <c r="P7" s="69">
        <v>44046.0</v>
      </c>
      <c r="Q7" s="67">
        <v>264.0</v>
      </c>
      <c r="R7" s="69">
        <v>44015.0</v>
      </c>
      <c r="S7" s="67">
        <v>206.0</v>
      </c>
      <c r="T7" s="69">
        <v>44046.0</v>
      </c>
      <c r="U7" s="67">
        <v>188.0</v>
      </c>
      <c r="V7" s="66" t="s">
        <v>126</v>
      </c>
      <c r="W7" s="67">
        <v>144.0</v>
      </c>
      <c r="X7" s="71">
        <v>43891.0</v>
      </c>
      <c r="Y7" s="67">
        <v>106.0</v>
      </c>
      <c r="Z7" s="42"/>
    </row>
    <row r="8">
      <c r="A8" s="55">
        <v>3.0</v>
      </c>
      <c r="B8" s="66" t="s">
        <v>142</v>
      </c>
      <c r="C8" s="67">
        <v>229.0</v>
      </c>
      <c r="D8" s="66" t="s">
        <v>143</v>
      </c>
      <c r="E8" s="67">
        <v>245.0</v>
      </c>
      <c r="F8" s="66" t="s">
        <v>136</v>
      </c>
      <c r="G8" s="67">
        <v>433.0</v>
      </c>
      <c r="H8" s="69">
        <v>43954.0</v>
      </c>
      <c r="I8" s="67">
        <v>200.0</v>
      </c>
      <c r="J8" s="69">
        <v>43924.0</v>
      </c>
      <c r="K8" s="67">
        <v>212.0</v>
      </c>
      <c r="L8" s="69">
        <v>43924.0</v>
      </c>
      <c r="M8" s="67">
        <v>240.0</v>
      </c>
      <c r="N8" s="69">
        <v>43985.0</v>
      </c>
      <c r="O8" s="67">
        <v>148.0</v>
      </c>
      <c r="P8" s="69">
        <v>44077.0</v>
      </c>
      <c r="Q8" s="67">
        <v>332.0</v>
      </c>
      <c r="R8" s="69">
        <v>44046.0</v>
      </c>
      <c r="S8" s="67">
        <v>277.0</v>
      </c>
      <c r="T8" s="69">
        <v>44077.0</v>
      </c>
      <c r="U8" s="67">
        <v>265.0</v>
      </c>
      <c r="V8" s="66" t="s">
        <v>139</v>
      </c>
      <c r="W8" s="67">
        <v>144.0</v>
      </c>
      <c r="X8" s="71">
        <v>43892.0</v>
      </c>
      <c r="Y8" s="67">
        <v>108.0</v>
      </c>
      <c r="Z8" s="42"/>
    </row>
    <row r="9">
      <c r="A9" s="55">
        <v>4.0</v>
      </c>
      <c r="B9" s="66" t="s">
        <v>133</v>
      </c>
      <c r="C9" s="67">
        <v>374.0</v>
      </c>
      <c r="D9" s="66" t="s">
        <v>138</v>
      </c>
      <c r="E9" s="67">
        <v>593.0</v>
      </c>
      <c r="F9" s="66" t="s">
        <v>126</v>
      </c>
      <c r="G9" s="67">
        <v>602.0</v>
      </c>
      <c r="H9" s="69">
        <v>43985.0</v>
      </c>
      <c r="I9" s="67">
        <v>365.0</v>
      </c>
      <c r="J9" s="69">
        <v>43954.0</v>
      </c>
      <c r="K9" s="67">
        <v>282.0</v>
      </c>
      <c r="L9" s="69">
        <v>43954.0</v>
      </c>
      <c r="M9" s="67">
        <v>349.0</v>
      </c>
      <c r="N9" s="69">
        <v>44015.0</v>
      </c>
      <c r="O9" s="67">
        <v>213.0</v>
      </c>
      <c r="P9" s="69">
        <v>44107.0</v>
      </c>
      <c r="Q9" s="67">
        <v>332.0</v>
      </c>
      <c r="R9" s="69">
        <v>44077.0</v>
      </c>
      <c r="S9" s="67">
        <v>277.0</v>
      </c>
      <c r="T9" s="69">
        <v>44107.0</v>
      </c>
      <c r="U9" s="67">
        <v>321.0</v>
      </c>
      <c r="V9" s="66" t="s">
        <v>142</v>
      </c>
      <c r="W9" s="67">
        <v>157.0</v>
      </c>
      <c r="X9" s="71">
        <v>43893.0</v>
      </c>
      <c r="Y9" s="67">
        <v>110.0</v>
      </c>
      <c r="Z9" s="42"/>
    </row>
    <row r="10">
      <c r="A10" s="55">
        <v>5.0</v>
      </c>
      <c r="B10" s="66" t="s">
        <v>140</v>
      </c>
      <c r="C10" s="67">
        <v>528.0</v>
      </c>
      <c r="D10" s="71">
        <v>43891.0</v>
      </c>
      <c r="E10" s="67">
        <v>593.0</v>
      </c>
      <c r="F10" s="66" t="s">
        <v>139</v>
      </c>
      <c r="G10" s="67">
        <v>833.0</v>
      </c>
      <c r="H10" s="69">
        <v>44015.0</v>
      </c>
      <c r="I10" s="67">
        <v>374.0</v>
      </c>
      <c r="J10" s="69">
        <v>43985.0</v>
      </c>
      <c r="K10" s="67">
        <v>420.0</v>
      </c>
      <c r="L10" s="69">
        <v>43985.0</v>
      </c>
      <c r="M10" s="67">
        <v>534.0</v>
      </c>
      <c r="N10" s="69">
        <v>44046.0</v>
      </c>
      <c r="O10" s="67">
        <v>213.0</v>
      </c>
      <c r="P10" s="69">
        <v>44138.0</v>
      </c>
      <c r="Q10" s="67">
        <v>491.0</v>
      </c>
      <c r="R10" s="69">
        <v>44107.0</v>
      </c>
      <c r="S10" s="67">
        <v>373.0</v>
      </c>
      <c r="T10" s="69">
        <v>44138.0</v>
      </c>
      <c r="U10" s="67">
        <v>382.0</v>
      </c>
      <c r="V10" s="66" t="s">
        <v>133</v>
      </c>
      <c r="W10" s="67">
        <v>164.0</v>
      </c>
      <c r="X10" s="71">
        <v>43924.0</v>
      </c>
      <c r="Y10" s="67">
        <v>110.0</v>
      </c>
      <c r="Z10" s="42"/>
    </row>
    <row r="11">
      <c r="A11" s="55">
        <v>6.0</v>
      </c>
      <c r="B11" s="66" t="s">
        <v>143</v>
      </c>
      <c r="C11" s="67">
        <v>650.0</v>
      </c>
      <c r="D11" s="71">
        <v>43892.0</v>
      </c>
      <c r="E11" s="67">
        <v>1500.0</v>
      </c>
      <c r="F11" s="66" t="s">
        <v>142</v>
      </c>
      <c r="G11" s="67">
        <v>977.0</v>
      </c>
      <c r="H11" s="69">
        <v>44046.0</v>
      </c>
      <c r="I11" s="67">
        <v>589.0</v>
      </c>
      <c r="J11" s="69">
        <v>44015.0</v>
      </c>
      <c r="K11" s="67">
        <v>613.0</v>
      </c>
      <c r="L11" s="69">
        <v>44015.0</v>
      </c>
      <c r="M11" s="67">
        <v>639.0</v>
      </c>
      <c r="N11" s="69">
        <v>44077.0</v>
      </c>
      <c r="O11" s="67">
        <v>213.0</v>
      </c>
      <c r="P11" s="69">
        <v>44168.0</v>
      </c>
      <c r="Q11" s="67">
        <v>815.0</v>
      </c>
      <c r="R11" s="69">
        <v>44138.0</v>
      </c>
      <c r="S11" s="67">
        <v>373.0</v>
      </c>
      <c r="T11" s="69">
        <v>44168.0</v>
      </c>
      <c r="U11" s="67">
        <v>503.0</v>
      </c>
      <c r="V11" s="66" t="s">
        <v>140</v>
      </c>
      <c r="W11" s="67">
        <v>186.0</v>
      </c>
      <c r="X11" s="71">
        <v>43954.0</v>
      </c>
      <c r="Y11" s="67">
        <v>110.0</v>
      </c>
      <c r="Z11" s="42"/>
    </row>
    <row r="12">
      <c r="A12" s="55">
        <v>7.0</v>
      </c>
      <c r="B12" s="66" t="s">
        <v>138</v>
      </c>
      <c r="C12" s="67">
        <v>888.0</v>
      </c>
      <c r="D12" s="71">
        <v>43893.0</v>
      </c>
      <c r="E12" s="67">
        <v>2300.0</v>
      </c>
      <c r="F12" s="66" t="s">
        <v>133</v>
      </c>
      <c r="G12" s="67">
        <v>1300.0</v>
      </c>
      <c r="H12" s="69">
        <v>44077.0</v>
      </c>
      <c r="I12" s="67">
        <v>999.0</v>
      </c>
      <c r="J12" s="69">
        <v>44046.0</v>
      </c>
      <c r="K12" s="67">
        <v>939.0</v>
      </c>
      <c r="L12" s="69">
        <v>44046.0</v>
      </c>
      <c r="M12" s="67">
        <v>847.0</v>
      </c>
      <c r="N12" s="69">
        <v>44107.0</v>
      </c>
      <c r="O12" s="67">
        <v>472.0</v>
      </c>
      <c r="P12" s="74" t="s">
        <v>154</v>
      </c>
      <c r="Q12" s="67">
        <v>858.0</v>
      </c>
      <c r="R12" s="69">
        <v>44168.0</v>
      </c>
      <c r="S12" s="67">
        <v>373.0</v>
      </c>
      <c r="T12" s="74" t="s">
        <v>154</v>
      </c>
      <c r="U12" s="67">
        <v>804.0</v>
      </c>
      <c r="V12" s="66" t="s">
        <v>143</v>
      </c>
      <c r="W12" s="67">
        <v>210.0</v>
      </c>
      <c r="X12" s="71">
        <v>43985.0</v>
      </c>
      <c r="Y12" s="67">
        <v>117.0</v>
      </c>
      <c r="Z12" s="42"/>
    </row>
    <row r="13">
      <c r="A13" s="55">
        <v>8.0</v>
      </c>
      <c r="B13" s="71">
        <v>43833.0</v>
      </c>
      <c r="C13" s="67">
        <v>1100.0</v>
      </c>
      <c r="D13" s="71">
        <v>43924.0</v>
      </c>
      <c r="E13" s="67">
        <v>2300.0</v>
      </c>
      <c r="F13" s="66" t="s">
        <v>140</v>
      </c>
      <c r="G13" s="67">
        <v>1800.0</v>
      </c>
      <c r="H13" s="69">
        <v>44107.0</v>
      </c>
      <c r="I13" s="67">
        <v>1000.0</v>
      </c>
      <c r="J13" s="69">
        <v>44077.0</v>
      </c>
      <c r="K13" s="67">
        <v>1100.0</v>
      </c>
      <c r="L13" s="69">
        <v>44077.0</v>
      </c>
      <c r="M13" s="67">
        <v>1100.0</v>
      </c>
      <c r="N13" s="69">
        <v>44138.0</v>
      </c>
      <c r="O13" s="67">
        <v>696.0</v>
      </c>
      <c r="P13" s="74" t="s">
        <v>155</v>
      </c>
      <c r="Q13" s="67">
        <v>1100.0</v>
      </c>
      <c r="R13" s="74" t="s">
        <v>154</v>
      </c>
      <c r="S13" s="67">
        <v>594.0</v>
      </c>
      <c r="T13" s="74" t="s">
        <v>155</v>
      </c>
      <c r="U13" s="67">
        <v>804.0</v>
      </c>
      <c r="V13" s="66" t="s">
        <v>138</v>
      </c>
      <c r="W13" s="67">
        <v>230.0</v>
      </c>
      <c r="X13" s="71">
        <v>44015.0</v>
      </c>
      <c r="Y13" s="67">
        <v>130.0</v>
      </c>
      <c r="Z13" s="42"/>
    </row>
    <row r="14">
      <c r="A14" s="55">
        <v>9.0</v>
      </c>
      <c r="B14" s="71">
        <v>43864.0</v>
      </c>
      <c r="C14" s="67">
        <v>1700.0</v>
      </c>
      <c r="D14" s="71">
        <v>43954.0</v>
      </c>
      <c r="E14" s="67">
        <v>3500.0</v>
      </c>
      <c r="F14" s="66" t="s">
        <v>143</v>
      </c>
      <c r="G14" s="67">
        <v>2300.0</v>
      </c>
      <c r="H14" s="69">
        <v>44138.0</v>
      </c>
      <c r="I14" s="67">
        <v>1600.0</v>
      </c>
      <c r="J14" s="69">
        <v>44107.0</v>
      </c>
      <c r="K14" s="67">
        <v>1400.0</v>
      </c>
      <c r="L14" s="69">
        <v>44107.0</v>
      </c>
      <c r="M14" s="67">
        <v>1100.0</v>
      </c>
      <c r="N14" s="69">
        <v>44168.0</v>
      </c>
      <c r="O14" s="67">
        <v>987.0</v>
      </c>
      <c r="P14" s="74" t="s">
        <v>157</v>
      </c>
      <c r="Q14" s="67">
        <v>1400.0</v>
      </c>
      <c r="R14" s="74" t="s">
        <v>155</v>
      </c>
      <c r="S14" s="67">
        <v>802.0</v>
      </c>
      <c r="T14" s="74" t="s">
        <v>157</v>
      </c>
      <c r="U14" s="67">
        <v>959.0</v>
      </c>
      <c r="V14" s="71">
        <v>43833.0</v>
      </c>
      <c r="W14" s="67">
        <v>239.0</v>
      </c>
      <c r="X14" s="71">
        <v>44046.0</v>
      </c>
      <c r="Y14" s="67">
        <v>138.0</v>
      </c>
      <c r="Z14" s="42"/>
    </row>
    <row r="15">
      <c r="A15" s="55">
        <v>10.0</v>
      </c>
      <c r="B15" s="71">
        <v>43893.0</v>
      </c>
      <c r="C15" s="67">
        <v>2000.0</v>
      </c>
      <c r="D15" s="71">
        <v>43985.0</v>
      </c>
      <c r="E15" s="67">
        <v>4700.0</v>
      </c>
      <c r="F15" s="66" t="s">
        <v>138</v>
      </c>
      <c r="G15" s="67">
        <v>3100.0</v>
      </c>
      <c r="H15" s="69">
        <v>44168.0</v>
      </c>
      <c r="I15" s="67">
        <v>2100.0</v>
      </c>
      <c r="J15" s="69">
        <v>44138.0</v>
      </c>
      <c r="K15" s="67">
        <v>1800.0</v>
      </c>
      <c r="L15" s="69">
        <v>44138.0</v>
      </c>
      <c r="M15" s="67">
        <v>1300.0</v>
      </c>
      <c r="N15" s="74" t="s">
        <v>154</v>
      </c>
      <c r="O15" s="67">
        <v>1300.0</v>
      </c>
      <c r="P15" s="74" t="s">
        <v>160</v>
      </c>
      <c r="Q15" s="67">
        <v>2200.0</v>
      </c>
      <c r="R15" s="74" t="s">
        <v>157</v>
      </c>
      <c r="S15" s="67">
        <v>1100.0</v>
      </c>
      <c r="T15" s="74" t="s">
        <v>160</v>
      </c>
      <c r="U15" s="67">
        <v>1100.0</v>
      </c>
      <c r="V15" s="71">
        <v>43864.0</v>
      </c>
      <c r="W15" s="67">
        <v>254.0</v>
      </c>
      <c r="X15" s="71">
        <v>44077.0</v>
      </c>
      <c r="Y15" s="67">
        <v>150.0</v>
      </c>
      <c r="Z15" s="42"/>
    </row>
    <row r="16">
      <c r="A16" s="55">
        <v>11.0</v>
      </c>
      <c r="B16" s="71">
        <v>43924.0</v>
      </c>
      <c r="C16" s="67">
        <v>2500.0</v>
      </c>
      <c r="D16" s="71">
        <v>44015.0</v>
      </c>
      <c r="E16" s="67">
        <v>5800.0</v>
      </c>
      <c r="F16" s="71">
        <v>43891.0</v>
      </c>
      <c r="G16" s="67">
        <v>3700.0</v>
      </c>
      <c r="H16" s="74" t="s">
        <v>154</v>
      </c>
      <c r="I16" s="67">
        <v>4200.0</v>
      </c>
      <c r="J16" s="69">
        <v>44168.0</v>
      </c>
      <c r="K16" s="67">
        <v>2300.0</v>
      </c>
      <c r="L16" s="69">
        <v>44168.0</v>
      </c>
      <c r="M16" s="67">
        <v>1600.0</v>
      </c>
      <c r="N16" s="74" t="s">
        <v>155</v>
      </c>
      <c r="O16" s="67">
        <v>1700.0</v>
      </c>
      <c r="P16" s="42"/>
      <c r="Q16" s="47"/>
      <c r="R16" s="74" t="s">
        <v>160</v>
      </c>
      <c r="S16" s="67">
        <v>1400.0</v>
      </c>
      <c r="T16" s="42"/>
      <c r="U16" s="47"/>
      <c r="V16" s="71">
        <v>43893.0</v>
      </c>
      <c r="W16" s="67">
        <v>268.0</v>
      </c>
      <c r="X16" s="71">
        <v>44107.0</v>
      </c>
      <c r="Y16" s="67">
        <v>160.0</v>
      </c>
      <c r="Z16" s="42"/>
    </row>
    <row r="17">
      <c r="A17" s="55">
        <v>12.0</v>
      </c>
      <c r="B17" s="71">
        <v>43954.0</v>
      </c>
      <c r="C17" s="67">
        <v>3100.0</v>
      </c>
      <c r="D17" s="71">
        <v>44046.0</v>
      </c>
      <c r="E17" s="67">
        <v>6600.0</v>
      </c>
      <c r="F17" s="71">
        <v>43892.0</v>
      </c>
      <c r="G17" s="67">
        <v>4200.0</v>
      </c>
      <c r="H17" s="74" t="s">
        <v>155</v>
      </c>
      <c r="I17" s="67">
        <v>4200.0</v>
      </c>
      <c r="J17" s="74" t="s">
        <v>154</v>
      </c>
      <c r="K17" s="67">
        <v>2900.0</v>
      </c>
      <c r="L17" s="74" t="s">
        <v>154</v>
      </c>
      <c r="M17" s="67">
        <v>3100.0</v>
      </c>
      <c r="N17" s="74" t="s">
        <v>157</v>
      </c>
      <c r="O17" s="67">
        <v>1700.0</v>
      </c>
      <c r="P17" s="42"/>
      <c r="Q17" s="47"/>
      <c r="R17" s="42"/>
      <c r="S17" s="47"/>
      <c r="T17" s="42"/>
      <c r="U17" s="47"/>
      <c r="V17" s="71">
        <v>43924.0</v>
      </c>
      <c r="W17" s="67">
        <v>284.0</v>
      </c>
      <c r="X17" s="71">
        <v>44138.0</v>
      </c>
      <c r="Y17" s="67">
        <v>178.0</v>
      </c>
      <c r="Z17" s="42"/>
    </row>
    <row r="18">
      <c r="A18" s="55">
        <v>13.0</v>
      </c>
      <c r="B18" s="71">
        <v>43985.0</v>
      </c>
      <c r="C18" s="67">
        <v>3900.0</v>
      </c>
      <c r="D18" s="71">
        <v>44077.0</v>
      </c>
      <c r="E18" s="67">
        <v>6600.0</v>
      </c>
      <c r="F18" s="71">
        <v>43893.0</v>
      </c>
      <c r="G18" s="67">
        <v>4800.0</v>
      </c>
      <c r="H18" s="74" t="s">
        <v>157</v>
      </c>
      <c r="I18" s="67">
        <v>5800.0</v>
      </c>
      <c r="J18" s="74" t="s">
        <v>155</v>
      </c>
      <c r="K18" s="67">
        <v>3600.0</v>
      </c>
      <c r="L18" s="74" t="s">
        <v>155</v>
      </c>
      <c r="M18" s="67">
        <v>3100.0</v>
      </c>
      <c r="N18" s="74" t="s">
        <v>160</v>
      </c>
      <c r="O18" s="67">
        <v>3500.0</v>
      </c>
      <c r="P18" s="42"/>
      <c r="Q18" s="47"/>
      <c r="R18" s="42"/>
      <c r="S18" s="47"/>
      <c r="T18" s="42"/>
      <c r="U18" s="47"/>
      <c r="V18" s="71">
        <v>43954.0</v>
      </c>
      <c r="W18" s="67">
        <v>317.0</v>
      </c>
      <c r="X18" s="71">
        <v>44168.0</v>
      </c>
      <c r="Y18" s="67">
        <v>187.0</v>
      </c>
      <c r="Z18" s="42"/>
    </row>
    <row r="19">
      <c r="A19" s="55">
        <v>14.0</v>
      </c>
      <c r="B19" s="71">
        <v>44015.0</v>
      </c>
      <c r="C19" s="67">
        <v>4600.0</v>
      </c>
      <c r="D19" s="71">
        <v>44107.0</v>
      </c>
      <c r="E19" s="67">
        <v>7200.0</v>
      </c>
      <c r="F19" s="71">
        <v>43924.0</v>
      </c>
      <c r="G19" s="67">
        <v>5300.0</v>
      </c>
      <c r="H19" s="74" t="s">
        <v>160</v>
      </c>
      <c r="I19" s="67">
        <v>7800.0</v>
      </c>
      <c r="J19" s="74" t="s">
        <v>157</v>
      </c>
      <c r="K19" s="67">
        <v>4500.0</v>
      </c>
      <c r="L19" s="74" t="s">
        <v>157</v>
      </c>
      <c r="M19" s="67">
        <v>3800.0</v>
      </c>
      <c r="N19" s="42"/>
      <c r="O19" s="47"/>
      <c r="P19" s="42"/>
      <c r="Q19" s="47"/>
      <c r="R19" s="42"/>
      <c r="S19" s="47"/>
      <c r="T19" s="42"/>
      <c r="U19" s="47"/>
      <c r="V19" s="71">
        <v>43985.0</v>
      </c>
      <c r="W19" s="67">
        <v>349.0</v>
      </c>
      <c r="X19" s="66" t="s">
        <v>154</v>
      </c>
      <c r="Y19" s="67">
        <v>200.0</v>
      </c>
      <c r="Z19" s="42"/>
    </row>
    <row r="20">
      <c r="A20" s="55">
        <v>15.0</v>
      </c>
      <c r="B20" s="71">
        <v>44046.0</v>
      </c>
      <c r="C20" s="67">
        <v>5900.0</v>
      </c>
      <c r="D20" s="71">
        <v>44138.0</v>
      </c>
      <c r="E20" s="67">
        <v>8000.0</v>
      </c>
      <c r="F20" s="71">
        <v>43954.0</v>
      </c>
      <c r="G20" s="67">
        <v>5800.0</v>
      </c>
      <c r="H20" s="42"/>
      <c r="I20" s="47"/>
      <c r="J20" s="74" t="s">
        <v>160</v>
      </c>
      <c r="K20" s="67">
        <v>5400.0</v>
      </c>
      <c r="L20" s="74" t="s">
        <v>160</v>
      </c>
      <c r="M20" s="67">
        <v>4800.0</v>
      </c>
      <c r="N20" s="42"/>
      <c r="O20" s="47"/>
      <c r="P20" s="42"/>
      <c r="Q20" s="47"/>
      <c r="R20" s="42"/>
      <c r="S20" s="47"/>
      <c r="T20" s="42"/>
      <c r="U20" s="47"/>
      <c r="V20" s="71">
        <v>44015.0</v>
      </c>
      <c r="W20" s="67">
        <v>408.0</v>
      </c>
      <c r="X20" s="66" t="s">
        <v>155</v>
      </c>
      <c r="Y20" s="67">
        <v>200.0</v>
      </c>
      <c r="Z20" s="42"/>
    </row>
    <row r="21">
      <c r="A21" s="55">
        <v>16.0</v>
      </c>
      <c r="B21" s="71">
        <v>44077.0</v>
      </c>
      <c r="C21" s="67">
        <v>7400.0</v>
      </c>
      <c r="D21" s="71">
        <v>44168.0</v>
      </c>
      <c r="E21" s="67">
        <v>9000.0</v>
      </c>
      <c r="F21" s="71">
        <v>43985.0</v>
      </c>
      <c r="G21" s="67">
        <v>6300.0</v>
      </c>
      <c r="H21" s="42"/>
      <c r="I21" s="47"/>
      <c r="J21" s="42"/>
      <c r="K21" s="47"/>
      <c r="L21" s="42"/>
      <c r="M21" s="47"/>
      <c r="N21" s="42"/>
      <c r="O21" s="47"/>
      <c r="P21" s="42"/>
      <c r="Q21" s="47"/>
      <c r="R21" s="42"/>
      <c r="S21" s="47"/>
      <c r="T21" s="42"/>
      <c r="U21" s="47"/>
      <c r="V21" s="71">
        <v>44046.0</v>
      </c>
      <c r="W21" s="67">
        <v>455.0</v>
      </c>
      <c r="X21" s="66" t="s">
        <v>157</v>
      </c>
      <c r="Y21" s="67">
        <v>212.0</v>
      </c>
      <c r="Z21" s="42"/>
    </row>
    <row r="22">
      <c r="A22" s="55">
        <v>17.0</v>
      </c>
      <c r="B22" s="71">
        <v>44107.0</v>
      </c>
      <c r="C22" s="67">
        <v>9200.0</v>
      </c>
      <c r="D22" s="66" t="s">
        <v>154</v>
      </c>
      <c r="E22" s="67">
        <v>11400.0</v>
      </c>
      <c r="F22" s="71">
        <v>44015.0</v>
      </c>
      <c r="G22" s="67">
        <v>6800.0</v>
      </c>
      <c r="H22" s="42"/>
      <c r="I22" s="47"/>
      <c r="J22" s="42"/>
      <c r="K22" s="47"/>
      <c r="L22" s="42"/>
      <c r="M22" s="47"/>
      <c r="N22" s="42"/>
      <c r="O22" s="47"/>
      <c r="P22" s="42"/>
      <c r="Q22" s="47"/>
      <c r="R22" s="42"/>
      <c r="S22" s="47"/>
      <c r="T22" s="42"/>
      <c r="U22" s="47"/>
      <c r="V22" s="71">
        <v>44077.0</v>
      </c>
      <c r="W22" s="67">
        <v>488.0</v>
      </c>
      <c r="X22" s="74" t="s">
        <v>160</v>
      </c>
      <c r="Y22" s="67">
        <v>226.0</v>
      </c>
      <c r="Z22" s="42"/>
    </row>
    <row r="23">
      <c r="A23" s="55">
        <v>18.0</v>
      </c>
      <c r="B23" s="71">
        <v>44138.0</v>
      </c>
      <c r="C23" s="67">
        <v>10100.0</v>
      </c>
      <c r="D23" s="66" t="s">
        <v>155</v>
      </c>
      <c r="E23" s="67">
        <v>11400.0</v>
      </c>
      <c r="F23" s="71">
        <v>44046.0</v>
      </c>
      <c r="G23" s="67">
        <v>7100.0</v>
      </c>
      <c r="H23" s="42"/>
      <c r="I23" s="47"/>
      <c r="J23" s="42"/>
      <c r="K23" s="47"/>
      <c r="L23" s="42"/>
      <c r="M23" s="47"/>
      <c r="N23" s="42"/>
      <c r="O23" s="47"/>
      <c r="P23" s="42"/>
      <c r="Q23" s="47"/>
      <c r="R23" s="42"/>
      <c r="S23" s="47"/>
      <c r="T23" s="42"/>
      <c r="U23" s="47"/>
      <c r="V23" s="71">
        <v>44107.0</v>
      </c>
      <c r="W23" s="67">
        <v>514.0</v>
      </c>
      <c r="X23" s="42"/>
      <c r="Y23" s="47"/>
      <c r="Z23" s="42"/>
    </row>
    <row r="24">
      <c r="A24" s="55">
        <v>19.0</v>
      </c>
      <c r="B24" s="71">
        <v>44168.0</v>
      </c>
      <c r="C24" s="67">
        <v>12500.0</v>
      </c>
      <c r="D24" s="66" t="s">
        <v>157</v>
      </c>
      <c r="E24" s="67">
        <v>12700.0</v>
      </c>
      <c r="F24" s="71">
        <v>44077.0</v>
      </c>
      <c r="G24" s="67">
        <v>7400.0</v>
      </c>
      <c r="H24" s="42"/>
      <c r="I24" s="47"/>
      <c r="J24" s="42"/>
      <c r="K24" s="47"/>
      <c r="L24" s="42"/>
      <c r="M24" s="47"/>
      <c r="N24" s="42"/>
      <c r="O24" s="47"/>
      <c r="P24" s="42"/>
      <c r="Q24" s="47"/>
      <c r="R24" s="42"/>
      <c r="S24" s="47"/>
      <c r="T24" s="42"/>
      <c r="U24" s="47"/>
      <c r="V24" s="71">
        <v>44138.0</v>
      </c>
      <c r="W24" s="67">
        <v>568.0</v>
      </c>
      <c r="X24" s="42"/>
      <c r="Y24" s="47"/>
      <c r="Z24" s="42"/>
    </row>
    <row r="25">
      <c r="A25" s="55">
        <v>20.0</v>
      </c>
      <c r="B25" s="66" t="s">
        <v>154</v>
      </c>
      <c r="C25" s="67">
        <v>15100.0</v>
      </c>
      <c r="D25" s="74" t="s">
        <v>160</v>
      </c>
      <c r="E25" s="67">
        <v>14000.0</v>
      </c>
      <c r="F25" s="71">
        <v>44107.0</v>
      </c>
      <c r="G25" s="67">
        <v>7500.0</v>
      </c>
      <c r="H25" s="42"/>
      <c r="I25" s="47"/>
      <c r="J25" s="42"/>
      <c r="K25" s="47"/>
      <c r="L25" s="42"/>
      <c r="M25" s="47"/>
      <c r="N25" s="42"/>
      <c r="O25" s="47"/>
      <c r="P25" s="42"/>
      <c r="Q25" s="47"/>
      <c r="R25" s="42"/>
      <c r="S25" s="47"/>
      <c r="T25" s="42"/>
      <c r="U25" s="47"/>
      <c r="V25" s="71">
        <v>44168.0</v>
      </c>
      <c r="W25" s="67">
        <v>620.0</v>
      </c>
      <c r="X25" s="42"/>
      <c r="Y25" s="47"/>
      <c r="Z25" s="42"/>
    </row>
    <row r="26">
      <c r="A26" s="55">
        <v>21.0</v>
      </c>
      <c r="B26" s="66" t="s">
        <v>155</v>
      </c>
      <c r="C26" s="67">
        <v>17700.0</v>
      </c>
      <c r="D26" s="42"/>
      <c r="E26" s="47"/>
      <c r="F26" s="71">
        <v>44138.0</v>
      </c>
      <c r="G26" s="67">
        <v>7800.0</v>
      </c>
      <c r="H26" s="42"/>
      <c r="I26" s="47"/>
      <c r="J26" s="42"/>
      <c r="K26" s="47"/>
      <c r="L26" s="42"/>
      <c r="M26" s="47"/>
      <c r="N26" s="42"/>
      <c r="O26" s="47"/>
      <c r="P26" s="42"/>
      <c r="Q26" s="47"/>
      <c r="R26" s="42"/>
      <c r="S26" s="47"/>
      <c r="T26" s="42"/>
      <c r="U26" s="47"/>
      <c r="V26" s="66" t="s">
        <v>154</v>
      </c>
      <c r="W26" s="67">
        <v>675.0</v>
      </c>
      <c r="X26" s="42"/>
      <c r="Y26" s="47"/>
      <c r="Z26" s="42"/>
    </row>
    <row r="27">
      <c r="A27" s="55">
        <v>22.0</v>
      </c>
      <c r="B27" s="66" t="s">
        <v>157</v>
      </c>
      <c r="C27" s="67">
        <v>21200.0</v>
      </c>
      <c r="D27" s="42"/>
      <c r="E27" s="47"/>
      <c r="F27" s="71">
        <v>44168.0</v>
      </c>
      <c r="G27" s="67">
        <v>8000.0</v>
      </c>
      <c r="H27" s="42"/>
      <c r="I27" s="47"/>
      <c r="J27" s="42"/>
      <c r="K27" s="47"/>
      <c r="L27" s="42"/>
      <c r="M27" s="47"/>
      <c r="N27" s="42"/>
      <c r="O27" s="47"/>
      <c r="P27" s="42"/>
      <c r="Q27" s="47"/>
      <c r="R27" s="42"/>
      <c r="S27" s="47"/>
      <c r="T27" s="42"/>
      <c r="U27" s="47"/>
      <c r="V27" s="66" t="s">
        <v>155</v>
      </c>
      <c r="W27" s="67">
        <v>716.0</v>
      </c>
      <c r="X27" s="42"/>
      <c r="Y27" s="47"/>
      <c r="Z27" s="42"/>
    </row>
    <row r="28">
      <c r="A28" s="55">
        <v>23.0</v>
      </c>
      <c r="B28" s="74" t="s">
        <v>160</v>
      </c>
      <c r="C28" s="67">
        <v>24700.0</v>
      </c>
      <c r="D28" s="42"/>
      <c r="E28" s="47"/>
      <c r="F28" s="66" t="s">
        <v>154</v>
      </c>
      <c r="G28" s="67">
        <v>8000.0</v>
      </c>
      <c r="H28" s="42"/>
      <c r="I28" s="47"/>
      <c r="J28" s="42"/>
      <c r="K28" s="47"/>
      <c r="L28" s="42"/>
      <c r="M28" s="47"/>
      <c r="N28" s="42"/>
      <c r="O28" s="47"/>
      <c r="P28" s="42"/>
      <c r="Q28" s="47"/>
      <c r="R28" s="42"/>
      <c r="S28" s="47"/>
      <c r="T28" s="42"/>
      <c r="U28" s="47"/>
      <c r="V28" s="66" t="s">
        <v>157</v>
      </c>
      <c r="W28" s="67">
        <v>780.0</v>
      </c>
      <c r="X28" s="42"/>
      <c r="Y28" s="47"/>
      <c r="Z28" s="42"/>
    </row>
    <row r="29">
      <c r="A29" s="55">
        <v>24.0</v>
      </c>
      <c r="B29" s="42"/>
      <c r="C29" s="42"/>
      <c r="D29" s="42"/>
      <c r="E29" s="47"/>
      <c r="F29" s="66" t="s">
        <v>155</v>
      </c>
      <c r="G29" s="67">
        <v>8100.0</v>
      </c>
      <c r="H29" s="42"/>
      <c r="I29" s="47"/>
      <c r="J29" s="42"/>
      <c r="K29" s="47"/>
      <c r="L29" s="42"/>
      <c r="M29" s="47"/>
      <c r="N29" s="42"/>
      <c r="O29" s="47"/>
      <c r="P29" s="42"/>
      <c r="Q29" s="47"/>
      <c r="R29" s="42"/>
      <c r="S29" s="47"/>
      <c r="T29" s="42"/>
      <c r="U29" s="47"/>
      <c r="V29" s="74" t="s">
        <v>160</v>
      </c>
      <c r="W29" s="67">
        <v>780.0</v>
      </c>
      <c r="X29" s="42"/>
      <c r="Y29" s="47"/>
      <c r="Z29" s="42"/>
    </row>
    <row r="30">
      <c r="A30" s="55">
        <v>25.0</v>
      </c>
      <c r="B30" s="42"/>
      <c r="C30" s="42"/>
      <c r="D30" s="42"/>
      <c r="E30" s="47"/>
      <c r="F30" s="66" t="s">
        <v>157</v>
      </c>
      <c r="G30" s="67">
        <v>8200.0</v>
      </c>
      <c r="H30" s="42"/>
      <c r="I30" s="47"/>
      <c r="J30" s="42"/>
      <c r="K30" s="47"/>
      <c r="L30" s="42"/>
      <c r="M30" s="47"/>
      <c r="N30" s="42"/>
      <c r="O30" s="47"/>
      <c r="P30" s="42"/>
      <c r="Q30" s="47"/>
      <c r="R30" s="42"/>
      <c r="S30" s="47"/>
      <c r="T30" s="42"/>
      <c r="U30" s="47"/>
      <c r="V30" s="42"/>
      <c r="W30" s="47"/>
      <c r="X30" s="42"/>
      <c r="Y30" s="47"/>
      <c r="Z30" s="42"/>
    </row>
    <row r="31">
      <c r="A31" s="55">
        <v>26.0</v>
      </c>
      <c r="B31" s="42"/>
      <c r="C31" s="42"/>
      <c r="D31" s="42"/>
      <c r="E31" s="47"/>
      <c r="F31" s="74" t="s">
        <v>160</v>
      </c>
      <c r="G31" s="67">
        <v>8200.0</v>
      </c>
      <c r="H31" s="42"/>
      <c r="I31" s="47"/>
      <c r="J31" s="42"/>
      <c r="K31" s="47"/>
      <c r="L31" s="42"/>
      <c r="M31" s="47"/>
      <c r="N31" s="42"/>
      <c r="O31" s="47"/>
      <c r="P31" s="42"/>
      <c r="Q31" s="47"/>
      <c r="R31" s="42"/>
      <c r="S31" s="47"/>
      <c r="T31" s="42"/>
      <c r="U31" s="47"/>
      <c r="V31" s="42"/>
      <c r="W31" s="47"/>
      <c r="X31" s="42"/>
      <c r="Y31" s="47"/>
      <c r="Z31" s="42"/>
    </row>
    <row r="32">
      <c r="E32" s="99"/>
      <c r="G32" s="99"/>
      <c r="I32" s="99"/>
      <c r="K32" s="99"/>
      <c r="M32" s="99"/>
      <c r="O32" s="99"/>
      <c r="Q32" s="99"/>
      <c r="S32" s="99"/>
      <c r="U32" s="99"/>
      <c r="W32" s="99"/>
      <c r="Y32" s="99"/>
    </row>
    <row r="33">
      <c r="E33" s="99"/>
      <c r="G33" s="99"/>
      <c r="I33" s="99"/>
      <c r="K33" s="99"/>
      <c r="M33" s="99"/>
      <c r="O33" s="99"/>
      <c r="Q33" s="99"/>
      <c r="S33" s="99"/>
      <c r="U33" s="99"/>
      <c r="W33" s="99"/>
      <c r="Y33" s="99"/>
    </row>
    <row r="34">
      <c r="E34" s="99"/>
      <c r="G34" s="99"/>
      <c r="I34" s="99"/>
      <c r="K34" s="99"/>
      <c r="M34" s="99"/>
      <c r="O34" s="99"/>
      <c r="Q34" s="99"/>
      <c r="S34" s="99"/>
      <c r="U34" s="99"/>
      <c r="W34" s="99"/>
      <c r="Y34" s="99"/>
    </row>
    <row r="35">
      <c r="E35" s="99"/>
      <c r="G35" s="99"/>
      <c r="I35" s="99"/>
      <c r="K35" s="99"/>
      <c r="M35" s="99"/>
      <c r="O35" s="99"/>
      <c r="Q35" s="99"/>
      <c r="S35" s="99"/>
      <c r="U35" s="99"/>
      <c r="W35" s="99"/>
      <c r="Y35" s="99"/>
    </row>
    <row r="36">
      <c r="E36" s="99"/>
      <c r="G36" s="99"/>
      <c r="I36" s="99"/>
      <c r="K36" s="99"/>
      <c r="M36" s="99"/>
      <c r="O36" s="99"/>
      <c r="Q36" s="99"/>
      <c r="S36" s="99"/>
      <c r="U36" s="99"/>
      <c r="W36" s="99"/>
      <c r="Y36" s="99"/>
    </row>
    <row r="37">
      <c r="E37" s="99"/>
      <c r="G37" s="99"/>
      <c r="I37" s="99"/>
      <c r="K37" s="99"/>
      <c r="M37" s="99"/>
      <c r="O37" s="99"/>
      <c r="Q37" s="99"/>
      <c r="S37" s="99"/>
      <c r="U37" s="99"/>
      <c r="W37" s="99"/>
      <c r="Y37" s="99"/>
    </row>
    <row r="38">
      <c r="E38" s="99"/>
      <c r="G38" s="99"/>
      <c r="I38" s="99"/>
      <c r="K38" s="99"/>
      <c r="M38" s="99"/>
      <c r="O38" s="99"/>
      <c r="Q38" s="99"/>
      <c r="S38" s="99"/>
      <c r="U38" s="99"/>
      <c r="W38" s="99"/>
      <c r="Y38" s="99"/>
    </row>
    <row r="39">
      <c r="E39" s="99"/>
      <c r="G39" s="99"/>
      <c r="I39" s="99"/>
      <c r="K39" s="99"/>
      <c r="M39" s="99"/>
      <c r="O39" s="99"/>
      <c r="Q39" s="99"/>
      <c r="S39" s="99"/>
      <c r="U39" s="99"/>
      <c r="W39" s="99"/>
      <c r="Y39" s="99"/>
    </row>
    <row r="40">
      <c r="E40" s="99"/>
      <c r="G40" s="99"/>
      <c r="I40" s="99"/>
      <c r="K40" s="99"/>
      <c r="M40" s="99"/>
      <c r="O40" s="99"/>
      <c r="Q40" s="99"/>
      <c r="S40" s="99"/>
      <c r="U40" s="99"/>
      <c r="W40" s="99"/>
      <c r="Y40" s="99"/>
    </row>
    <row r="41">
      <c r="E41" s="99"/>
      <c r="G41" s="99"/>
      <c r="I41" s="99"/>
      <c r="K41" s="99"/>
      <c r="M41" s="99"/>
      <c r="O41" s="99"/>
      <c r="Q41" s="99"/>
      <c r="S41" s="99"/>
      <c r="U41" s="99"/>
      <c r="W41" s="99"/>
      <c r="Y41" s="99"/>
    </row>
    <row r="42">
      <c r="E42" s="99"/>
      <c r="G42" s="99"/>
      <c r="I42" s="99"/>
      <c r="K42" s="99"/>
      <c r="M42" s="99"/>
      <c r="O42" s="99"/>
      <c r="Q42" s="99"/>
      <c r="S42" s="99"/>
      <c r="U42" s="99"/>
      <c r="W42" s="99"/>
      <c r="Y42" s="99"/>
    </row>
    <row r="43">
      <c r="E43" s="99"/>
      <c r="G43" s="99"/>
      <c r="I43" s="99"/>
      <c r="K43" s="99"/>
      <c r="M43" s="99"/>
      <c r="O43" s="99"/>
      <c r="Q43" s="99"/>
      <c r="S43" s="99"/>
      <c r="U43" s="99"/>
      <c r="W43" s="99"/>
      <c r="Y43" s="99"/>
    </row>
    <row r="44">
      <c r="E44" s="99"/>
      <c r="G44" s="99"/>
      <c r="I44" s="99"/>
      <c r="K44" s="99"/>
      <c r="M44" s="99"/>
      <c r="O44" s="99"/>
      <c r="Q44" s="99"/>
      <c r="S44" s="99"/>
      <c r="U44" s="99"/>
      <c r="W44" s="99"/>
      <c r="Y44" s="99"/>
    </row>
    <row r="45">
      <c r="E45" s="99"/>
      <c r="G45" s="99"/>
      <c r="I45" s="99"/>
      <c r="K45" s="99"/>
      <c r="M45" s="99"/>
      <c r="O45" s="99"/>
      <c r="Q45" s="99"/>
      <c r="S45" s="99"/>
      <c r="U45" s="99"/>
      <c r="W45" s="99"/>
      <c r="Y45" s="99"/>
    </row>
    <row r="46">
      <c r="E46" s="99"/>
      <c r="G46" s="99"/>
      <c r="I46" s="99"/>
      <c r="K46" s="99"/>
      <c r="M46" s="99"/>
      <c r="O46" s="99"/>
      <c r="Q46" s="99"/>
      <c r="S46" s="99"/>
      <c r="U46" s="99"/>
      <c r="W46" s="99"/>
      <c r="Y46" s="99"/>
    </row>
    <row r="47">
      <c r="E47" s="99"/>
      <c r="G47" s="99"/>
      <c r="I47" s="99"/>
      <c r="K47" s="99"/>
      <c r="M47" s="99"/>
      <c r="O47" s="99"/>
      <c r="Q47" s="99"/>
      <c r="S47" s="99"/>
      <c r="U47" s="99"/>
      <c r="W47" s="99"/>
      <c r="Y47" s="99"/>
    </row>
    <row r="48">
      <c r="E48" s="99"/>
      <c r="G48" s="99"/>
      <c r="I48" s="99"/>
      <c r="K48" s="99"/>
      <c r="M48" s="99"/>
      <c r="O48" s="99"/>
      <c r="Q48" s="99"/>
      <c r="S48" s="99"/>
      <c r="U48" s="99"/>
      <c r="W48" s="99"/>
      <c r="Y48" s="99"/>
    </row>
    <row r="49">
      <c r="E49" s="99"/>
      <c r="G49" s="99"/>
      <c r="I49" s="99"/>
      <c r="K49" s="99"/>
      <c r="M49" s="99"/>
      <c r="O49" s="99"/>
      <c r="Q49" s="99"/>
      <c r="S49" s="99"/>
      <c r="U49" s="99"/>
      <c r="W49" s="99"/>
      <c r="Y49" s="99"/>
    </row>
    <row r="50">
      <c r="E50" s="99"/>
      <c r="G50" s="99"/>
      <c r="I50" s="99"/>
      <c r="K50" s="99"/>
      <c r="M50" s="99"/>
      <c r="O50" s="99"/>
      <c r="Q50" s="99"/>
      <c r="S50" s="99"/>
      <c r="U50" s="99"/>
      <c r="W50" s="99"/>
      <c r="Y50" s="99"/>
    </row>
    <row r="51">
      <c r="E51" s="99"/>
      <c r="G51" s="99"/>
      <c r="I51" s="99"/>
      <c r="K51" s="99"/>
      <c r="M51" s="99"/>
      <c r="O51" s="99"/>
      <c r="Q51" s="99"/>
      <c r="S51" s="99"/>
      <c r="U51" s="99"/>
      <c r="W51" s="99"/>
      <c r="Y51" s="99"/>
    </row>
    <row r="52">
      <c r="E52" s="99"/>
      <c r="G52" s="99"/>
      <c r="I52" s="99"/>
      <c r="K52" s="99"/>
      <c r="M52" s="99"/>
      <c r="O52" s="99"/>
      <c r="Q52" s="99"/>
      <c r="S52" s="99"/>
      <c r="U52" s="99"/>
      <c r="W52" s="99"/>
      <c r="Y52" s="99"/>
    </row>
    <row r="53">
      <c r="E53" s="99"/>
      <c r="G53" s="99"/>
      <c r="I53" s="99"/>
      <c r="K53" s="99"/>
      <c r="M53" s="99"/>
      <c r="O53" s="99"/>
      <c r="Q53" s="99"/>
      <c r="S53" s="99"/>
      <c r="U53" s="99"/>
      <c r="W53" s="99"/>
      <c r="Y53" s="99"/>
    </row>
    <row r="54">
      <c r="E54" s="99"/>
      <c r="G54" s="99"/>
      <c r="I54" s="99"/>
      <c r="K54" s="99"/>
      <c r="M54" s="99"/>
      <c r="O54" s="99"/>
      <c r="Q54" s="99"/>
      <c r="S54" s="99"/>
      <c r="U54" s="99"/>
      <c r="W54" s="99"/>
      <c r="Y54" s="99"/>
    </row>
    <row r="55">
      <c r="E55" s="99"/>
      <c r="G55" s="99"/>
      <c r="I55" s="99"/>
      <c r="K55" s="99"/>
      <c r="M55" s="99"/>
      <c r="O55" s="99"/>
      <c r="Q55" s="99"/>
      <c r="S55" s="99"/>
      <c r="U55" s="99"/>
      <c r="W55" s="99"/>
      <c r="Y55" s="99"/>
    </row>
    <row r="56">
      <c r="E56" s="99"/>
      <c r="G56" s="99"/>
      <c r="I56" s="99"/>
      <c r="K56" s="99"/>
      <c r="M56" s="99"/>
      <c r="O56" s="99"/>
      <c r="Q56" s="99"/>
      <c r="S56" s="99"/>
      <c r="U56" s="99"/>
      <c r="W56" s="99"/>
      <c r="Y56" s="99"/>
    </row>
    <row r="57">
      <c r="E57" s="99"/>
      <c r="G57" s="99"/>
      <c r="I57" s="99"/>
      <c r="K57" s="99"/>
      <c r="M57" s="99"/>
      <c r="O57" s="99"/>
      <c r="Q57" s="99"/>
      <c r="S57" s="99"/>
      <c r="U57" s="99"/>
      <c r="W57" s="99"/>
      <c r="Y57" s="99"/>
    </row>
    <row r="58">
      <c r="E58" s="99"/>
      <c r="G58" s="99"/>
      <c r="I58" s="99"/>
      <c r="K58" s="99"/>
      <c r="M58" s="99"/>
      <c r="O58" s="99"/>
      <c r="Q58" s="99"/>
      <c r="S58" s="99"/>
      <c r="U58" s="99"/>
      <c r="W58" s="99"/>
      <c r="Y58" s="99"/>
    </row>
    <row r="59">
      <c r="E59" s="99"/>
      <c r="G59" s="99"/>
      <c r="I59" s="99"/>
      <c r="K59" s="99"/>
      <c r="M59" s="99"/>
      <c r="O59" s="99"/>
      <c r="Q59" s="99"/>
      <c r="S59" s="99"/>
      <c r="U59" s="99"/>
      <c r="W59" s="99"/>
      <c r="Y59" s="99"/>
    </row>
    <row r="60">
      <c r="E60" s="99"/>
      <c r="G60" s="99"/>
      <c r="I60" s="99"/>
      <c r="K60" s="99"/>
      <c r="M60" s="99"/>
      <c r="O60" s="99"/>
      <c r="Q60" s="99"/>
      <c r="S60" s="99"/>
      <c r="U60" s="99"/>
      <c r="W60" s="99"/>
      <c r="Y60" s="99"/>
    </row>
    <row r="61">
      <c r="E61" s="99"/>
      <c r="G61" s="99"/>
      <c r="I61" s="99"/>
      <c r="K61" s="99"/>
      <c r="M61" s="99"/>
      <c r="O61" s="99"/>
      <c r="Q61" s="99"/>
      <c r="S61" s="99"/>
      <c r="U61" s="99"/>
      <c r="W61" s="99"/>
      <c r="Y61" s="99"/>
    </row>
    <row r="62">
      <c r="E62" s="99"/>
      <c r="G62" s="99"/>
      <c r="I62" s="99"/>
      <c r="K62" s="99"/>
      <c r="M62" s="99"/>
      <c r="O62" s="99"/>
      <c r="Q62" s="99"/>
      <c r="S62" s="99"/>
      <c r="U62" s="99"/>
      <c r="W62" s="99"/>
      <c r="Y62" s="99"/>
    </row>
    <row r="63">
      <c r="E63" s="99"/>
      <c r="G63" s="99"/>
      <c r="I63" s="99"/>
      <c r="K63" s="99"/>
      <c r="M63" s="99"/>
      <c r="O63" s="99"/>
      <c r="Q63" s="99"/>
      <c r="S63" s="99"/>
      <c r="U63" s="99"/>
      <c r="W63" s="99"/>
      <c r="Y63" s="99"/>
    </row>
    <row r="64">
      <c r="E64" s="99"/>
      <c r="G64" s="99"/>
      <c r="I64" s="99"/>
      <c r="K64" s="99"/>
      <c r="M64" s="99"/>
      <c r="O64" s="99"/>
      <c r="Q64" s="99"/>
      <c r="S64" s="99"/>
      <c r="U64" s="99"/>
      <c r="W64" s="99"/>
      <c r="Y64" s="99"/>
    </row>
    <row r="65">
      <c r="E65" s="99"/>
      <c r="G65" s="99"/>
      <c r="I65" s="99"/>
      <c r="K65" s="99"/>
      <c r="M65" s="99"/>
      <c r="O65" s="99"/>
      <c r="Q65" s="99"/>
      <c r="S65" s="99"/>
      <c r="U65" s="99"/>
      <c r="W65" s="99"/>
      <c r="Y65" s="99"/>
    </row>
    <row r="66">
      <c r="E66" s="99"/>
      <c r="G66" s="99"/>
      <c r="I66" s="99"/>
      <c r="K66" s="99"/>
      <c r="M66" s="99"/>
      <c r="O66" s="99"/>
      <c r="Q66" s="99"/>
      <c r="S66" s="99"/>
      <c r="U66" s="99"/>
      <c r="W66" s="99"/>
      <c r="Y66" s="99"/>
    </row>
    <row r="67">
      <c r="E67" s="99"/>
      <c r="G67" s="99"/>
      <c r="I67" s="99"/>
      <c r="K67" s="99"/>
      <c r="M67" s="99"/>
      <c r="O67" s="99"/>
      <c r="Q67" s="99"/>
      <c r="S67" s="99"/>
      <c r="U67" s="99"/>
      <c r="W67" s="99"/>
      <c r="Y67" s="99"/>
    </row>
    <row r="68">
      <c r="E68" s="99"/>
      <c r="G68" s="99"/>
      <c r="I68" s="99"/>
      <c r="K68" s="99"/>
      <c r="M68" s="99"/>
      <c r="O68" s="99"/>
      <c r="Q68" s="99"/>
      <c r="S68" s="99"/>
      <c r="U68" s="99"/>
      <c r="W68" s="99"/>
      <c r="Y68" s="99"/>
    </row>
    <row r="69">
      <c r="E69" s="99"/>
      <c r="G69" s="99"/>
      <c r="I69" s="99"/>
      <c r="K69" s="99"/>
      <c r="M69" s="99"/>
      <c r="O69" s="99"/>
      <c r="Q69" s="99"/>
      <c r="S69" s="99"/>
      <c r="U69" s="99"/>
      <c r="W69" s="99"/>
      <c r="Y69" s="99"/>
    </row>
    <row r="70">
      <c r="E70" s="99"/>
      <c r="G70" s="99"/>
      <c r="I70" s="99"/>
      <c r="K70" s="99"/>
      <c r="M70" s="99"/>
      <c r="O70" s="99"/>
      <c r="Q70" s="99"/>
      <c r="S70" s="99"/>
      <c r="U70" s="99"/>
      <c r="W70" s="99"/>
      <c r="Y70" s="99"/>
    </row>
    <row r="71">
      <c r="E71" s="99"/>
      <c r="G71" s="99"/>
      <c r="I71" s="99"/>
      <c r="K71" s="99"/>
      <c r="M71" s="99"/>
      <c r="O71" s="99"/>
      <c r="Q71" s="99"/>
      <c r="S71" s="99"/>
      <c r="U71" s="99"/>
      <c r="W71" s="99"/>
      <c r="Y71" s="99"/>
    </row>
    <row r="72">
      <c r="E72" s="99"/>
      <c r="G72" s="99"/>
      <c r="I72" s="99"/>
      <c r="K72" s="99"/>
      <c r="M72" s="99"/>
      <c r="O72" s="99"/>
      <c r="Q72" s="99"/>
      <c r="S72" s="99"/>
      <c r="U72" s="99"/>
      <c r="W72" s="99"/>
      <c r="Y72" s="99"/>
    </row>
    <row r="73">
      <c r="E73" s="99"/>
      <c r="G73" s="99"/>
      <c r="I73" s="99"/>
      <c r="K73" s="99"/>
      <c r="M73" s="99"/>
      <c r="O73" s="99"/>
      <c r="Q73" s="99"/>
      <c r="S73" s="99"/>
      <c r="U73" s="99"/>
      <c r="W73" s="99"/>
      <c r="Y73" s="99"/>
    </row>
    <row r="74">
      <c r="E74" s="99"/>
      <c r="G74" s="99"/>
      <c r="I74" s="99"/>
      <c r="K74" s="99"/>
      <c r="M74" s="99"/>
      <c r="O74" s="99"/>
      <c r="Q74" s="99"/>
      <c r="S74" s="99"/>
      <c r="U74" s="99"/>
      <c r="W74" s="99"/>
      <c r="Y74" s="99"/>
    </row>
    <row r="75">
      <c r="E75" s="99"/>
      <c r="G75" s="99"/>
      <c r="I75" s="99"/>
      <c r="K75" s="99"/>
      <c r="M75" s="99"/>
      <c r="O75" s="99"/>
      <c r="Q75" s="99"/>
      <c r="S75" s="99"/>
      <c r="U75" s="99"/>
      <c r="W75" s="99"/>
      <c r="Y75" s="99"/>
    </row>
    <row r="76">
      <c r="E76" s="99"/>
      <c r="G76" s="99"/>
      <c r="I76" s="99"/>
      <c r="K76" s="99"/>
      <c r="M76" s="99"/>
      <c r="O76" s="99"/>
      <c r="Q76" s="99"/>
      <c r="S76" s="99"/>
      <c r="U76" s="99"/>
      <c r="W76" s="99"/>
      <c r="Y76" s="99"/>
    </row>
    <row r="77">
      <c r="E77" s="99"/>
      <c r="G77" s="99"/>
      <c r="I77" s="99"/>
      <c r="K77" s="99"/>
      <c r="M77" s="99"/>
      <c r="O77" s="99"/>
      <c r="Q77" s="99"/>
      <c r="S77" s="99"/>
      <c r="U77" s="99"/>
      <c r="W77" s="99"/>
      <c r="Y77" s="99"/>
    </row>
    <row r="78">
      <c r="E78" s="99"/>
      <c r="G78" s="99"/>
      <c r="I78" s="99"/>
      <c r="K78" s="99"/>
      <c r="M78" s="99"/>
      <c r="O78" s="99"/>
      <c r="Q78" s="99"/>
      <c r="S78" s="99"/>
      <c r="U78" s="99"/>
      <c r="W78" s="99"/>
      <c r="Y78" s="99"/>
    </row>
    <row r="79">
      <c r="E79" s="99"/>
      <c r="G79" s="99"/>
      <c r="I79" s="99"/>
      <c r="K79" s="99"/>
      <c r="M79" s="99"/>
      <c r="O79" s="99"/>
      <c r="Q79" s="99"/>
      <c r="S79" s="99"/>
      <c r="U79" s="99"/>
      <c r="W79" s="99"/>
      <c r="Y79" s="99"/>
    </row>
    <row r="80">
      <c r="E80" s="99"/>
      <c r="G80" s="99"/>
      <c r="I80" s="99"/>
      <c r="K80" s="99"/>
      <c r="M80" s="99"/>
      <c r="O80" s="99"/>
      <c r="Q80" s="99"/>
      <c r="S80" s="99"/>
      <c r="U80" s="99"/>
      <c r="W80" s="99"/>
      <c r="Y80" s="99"/>
    </row>
    <row r="81">
      <c r="E81" s="99"/>
      <c r="G81" s="99"/>
      <c r="I81" s="99"/>
      <c r="K81" s="99"/>
      <c r="M81" s="99"/>
      <c r="O81" s="99"/>
      <c r="Q81" s="99"/>
      <c r="S81" s="99"/>
      <c r="U81" s="99"/>
      <c r="W81" s="99"/>
      <c r="Y81" s="99"/>
    </row>
    <row r="82">
      <c r="E82" s="99"/>
      <c r="G82" s="99"/>
      <c r="I82" s="99"/>
      <c r="K82" s="99"/>
      <c r="M82" s="99"/>
      <c r="O82" s="99"/>
      <c r="Q82" s="99"/>
      <c r="S82" s="99"/>
      <c r="U82" s="99"/>
      <c r="W82" s="99"/>
      <c r="Y82" s="99"/>
    </row>
    <row r="83">
      <c r="E83" s="99"/>
      <c r="G83" s="99"/>
      <c r="I83" s="99"/>
      <c r="K83" s="99"/>
      <c r="M83" s="99"/>
      <c r="O83" s="99"/>
      <c r="Q83" s="99"/>
      <c r="S83" s="99"/>
      <c r="U83" s="99"/>
      <c r="W83" s="99"/>
      <c r="Y83" s="99"/>
    </row>
    <row r="84">
      <c r="E84" s="99"/>
      <c r="G84" s="99"/>
      <c r="I84" s="99"/>
      <c r="K84" s="99"/>
      <c r="M84" s="99"/>
      <c r="O84" s="99"/>
      <c r="Q84" s="99"/>
      <c r="S84" s="99"/>
      <c r="U84" s="99"/>
      <c r="W84" s="99"/>
      <c r="Y84" s="99"/>
    </row>
    <row r="85">
      <c r="E85" s="99"/>
      <c r="G85" s="99"/>
      <c r="I85" s="99"/>
      <c r="K85" s="99"/>
      <c r="M85" s="99"/>
      <c r="O85" s="99"/>
      <c r="Q85" s="99"/>
      <c r="S85" s="99"/>
      <c r="U85" s="99"/>
      <c r="W85" s="99"/>
      <c r="Y85" s="99"/>
    </row>
    <row r="86">
      <c r="E86" s="99"/>
      <c r="G86" s="99"/>
      <c r="I86" s="99"/>
      <c r="K86" s="99"/>
      <c r="M86" s="99"/>
      <c r="O86" s="99"/>
      <c r="Q86" s="99"/>
      <c r="S86" s="99"/>
      <c r="U86" s="99"/>
      <c r="W86" s="99"/>
      <c r="Y86" s="99"/>
    </row>
    <row r="87">
      <c r="E87" s="99"/>
      <c r="G87" s="99"/>
      <c r="I87" s="99"/>
      <c r="K87" s="99"/>
      <c r="M87" s="99"/>
      <c r="O87" s="99"/>
      <c r="Q87" s="99"/>
      <c r="S87" s="99"/>
      <c r="U87" s="99"/>
      <c r="W87" s="99"/>
      <c r="Y87" s="99"/>
    </row>
    <row r="88">
      <c r="E88" s="99"/>
      <c r="G88" s="99"/>
      <c r="I88" s="99"/>
      <c r="K88" s="99"/>
      <c r="M88" s="99"/>
      <c r="O88" s="99"/>
      <c r="Q88" s="99"/>
      <c r="S88" s="99"/>
      <c r="U88" s="99"/>
      <c r="W88" s="99"/>
      <c r="Y88" s="99"/>
    </row>
    <row r="89">
      <c r="E89" s="99"/>
      <c r="G89" s="99"/>
      <c r="I89" s="99"/>
      <c r="K89" s="99"/>
      <c r="M89" s="99"/>
      <c r="O89" s="99"/>
      <c r="Q89" s="99"/>
      <c r="S89" s="99"/>
      <c r="U89" s="99"/>
      <c r="W89" s="99"/>
      <c r="Y89" s="99"/>
    </row>
    <row r="90">
      <c r="E90" s="99"/>
      <c r="G90" s="99"/>
      <c r="I90" s="99"/>
      <c r="K90" s="99"/>
      <c r="M90" s="99"/>
      <c r="O90" s="99"/>
      <c r="Q90" s="99"/>
      <c r="S90" s="99"/>
      <c r="U90" s="99"/>
      <c r="W90" s="99"/>
      <c r="Y90" s="99"/>
    </row>
    <row r="91">
      <c r="E91" s="99"/>
      <c r="G91" s="99"/>
      <c r="I91" s="99"/>
      <c r="K91" s="99"/>
      <c r="M91" s="99"/>
      <c r="O91" s="99"/>
      <c r="Q91" s="99"/>
      <c r="S91" s="99"/>
      <c r="U91" s="99"/>
      <c r="W91" s="99"/>
      <c r="Y91" s="99"/>
    </row>
    <row r="92">
      <c r="E92" s="99"/>
      <c r="G92" s="99"/>
      <c r="I92" s="99"/>
      <c r="K92" s="99"/>
      <c r="M92" s="99"/>
      <c r="O92" s="99"/>
      <c r="Q92" s="99"/>
      <c r="S92" s="99"/>
      <c r="U92" s="99"/>
      <c r="W92" s="99"/>
      <c r="Y92" s="99"/>
    </row>
    <row r="93">
      <c r="E93" s="99"/>
      <c r="G93" s="99"/>
      <c r="I93" s="99"/>
      <c r="K93" s="99"/>
      <c r="M93" s="99"/>
      <c r="O93" s="99"/>
      <c r="Q93" s="99"/>
      <c r="S93" s="99"/>
      <c r="U93" s="99"/>
      <c r="W93" s="99"/>
      <c r="Y93" s="99"/>
    </row>
    <row r="94">
      <c r="E94" s="99"/>
      <c r="G94" s="99"/>
      <c r="I94" s="99"/>
      <c r="K94" s="99"/>
      <c r="M94" s="99"/>
      <c r="O94" s="99"/>
      <c r="Q94" s="99"/>
      <c r="S94" s="99"/>
      <c r="U94" s="99"/>
      <c r="W94" s="99"/>
      <c r="Y94" s="99"/>
    </row>
    <row r="95">
      <c r="E95" s="99"/>
      <c r="G95" s="99"/>
      <c r="I95" s="99"/>
      <c r="K95" s="99"/>
      <c r="M95" s="99"/>
      <c r="O95" s="99"/>
      <c r="Q95" s="99"/>
      <c r="S95" s="99"/>
      <c r="U95" s="99"/>
      <c r="W95" s="99"/>
      <c r="Y95" s="99"/>
    </row>
    <row r="96">
      <c r="E96" s="99"/>
      <c r="G96" s="99"/>
      <c r="I96" s="99"/>
      <c r="K96" s="99"/>
      <c r="M96" s="99"/>
      <c r="O96" s="99"/>
      <c r="Q96" s="99"/>
      <c r="S96" s="99"/>
      <c r="U96" s="99"/>
      <c r="W96" s="99"/>
      <c r="Y96" s="99"/>
    </row>
    <row r="97">
      <c r="E97" s="99"/>
      <c r="G97" s="99"/>
      <c r="I97" s="99"/>
      <c r="K97" s="99"/>
      <c r="M97" s="99"/>
      <c r="O97" s="99"/>
      <c r="Q97" s="99"/>
      <c r="S97" s="99"/>
      <c r="U97" s="99"/>
      <c r="W97" s="99"/>
      <c r="Y97" s="99"/>
    </row>
    <row r="98">
      <c r="E98" s="99"/>
      <c r="G98" s="99"/>
      <c r="I98" s="99"/>
      <c r="K98" s="99"/>
      <c r="M98" s="99"/>
      <c r="O98" s="99"/>
      <c r="Q98" s="99"/>
      <c r="S98" s="99"/>
      <c r="U98" s="99"/>
      <c r="W98" s="99"/>
      <c r="Y98" s="99"/>
    </row>
    <row r="99">
      <c r="E99" s="99"/>
      <c r="G99" s="99"/>
      <c r="I99" s="99"/>
      <c r="K99" s="99"/>
      <c r="M99" s="99"/>
      <c r="O99" s="99"/>
      <c r="Q99" s="99"/>
      <c r="S99" s="99"/>
      <c r="U99" s="99"/>
      <c r="W99" s="99"/>
      <c r="Y99" s="99"/>
    </row>
    <row r="100">
      <c r="E100" s="99"/>
      <c r="G100" s="99"/>
      <c r="I100" s="99"/>
      <c r="K100" s="99"/>
      <c r="M100" s="99"/>
      <c r="O100" s="99"/>
      <c r="Q100" s="99"/>
      <c r="S100" s="99"/>
      <c r="U100" s="99"/>
      <c r="W100" s="99"/>
      <c r="Y100" s="99"/>
    </row>
    <row r="101">
      <c r="E101" s="99"/>
      <c r="G101" s="99"/>
      <c r="I101" s="99"/>
      <c r="K101" s="99"/>
      <c r="M101" s="99"/>
      <c r="O101" s="99"/>
      <c r="Q101" s="99"/>
      <c r="S101" s="99"/>
      <c r="U101" s="99"/>
      <c r="W101" s="99"/>
      <c r="Y101" s="99"/>
    </row>
    <row r="102">
      <c r="E102" s="99"/>
      <c r="G102" s="99"/>
      <c r="I102" s="99"/>
      <c r="K102" s="99"/>
      <c r="M102" s="99"/>
      <c r="O102" s="99"/>
      <c r="Q102" s="99"/>
      <c r="S102" s="99"/>
      <c r="U102" s="99"/>
      <c r="W102" s="99"/>
      <c r="Y102" s="99"/>
    </row>
    <row r="103">
      <c r="E103" s="99"/>
      <c r="G103" s="99"/>
      <c r="I103" s="99"/>
      <c r="K103" s="99"/>
      <c r="M103" s="99"/>
      <c r="O103" s="99"/>
      <c r="Q103" s="99"/>
      <c r="S103" s="99"/>
      <c r="U103" s="99"/>
      <c r="W103" s="99"/>
      <c r="Y103" s="99"/>
    </row>
    <row r="104">
      <c r="E104" s="99"/>
      <c r="G104" s="99"/>
      <c r="I104" s="99"/>
      <c r="K104" s="99"/>
      <c r="M104" s="99"/>
      <c r="O104" s="99"/>
      <c r="Q104" s="99"/>
      <c r="S104" s="99"/>
      <c r="U104" s="99"/>
      <c r="W104" s="99"/>
      <c r="Y104" s="99"/>
    </row>
    <row r="105">
      <c r="E105" s="99"/>
      <c r="G105" s="99"/>
      <c r="I105" s="99"/>
      <c r="K105" s="99"/>
      <c r="M105" s="99"/>
      <c r="O105" s="99"/>
      <c r="Q105" s="99"/>
      <c r="S105" s="99"/>
      <c r="U105" s="99"/>
      <c r="W105" s="99"/>
      <c r="Y105" s="99"/>
    </row>
    <row r="106">
      <c r="E106" s="99"/>
      <c r="G106" s="99"/>
      <c r="I106" s="99"/>
      <c r="K106" s="99"/>
      <c r="M106" s="99"/>
      <c r="O106" s="99"/>
      <c r="Q106" s="99"/>
      <c r="S106" s="99"/>
      <c r="U106" s="99"/>
      <c r="W106" s="99"/>
      <c r="Y106" s="99"/>
    </row>
    <row r="107">
      <c r="E107" s="99"/>
      <c r="G107" s="99"/>
      <c r="I107" s="99"/>
      <c r="K107" s="99"/>
      <c r="M107" s="99"/>
      <c r="O107" s="99"/>
      <c r="Q107" s="99"/>
      <c r="S107" s="99"/>
      <c r="U107" s="99"/>
      <c r="W107" s="99"/>
      <c r="Y107" s="99"/>
    </row>
    <row r="108">
      <c r="E108" s="99"/>
      <c r="G108" s="99"/>
      <c r="I108" s="99"/>
      <c r="K108" s="99"/>
      <c r="M108" s="99"/>
      <c r="O108" s="99"/>
      <c r="Q108" s="99"/>
      <c r="S108" s="99"/>
      <c r="U108" s="99"/>
      <c r="W108" s="99"/>
      <c r="Y108" s="99"/>
    </row>
    <row r="109">
      <c r="E109" s="99"/>
      <c r="G109" s="99"/>
      <c r="I109" s="99"/>
      <c r="K109" s="99"/>
      <c r="M109" s="99"/>
      <c r="O109" s="99"/>
      <c r="Q109" s="99"/>
      <c r="S109" s="99"/>
      <c r="U109" s="99"/>
      <c r="W109" s="99"/>
      <c r="Y109" s="99"/>
    </row>
    <row r="110">
      <c r="E110" s="99"/>
      <c r="G110" s="99"/>
      <c r="I110" s="99"/>
      <c r="K110" s="99"/>
      <c r="M110" s="99"/>
      <c r="O110" s="99"/>
      <c r="Q110" s="99"/>
      <c r="S110" s="99"/>
      <c r="U110" s="99"/>
      <c r="W110" s="99"/>
      <c r="Y110" s="99"/>
    </row>
    <row r="111">
      <c r="E111" s="99"/>
      <c r="G111" s="99"/>
      <c r="I111" s="99"/>
      <c r="K111" s="99"/>
      <c r="M111" s="99"/>
      <c r="O111" s="99"/>
      <c r="Q111" s="99"/>
      <c r="S111" s="99"/>
      <c r="U111" s="99"/>
      <c r="W111" s="99"/>
      <c r="Y111" s="99"/>
    </row>
    <row r="112">
      <c r="E112" s="99"/>
      <c r="G112" s="99"/>
      <c r="I112" s="99"/>
      <c r="K112" s="99"/>
      <c r="M112" s="99"/>
      <c r="O112" s="99"/>
      <c r="Q112" s="99"/>
      <c r="S112" s="99"/>
      <c r="U112" s="99"/>
      <c r="W112" s="99"/>
      <c r="Y112" s="99"/>
    </row>
    <row r="113">
      <c r="E113" s="99"/>
      <c r="G113" s="99"/>
      <c r="I113" s="99"/>
      <c r="K113" s="99"/>
      <c r="M113" s="99"/>
      <c r="O113" s="99"/>
      <c r="Q113" s="99"/>
      <c r="S113" s="99"/>
      <c r="U113" s="99"/>
      <c r="W113" s="99"/>
      <c r="Y113" s="99"/>
    </row>
    <row r="114">
      <c r="E114" s="99"/>
      <c r="G114" s="99"/>
      <c r="I114" s="99"/>
      <c r="K114" s="99"/>
      <c r="M114" s="99"/>
      <c r="O114" s="99"/>
      <c r="Q114" s="99"/>
      <c r="S114" s="99"/>
      <c r="U114" s="99"/>
      <c r="W114" s="99"/>
      <c r="Y114" s="99"/>
    </row>
    <row r="115">
      <c r="E115" s="99"/>
      <c r="G115" s="99"/>
      <c r="I115" s="99"/>
      <c r="K115" s="99"/>
      <c r="M115" s="99"/>
      <c r="O115" s="99"/>
      <c r="Q115" s="99"/>
      <c r="S115" s="99"/>
      <c r="U115" s="99"/>
      <c r="W115" s="99"/>
      <c r="Y115" s="99"/>
    </row>
    <row r="116">
      <c r="E116" s="99"/>
      <c r="G116" s="99"/>
      <c r="I116" s="99"/>
      <c r="K116" s="99"/>
      <c r="M116" s="99"/>
      <c r="O116" s="99"/>
      <c r="Q116" s="99"/>
      <c r="S116" s="99"/>
      <c r="U116" s="99"/>
      <c r="W116" s="99"/>
      <c r="Y116" s="99"/>
    </row>
    <row r="117">
      <c r="E117" s="99"/>
      <c r="G117" s="99"/>
      <c r="I117" s="99"/>
      <c r="K117" s="99"/>
      <c r="M117" s="99"/>
      <c r="O117" s="99"/>
      <c r="Q117" s="99"/>
      <c r="S117" s="99"/>
      <c r="U117" s="99"/>
      <c r="W117" s="99"/>
      <c r="Y117" s="99"/>
    </row>
    <row r="118">
      <c r="E118" s="99"/>
      <c r="G118" s="99"/>
      <c r="I118" s="99"/>
      <c r="K118" s="99"/>
      <c r="M118" s="99"/>
      <c r="O118" s="99"/>
      <c r="Q118" s="99"/>
      <c r="S118" s="99"/>
      <c r="U118" s="99"/>
      <c r="W118" s="99"/>
      <c r="Y118" s="99"/>
    </row>
    <row r="119">
      <c r="E119" s="99"/>
      <c r="G119" s="99"/>
      <c r="I119" s="99"/>
      <c r="K119" s="99"/>
      <c r="M119" s="99"/>
      <c r="O119" s="99"/>
      <c r="Q119" s="99"/>
      <c r="S119" s="99"/>
      <c r="U119" s="99"/>
      <c r="W119" s="99"/>
      <c r="Y119" s="99"/>
    </row>
    <row r="120">
      <c r="E120" s="99"/>
      <c r="G120" s="99"/>
      <c r="I120" s="99"/>
      <c r="K120" s="99"/>
      <c r="M120" s="99"/>
      <c r="O120" s="99"/>
      <c r="Q120" s="99"/>
      <c r="S120" s="99"/>
      <c r="U120" s="99"/>
      <c r="W120" s="99"/>
      <c r="Y120" s="99"/>
    </row>
    <row r="121">
      <c r="E121" s="99"/>
      <c r="G121" s="99"/>
      <c r="I121" s="99"/>
      <c r="K121" s="99"/>
      <c r="M121" s="99"/>
      <c r="O121" s="99"/>
      <c r="Q121" s="99"/>
      <c r="S121" s="99"/>
      <c r="U121" s="99"/>
      <c r="W121" s="99"/>
      <c r="Y121" s="99"/>
    </row>
    <row r="122">
      <c r="E122" s="99"/>
      <c r="G122" s="99"/>
      <c r="I122" s="99"/>
      <c r="K122" s="99"/>
      <c r="M122" s="99"/>
      <c r="O122" s="99"/>
      <c r="Q122" s="99"/>
      <c r="S122" s="99"/>
      <c r="U122" s="99"/>
      <c r="W122" s="99"/>
      <c r="Y122" s="99"/>
    </row>
    <row r="123">
      <c r="E123" s="99"/>
      <c r="G123" s="99"/>
      <c r="I123" s="99"/>
      <c r="K123" s="99"/>
      <c r="M123" s="99"/>
      <c r="O123" s="99"/>
      <c r="Q123" s="99"/>
      <c r="S123" s="99"/>
      <c r="U123" s="99"/>
      <c r="W123" s="99"/>
      <c r="Y123" s="99"/>
    </row>
    <row r="124">
      <c r="E124" s="99"/>
      <c r="G124" s="99"/>
      <c r="I124" s="99"/>
      <c r="K124" s="99"/>
      <c r="M124" s="99"/>
      <c r="O124" s="99"/>
      <c r="Q124" s="99"/>
      <c r="S124" s="99"/>
      <c r="U124" s="99"/>
      <c r="W124" s="99"/>
      <c r="Y124" s="99"/>
    </row>
    <row r="125">
      <c r="E125" s="99"/>
      <c r="G125" s="99"/>
      <c r="I125" s="99"/>
      <c r="K125" s="99"/>
      <c r="M125" s="99"/>
      <c r="O125" s="99"/>
      <c r="Q125" s="99"/>
      <c r="S125" s="99"/>
      <c r="U125" s="99"/>
      <c r="W125" s="99"/>
      <c r="Y125" s="99"/>
    </row>
    <row r="126">
      <c r="E126" s="99"/>
      <c r="G126" s="99"/>
      <c r="I126" s="99"/>
      <c r="K126" s="99"/>
      <c r="M126" s="99"/>
      <c r="O126" s="99"/>
      <c r="Q126" s="99"/>
      <c r="S126" s="99"/>
      <c r="U126" s="99"/>
      <c r="W126" s="99"/>
      <c r="Y126" s="99"/>
    </row>
    <row r="127">
      <c r="E127" s="99"/>
      <c r="G127" s="99"/>
      <c r="I127" s="99"/>
      <c r="K127" s="99"/>
      <c r="M127" s="99"/>
      <c r="O127" s="99"/>
      <c r="Q127" s="99"/>
      <c r="S127" s="99"/>
      <c r="U127" s="99"/>
      <c r="W127" s="99"/>
      <c r="Y127" s="99"/>
    </row>
    <row r="128">
      <c r="E128" s="99"/>
      <c r="G128" s="99"/>
      <c r="I128" s="99"/>
      <c r="K128" s="99"/>
      <c r="M128" s="99"/>
      <c r="O128" s="99"/>
      <c r="Q128" s="99"/>
      <c r="S128" s="99"/>
      <c r="U128" s="99"/>
      <c r="W128" s="99"/>
      <c r="Y128" s="99"/>
    </row>
    <row r="129">
      <c r="E129" s="99"/>
      <c r="G129" s="99"/>
      <c r="I129" s="99"/>
      <c r="K129" s="99"/>
      <c r="M129" s="99"/>
      <c r="O129" s="99"/>
      <c r="Q129" s="99"/>
      <c r="S129" s="99"/>
      <c r="U129" s="99"/>
      <c r="W129" s="99"/>
      <c r="Y129" s="99"/>
    </row>
    <row r="130">
      <c r="E130" s="99"/>
      <c r="G130" s="99"/>
      <c r="I130" s="99"/>
      <c r="K130" s="99"/>
      <c r="M130" s="99"/>
      <c r="O130" s="99"/>
      <c r="Q130" s="99"/>
      <c r="S130" s="99"/>
      <c r="U130" s="99"/>
      <c r="W130" s="99"/>
      <c r="Y130" s="99"/>
    </row>
    <row r="131">
      <c r="E131" s="99"/>
      <c r="G131" s="99"/>
      <c r="I131" s="99"/>
      <c r="K131" s="99"/>
      <c r="M131" s="99"/>
      <c r="O131" s="99"/>
      <c r="Q131" s="99"/>
      <c r="S131" s="99"/>
      <c r="U131" s="99"/>
      <c r="W131" s="99"/>
      <c r="Y131" s="99"/>
    </row>
    <row r="132">
      <c r="E132" s="99"/>
      <c r="G132" s="99"/>
      <c r="I132" s="99"/>
      <c r="K132" s="99"/>
      <c r="M132" s="99"/>
      <c r="O132" s="99"/>
      <c r="Q132" s="99"/>
      <c r="S132" s="99"/>
      <c r="U132" s="99"/>
      <c r="W132" s="99"/>
      <c r="Y132" s="99"/>
    </row>
    <row r="133">
      <c r="E133" s="99"/>
      <c r="G133" s="99"/>
      <c r="I133" s="99"/>
      <c r="K133" s="99"/>
      <c r="M133" s="99"/>
      <c r="O133" s="99"/>
      <c r="Q133" s="99"/>
      <c r="S133" s="99"/>
      <c r="U133" s="99"/>
      <c r="W133" s="99"/>
      <c r="Y133" s="99"/>
    </row>
    <row r="134">
      <c r="E134" s="99"/>
      <c r="G134" s="99"/>
      <c r="I134" s="99"/>
      <c r="K134" s="99"/>
      <c r="M134" s="99"/>
      <c r="O134" s="99"/>
      <c r="Q134" s="99"/>
      <c r="S134" s="99"/>
      <c r="U134" s="99"/>
      <c r="W134" s="99"/>
      <c r="Y134" s="99"/>
    </row>
    <row r="135">
      <c r="E135" s="99"/>
      <c r="G135" s="99"/>
      <c r="I135" s="99"/>
      <c r="K135" s="99"/>
      <c r="M135" s="99"/>
      <c r="O135" s="99"/>
      <c r="Q135" s="99"/>
      <c r="S135" s="99"/>
      <c r="U135" s="99"/>
      <c r="W135" s="99"/>
      <c r="Y135" s="99"/>
    </row>
    <row r="136">
      <c r="E136" s="99"/>
      <c r="G136" s="99"/>
      <c r="I136" s="99"/>
      <c r="K136" s="99"/>
      <c r="M136" s="99"/>
      <c r="O136" s="99"/>
      <c r="Q136" s="99"/>
      <c r="S136" s="99"/>
      <c r="U136" s="99"/>
      <c r="W136" s="99"/>
      <c r="Y136" s="99"/>
    </row>
    <row r="137">
      <c r="E137" s="99"/>
      <c r="G137" s="99"/>
      <c r="I137" s="99"/>
      <c r="K137" s="99"/>
      <c r="M137" s="99"/>
      <c r="O137" s="99"/>
      <c r="Q137" s="99"/>
      <c r="S137" s="99"/>
      <c r="U137" s="99"/>
      <c r="W137" s="99"/>
      <c r="Y137" s="99"/>
    </row>
    <row r="138">
      <c r="E138" s="99"/>
      <c r="G138" s="99"/>
      <c r="I138" s="99"/>
      <c r="K138" s="99"/>
      <c r="M138" s="99"/>
      <c r="O138" s="99"/>
      <c r="Q138" s="99"/>
      <c r="S138" s="99"/>
      <c r="U138" s="99"/>
      <c r="W138" s="99"/>
      <c r="Y138" s="99"/>
    </row>
    <row r="139">
      <c r="E139" s="99"/>
      <c r="G139" s="99"/>
      <c r="I139" s="99"/>
      <c r="K139" s="99"/>
      <c r="M139" s="99"/>
      <c r="O139" s="99"/>
      <c r="Q139" s="99"/>
      <c r="S139" s="99"/>
      <c r="U139" s="99"/>
      <c r="W139" s="99"/>
      <c r="Y139" s="99"/>
    </row>
    <row r="140">
      <c r="E140" s="99"/>
      <c r="G140" s="99"/>
      <c r="I140" s="99"/>
      <c r="K140" s="99"/>
      <c r="M140" s="99"/>
      <c r="O140" s="99"/>
      <c r="Q140" s="99"/>
      <c r="S140" s="99"/>
      <c r="U140" s="99"/>
      <c r="W140" s="99"/>
      <c r="Y140" s="99"/>
    </row>
    <row r="141">
      <c r="E141" s="99"/>
      <c r="G141" s="99"/>
      <c r="I141" s="99"/>
      <c r="K141" s="99"/>
      <c r="M141" s="99"/>
      <c r="O141" s="99"/>
      <c r="Q141" s="99"/>
      <c r="S141" s="99"/>
      <c r="U141" s="99"/>
      <c r="W141" s="99"/>
      <c r="Y141" s="99"/>
    </row>
    <row r="142">
      <c r="E142" s="99"/>
      <c r="G142" s="99"/>
      <c r="I142" s="99"/>
      <c r="K142" s="99"/>
      <c r="M142" s="99"/>
      <c r="O142" s="99"/>
      <c r="Q142" s="99"/>
      <c r="S142" s="99"/>
      <c r="U142" s="99"/>
      <c r="W142" s="99"/>
      <c r="Y142" s="99"/>
    </row>
    <row r="143">
      <c r="E143" s="99"/>
      <c r="G143" s="99"/>
      <c r="I143" s="99"/>
      <c r="K143" s="99"/>
      <c r="M143" s="99"/>
      <c r="O143" s="99"/>
      <c r="Q143" s="99"/>
      <c r="S143" s="99"/>
      <c r="U143" s="99"/>
      <c r="W143" s="99"/>
      <c r="Y143" s="99"/>
    </row>
    <row r="144">
      <c r="E144" s="99"/>
      <c r="G144" s="99"/>
      <c r="I144" s="99"/>
      <c r="K144" s="99"/>
      <c r="M144" s="99"/>
      <c r="O144" s="99"/>
      <c r="Q144" s="99"/>
      <c r="S144" s="99"/>
      <c r="U144" s="99"/>
      <c r="W144" s="99"/>
      <c r="Y144" s="99"/>
    </row>
    <row r="145">
      <c r="E145" s="99"/>
      <c r="G145" s="99"/>
      <c r="I145" s="99"/>
      <c r="K145" s="99"/>
      <c r="M145" s="99"/>
      <c r="O145" s="99"/>
      <c r="Q145" s="99"/>
      <c r="S145" s="99"/>
      <c r="U145" s="99"/>
      <c r="W145" s="99"/>
      <c r="Y145" s="99"/>
    </row>
    <row r="146">
      <c r="E146" s="99"/>
      <c r="G146" s="99"/>
      <c r="I146" s="99"/>
      <c r="K146" s="99"/>
      <c r="M146" s="99"/>
      <c r="O146" s="99"/>
      <c r="Q146" s="99"/>
      <c r="S146" s="99"/>
      <c r="U146" s="99"/>
      <c r="W146" s="99"/>
      <c r="Y146" s="99"/>
    </row>
    <row r="147">
      <c r="E147" s="99"/>
      <c r="G147" s="99"/>
      <c r="I147" s="99"/>
      <c r="K147" s="99"/>
      <c r="M147" s="99"/>
      <c r="O147" s="99"/>
      <c r="Q147" s="99"/>
      <c r="S147" s="99"/>
      <c r="U147" s="99"/>
      <c r="W147" s="99"/>
      <c r="Y147" s="99"/>
    </row>
    <row r="148">
      <c r="E148" s="99"/>
      <c r="G148" s="99"/>
      <c r="I148" s="99"/>
      <c r="K148" s="99"/>
      <c r="M148" s="99"/>
      <c r="O148" s="99"/>
      <c r="Q148" s="99"/>
      <c r="S148" s="99"/>
      <c r="U148" s="99"/>
      <c r="W148" s="99"/>
      <c r="Y148" s="99"/>
    </row>
    <row r="149">
      <c r="E149" s="99"/>
      <c r="G149" s="99"/>
      <c r="I149" s="99"/>
      <c r="K149" s="99"/>
      <c r="M149" s="99"/>
      <c r="O149" s="99"/>
      <c r="Q149" s="99"/>
      <c r="S149" s="99"/>
      <c r="U149" s="99"/>
      <c r="W149" s="99"/>
      <c r="Y149" s="99"/>
    </row>
    <row r="150">
      <c r="E150" s="99"/>
      <c r="G150" s="99"/>
      <c r="I150" s="99"/>
      <c r="K150" s="99"/>
      <c r="M150" s="99"/>
      <c r="O150" s="99"/>
      <c r="Q150" s="99"/>
      <c r="S150" s="99"/>
      <c r="U150" s="99"/>
      <c r="W150" s="99"/>
      <c r="Y150" s="99"/>
    </row>
    <row r="151">
      <c r="E151" s="99"/>
      <c r="G151" s="99"/>
      <c r="I151" s="99"/>
      <c r="K151" s="99"/>
      <c r="M151" s="99"/>
      <c r="O151" s="99"/>
      <c r="Q151" s="99"/>
      <c r="S151" s="99"/>
      <c r="U151" s="99"/>
      <c r="W151" s="99"/>
      <c r="Y151" s="99"/>
    </row>
    <row r="152">
      <c r="E152" s="99"/>
      <c r="G152" s="99"/>
      <c r="I152" s="99"/>
      <c r="K152" s="99"/>
      <c r="M152" s="99"/>
      <c r="O152" s="99"/>
      <c r="Q152" s="99"/>
      <c r="S152" s="99"/>
      <c r="U152" s="99"/>
      <c r="W152" s="99"/>
      <c r="Y152" s="99"/>
    </row>
    <row r="153">
      <c r="E153" s="99"/>
      <c r="G153" s="99"/>
      <c r="I153" s="99"/>
      <c r="K153" s="99"/>
      <c r="M153" s="99"/>
      <c r="O153" s="99"/>
      <c r="Q153" s="99"/>
      <c r="S153" s="99"/>
      <c r="U153" s="99"/>
      <c r="W153" s="99"/>
      <c r="Y153" s="99"/>
    </row>
    <row r="154">
      <c r="E154" s="99"/>
      <c r="G154" s="99"/>
      <c r="I154" s="99"/>
      <c r="K154" s="99"/>
      <c r="M154" s="99"/>
      <c r="O154" s="99"/>
      <c r="Q154" s="99"/>
      <c r="S154" s="99"/>
      <c r="U154" s="99"/>
      <c r="W154" s="99"/>
      <c r="Y154" s="99"/>
    </row>
    <row r="155">
      <c r="E155" s="99"/>
      <c r="G155" s="99"/>
      <c r="I155" s="99"/>
      <c r="K155" s="99"/>
      <c r="M155" s="99"/>
      <c r="O155" s="99"/>
      <c r="Q155" s="99"/>
      <c r="S155" s="99"/>
      <c r="U155" s="99"/>
      <c r="W155" s="99"/>
      <c r="Y155" s="99"/>
    </row>
    <row r="156">
      <c r="E156" s="99"/>
      <c r="G156" s="99"/>
      <c r="I156" s="99"/>
      <c r="K156" s="99"/>
      <c r="M156" s="99"/>
      <c r="O156" s="99"/>
      <c r="Q156" s="99"/>
      <c r="S156" s="99"/>
      <c r="U156" s="99"/>
      <c r="W156" s="99"/>
      <c r="Y156" s="99"/>
    </row>
    <row r="157">
      <c r="E157" s="99"/>
      <c r="G157" s="99"/>
      <c r="I157" s="99"/>
      <c r="K157" s="99"/>
      <c r="M157" s="99"/>
      <c r="O157" s="99"/>
      <c r="Q157" s="99"/>
      <c r="S157" s="99"/>
      <c r="U157" s="99"/>
      <c r="W157" s="99"/>
      <c r="Y157" s="99"/>
    </row>
    <row r="158">
      <c r="E158" s="99"/>
      <c r="G158" s="99"/>
      <c r="I158" s="99"/>
      <c r="K158" s="99"/>
      <c r="M158" s="99"/>
      <c r="O158" s="99"/>
      <c r="Q158" s="99"/>
      <c r="S158" s="99"/>
      <c r="U158" s="99"/>
      <c r="W158" s="99"/>
      <c r="Y158" s="99"/>
    </row>
    <row r="159">
      <c r="E159" s="99"/>
      <c r="G159" s="99"/>
      <c r="I159" s="99"/>
      <c r="K159" s="99"/>
      <c r="M159" s="99"/>
      <c r="O159" s="99"/>
      <c r="Q159" s="99"/>
      <c r="S159" s="99"/>
      <c r="U159" s="99"/>
      <c r="W159" s="99"/>
      <c r="Y159" s="99"/>
    </row>
    <row r="160">
      <c r="E160" s="99"/>
      <c r="G160" s="99"/>
      <c r="I160" s="99"/>
      <c r="K160" s="99"/>
      <c r="M160" s="99"/>
      <c r="O160" s="99"/>
      <c r="Q160" s="99"/>
      <c r="S160" s="99"/>
      <c r="U160" s="99"/>
      <c r="W160" s="99"/>
      <c r="Y160" s="99"/>
    </row>
    <row r="161">
      <c r="E161" s="99"/>
      <c r="G161" s="99"/>
      <c r="I161" s="99"/>
      <c r="K161" s="99"/>
      <c r="M161" s="99"/>
      <c r="O161" s="99"/>
      <c r="Q161" s="99"/>
      <c r="S161" s="99"/>
      <c r="U161" s="99"/>
      <c r="W161" s="99"/>
      <c r="Y161" s="99"/>
    </row>
    <row r="162">
      <c r="E162" s="99"/>
      <c r="G162" s="99"/>
      <c r="I162" s="99"/>
      <c r="K162" s="99"/>
      <c r="M162" s="99"/>
      <c r="O162" s="99"/>
      <c r="Q162" s="99"/>
      <c r="S162" s="99"/>
      <c r="U162" s="99"/>
      <c r="W162" s="99"/>
      <c r="Y162" s="99"/>
    </row>
    <row r="163">
      <c r="E163" s="99"/>
      <c r="G163" s="99"/>
      <c r="I163" s="99"/>
      <c r="K163" s="99"/>
      <c r="M163" s="99"/>
      <c r="O163" s="99"/>
      <c r="Q163" s="99"/>
      <c r="S163" s="99"/>
      <c r="U163" s="99"/>
      <c r="W163" s="99"/>
      <c r="Y163" s="99"/>
    </row>
    <row r="164">
      <c r="E164" s="99"/>
      <c r="G164" s="99"/>
      <c r="I164" s="99"/>
      <c r="K164" s="99"/>
      <c r="M164" s="99"/>
      <c r="O164" s="99"/>
      <c r="Q164" s="99"/>
      <c r="S164" s="99"/>
      <c r="U164" s="99"/>
      <c r="W164" s="99"/>
      <c r="Y164" s="99"/>
    </row>
    <row r="165">
      <c r="E165" s="99"/>
      <c r="G165" s="99"/>
      <c r="I165" s="99"/>
      <c r="K165" s="99"/>
      <c r="M165" s="99"/>
      <c r="O165" s="99"/>
      <c r="Q165" s="99"/>
      <c r="S165" s="99"/>
      <c r="U165" s="99"/>
      <c r="W165" s="99"/>
      <c r="Y165" s="99"/>
    </row>
    <row r="166">
      <c r="E166" s="99"/>
      <c r="G166" s="99"/>
      <c r="I166" s="99"/>
      <c r="K166" s="99"/>
      <c r="M166" s="99"/>
      <c r="O166" s="99"/>
      <c r="Q166" s="99"/>
      <c r="S166" s="99"/>
      <c r="U166" s="99"/>
      <c r="W166" s="99"/>
      <c r="Y166" s="99"/>
    </row>
    <row r="167">
      <c r="E167" s="99"/>
      <c r="G167" s="99"/>
      <c r="I167" s="99"/>
      <c r="K167" s="99"/>
      <c r="M167" s="99"/>
      <c r="O167" s="99"/>
      <c r="Q167" s="99"/>
      <c r="S167" s="99"/>
      <c r="U167" s="99"/>
      <c r="W167" s="99"/>
      <c r="Y167" s="99"/>
    </row>
    <row r="168">
      <c r="E168" s="99"/>
      <c r="G168" s="99"/>
      <c r="I168" s="99"/>
      <c r="K168" s="99"/>
      <c r="M168" s="99"/>
      <c r="O168" s="99"/>
      <c r="Q168" s="99"/>
      <c r="S168" s="99"/>
      <c r="U168" s="99"/>
      <c r="W168" s="99"/>
      <c r="Y168" s="99"/>
    </row>
    <row r="169">
      <c r="E169" s="99"/>
      <c r="G169" s="99"/>
      <c r="I169" s="99"/>
      <c r="K169" s="99"/>
      <c r="M169" s="99"/>
      <c r="O169" s="99"/>
      <c r="Q169" s="99"/>
      <c r="S169" s="99"/>
      <c r="U169" s="99"/>
      <c r="W169" s="99"/>
      <c r="Y169" s="99"/>
    </row>
    <row r="170">
      <c r="E170" s="99"/>
      <c r="G170" s="99"/>
      <c r="I170" s="99"/>
      <c r="K170" s="99"/>
      <c r="M170" s="99"/>
      <c r="O170" s="99"/>
      <c r="Q170" s="99"/>
      <c r="S170" s="99"/>
      <c r="U170" s="99"/>
      <c r="W170" s="99"/>
      <c r="Y170" s="99"/>
    </row>
    <row r="171">
      <c r="E171" s="99"/>
      <c r="G171" s="99"/>
      <c r="I171" s="99"/>
      <c r="K171" s="99"/>
      <c r="M171" s="99"/>
      <c r="O171" s="99"/>
      <c r="Q171" s="99"/>
      <c r="S171" s="99"/>
      <c r="U171" s="99"/>
      <c r="W171" s="99"/>
      <c r="Y171" s="99"/>
    </row>
    <row r="172">
      <c r="E172" s="99"/>
      <c r="G172" s="99"/>
      <c r="I172" s="99"/>
      <c r="K172" s="99"/>
      <c r="M172" s="99"/>
      <c r="O172" s="99"/>
      <c r="Q172" s="99"/>
      <c r="S172" s="99"/>
      <c r="U172" s="99"/>
      <c r="W172" s="99"/>
      <c r="Y172" s="99"/>
    </row>
    <row r="173">
      <c r="E173" s="99"/>
      <c r="G173" s="99"/>
      <c r="I173" s="99"/>
      <c r="K173" s="99"/>
      <c r="M173" s="99"/>
      <c r="O173" s="99"/>
      <c r="Q173" s="99"/>
      <c r="S173" s="99"/>
      <c r="U173" s="99"/>
      <c r="W173" s="99"/>
      <c r="Y173" s="99"/>
    </row>
    <row r="174">
      <c r="E174" s="99"/>
      <c r="G174" s="99"/>
      <c r="I174" s="99"/>
      <c r="K174" s="99"/>
      <c r="M174" s="99"/>
      <c r="O174" s="99"/>
      <c r="Q174" s="99"/>
      <c r="S174" s="99"/>
      <c r="U174" s="99"/>
      <c r="W174" s="99"/>
      <c r="Y174" s="99"/>
    </row>
    <row r="175">
      <c r="E175" s="99"/>
      <c r="G175" s="99"/>
      <c r="I175" s="99"/>
      <c r="K175" s="99"/>
      <c r="M175" s="99"/>
      <c r="O175" s="99"/>
      <c r="Q175" s="99"/>
      <c r="S175" s="99"/>
      <c r="U175" s="99"/>
      <c r="W175" s="99"/>
      <c r="Y175" s="99"/>
    </row>
    <row r="176">
      <c r="E176" s="99"/>
      <c r="G176" s="99"/>
      <c r="I176" s="99"/>
      <c r="K176" s="99"/>
      <c r="M176" s="99"/>
      <c r="O176" s="99"/>
      <c r="Q176" s="99"/>
      <c r="S176" s="99"/>
      <c r="U176" s="99"/>
      <c r="W176" s="99"/>
      <c r="Y176" s="99"/>
    </row>
    <row r="177">
      <c r="E177" s="99"/>
      <c r="G177" s="99"/>
      <c r="I177" s="99"/>
      <c r="K177" s="99"/>
      <c r="M177" s="99"/>
      <c r="O177" s="99"/>
      <c r="Q177" s="99"/>
      <c r="S177" s="99"/>
      <c r="U177" s="99"/>
      <c r="W177" s="99"/>
      <c r="Y177" s="99"/>
    </row>
    <row r="178">
      <c r="E178" s="99"/>
      <c r="G178" s="99"/>
      <c r="I178" s="99"/>
      <c r="K178" s="99"/>
      <c r="M178" s="99"/>
      <c r="O178" s="99"/>
      <c r="Q178" s="99"/>
      <c r="S178" s="99"/>
      <c r="U178" s="99"/>
      <c r="W178" s="99"/>
      <c r="Y178" s="99"/>
    </row>
    <row r="179">
      <c r="E179" s="99"/>
      <c r="G179" s="99"/>
      <c r="I179" s="99"/>
      <c r="K179" s="99"/>
      <c r="M179" s="99"/>
      <c r="O179" s="99"/>
      <c r="Q179" s="99"/>
      <c r="S179" s="99"/>
      <c r="U179" s="99"/>
      <c r="W179" s="99"/>
      <c r="Y179" s="99"/>
    </row>
    <row r="180">
      <c r="E180" s="99"/>
      <c r="G180" s="99"/>
      <c r="I180" s="99"/>
      <c r="K180" s="99"/>
      <c r="M180" s="99"/>
      <c r="O180" s="99"/>
      <c r="Q180" s="99"/>
      <c r="S180" s="99"/>
      <c r="U180" s="99"/>
      <c r="W180" s="99"/>
      <c r="Y180" s="99"/>
    </row>
    <row r="181">
      <c r="E181" s="99"/>
      <c r="G181" s="99"/>
      <c r="I181" s="99"/>
      <c r="K181" s="99"/>
      <c r="M181" s="99"/>
      <c r="O181" s="99"/>
      <c r="Q181" s="99"/>
      <c r="S181" s="99"/>
      <c r="U181" s="99"/>
      <c r="W181" s="99"/>
      <c r="Y181" s="99"/>
    </row>
    <row r="182">
      <c r="E182" s="99"/>
      <c r="G182" s="99"/>
      <c r="I182" s="99"/>
      <c r="K182" s="99"/>
      <c r="M182" s="99"/>
      <c r="O182" s="99"/>
      <c r="Q182" s="99"/>
      <c r="S182" s="99"/>
      <c r="U182" s="99"/>
      <c r="W182" s="99"/>
      <c r="Y182" s="99"/>
    </row>
    <row r="183">
      <c r="E183" s="99"/>
      <c r="G183" s="99"/>
      <c r="I183" s="99"/>
      <c r="K183" s="99"/>
      <c r="M183" s="99"/>
      <c r="O183" s="99"/>
      <c r="Q183" s="99"/>
      <c r="S183" s="99"/>
      <c r="U183" s="99"/>
      <c r="W183" s="99"/>
      <c r="Y183" s="99"/>
    </row>
    <row r="184">
      <c r="E184" s="99"/>
      <c r="G184" s="99"/>
      <c r="I184" s="99"/>
      <c r="K184" s="99"/>
      <c r="M184" s="99"/>
      <c r="O184" s="99"/>
      <c r="Q184" s="99"/>
      <c r="S184" s="99"/>
      <c r="U184" s="99"/>
      <c r="W184" s="99"/>
      <c r="Y184" s="99"/>
    </row>
    <row r="185">
      <c r="E185" s="99"/>
      <c r="G185" s="99"/>
      <c r="I185" s="99"/>
      <c r="K185" s="99"/>
      <c r="M185" s="99"/>
      <c r="O185" s="99"/>
      <c r="Q185" s="99"/>
      <c r="S185" s="99"/>
      <c r="U185" s="99"/>
      <c r="W185" s="99"/>
      <c r="Y185" s="99"/>
    </row>
    <row r="186">
      <c r="E186" s="99"/>
      <c r="G186" s="99"/>
      <c r="I186" s="99"/>
      <c r="K186" s="99"/>
      <c r="M186" s="99"/>
      <c r="O186" s="99"/>
      <c r="Q186" s="99"/>
      <c r="S186" s="99"/>
      <c r="U186" s="99"/>
      <c r="W186" s="99"/>
      <c r="Y186" s="99"/>
    </row>
    <row r="187">
      <c r="E187" s="99"/>
      <c r="G187" s="99"/>
      <c r="I187" s="99"/>
      <c r="K187" s="99"/>
      <c r="M187" s="99"/>
      <c r="O187" s="99"/>
      <c r="Q187" s="99"/>
      <c r="S187" s="99"/>
      <c r="U187" s="99"/>
      <c r="W187" s="99"/>
      <c r="Y187" s="99"/>
    </row>
    <row r="188">
      <c r="E188" s="99"/>
      <c r="G188" s="99"/>
      <c r="I188" s="99"/>
      <c r="K188" s="99"/>
      <c r="M188" s="99"/>
      <c r="O188" s="99"/>
      <c r="Q188" s="99"/>
      <c r="S188" s="99"/>
      <c r="U188" s="99"/>
      <c r="W188" s="99"/>
      <c r="Y188" s="99"/>
    </row>
    <row r="189">
      <c r="E189" s="99"/>
      <c r="G189" s="99"/>
      <c r="I189" s="99"/>
      <c r="K189" s="99"/>
      <c r="M189" s="99"/>
      <c r="O189" s="99"/>
      <c r="Q189" s="99"/>
      <c r="S189" s="99"/>
      <c r="U189" s="99"/>
      <c r="W189" s="99"/>
      <c r="Y189" s="99"/>
    </row>
    <row r="190">
      <c r="E190" s="99"/>
      <c r="G190" s="99"/>
      <c r="I190" s="99"/>
      <c r="K190" s="99"/>
      <c r="M190" s="99"/>
      <c r="O190" s="99"/>
      <c r="Q190" s="99"/>
      <c r="S190" s="99"/>
      <c r="U190" s="99"/>
      <c r="W190" s="99"/>
      <c r="Y190" s="99"/>
    </row>
    <row r="191">
      <c r="E191" s="99"/>
      <c r="G191" s="99"/>
      <c r="I191" s="99"/>
      <c r="K191" s="99"/>
      <c r="M191" s="99"/>
      <c r="O191" s="99"/>
      <c r="Q191" s="99"/>
      <c r="S191" s="99"/>
      <c r="U191" s="99"/>
      <c r="W191" s="99"/>
      <c r="Y191" s="99"/>
    </row>
    <row r="192">
      <c r="E192" s="99"/>
      <c r="G192" s="99"/>
      <c r="I192" s="99"/>
      <c r="K192" s="99"/>
      <c r="M192" s="99"/>
      <c r="O192" s="99"/>
      <c r="Q192" s="99"/>
      <c r="S192" s="99"/>
      <c r="U192" s="99"/>
      <c r="W192" s="99"/>
      <c r="Y192" s="99"/>
    </row>
    <row r="193">
      <c r="E193" s="99"/>
      <c r="G193" s="99"/>
      <c r="I193" s="99"/>
      <c r="K193" s="99"/>
      <c r="M193" s="99"/>
      <c r="O193" s="99"/>
      <c r="Q193" s="99"/>
      <c r="S193" s="99"/>
      <c r="U193" s="99"/>
      <c r="W193" s="99"/>
      <c r="Y193" s="99"/>
    </row>
    <row r="194">
      <c r="E194" s="99"/>
      <c r="G194" s="99"/>
      <c r="I194" s="99"/>
      <c r="K194" s="99"/>
      <c r="M194" s="99"/>
      <c r="O194" s="99"/>
      <c r="Q194" s="99"/>
      <c r="S194" s="99"/>
      <c r="U194" s="99"/>
      <c r="W194" s="99"/>
      <c r="Y194" s="99"/>
    </row>
    <row r="195">
      <c r="E195" s="99"/>
      <c r="G195" s="99"/>
      <c r="I195" s="99"/>
      <c r="K195" s="99"/>
      <c r="M195" s="99"/>
      <c r="O195" s="99"/>
      <c r="Q195" s="99"/>
      <c r="S195" s="99"/>
      <c r="U195" s="99"/>
      <c r="W195" s="99"/>
      <c r="Y195" s="99"/>
    </row>
    <row r="196">
      <c r="E196" s="99"/>
      <c r="G196" s="99"/>
      <c r="I196" s="99"/>
      <c r="K196" s="99"/>
      <c r="M196" s="99"/>
      <c r="O196" s="99"/>
      <c r="Q196" s="99"/>
      <c r="S196" s="99"/>
      <c r="U196" s="99"/>
      <c r="W196" s="99"/>
      <c r="Y196" s="99"/>
    </row>
    <row r="197">
      <c r="E197" s="99"/>
      <c r="G197" s="99"/>
      <c r="I197" s="99"/>
      <c r="K197" s="99"/>
      <c r="M197" s="99"/>
      <c r="O197" s="99"/>
      <c r="Q197" s="99"/>
      <c r="S197" s="99"/>
      <c r="U197" s="99"/>
      <c r="W197" s="99"/>
      <c r="Y197" s="99"/>
    </row>
    <row r="198">
      <c r="E198" s="99"/>
      <c r="G198" s="99"/>
      <c r="I198" s="99"/>
      <c r="K198" s="99"/>
      <c r="M198" s="99"/>
      <c r="O198" s="99"/>
      <c r="Q198" s="99"/>
      <c r="S198" s="99"/>
      <c r="U198" s="99"/>
      <c r="W198" s="99"/>
      <c r="Y198" s="99"/>
    </row>
    <row r="199">
      <c r="E199" s="99"/>
      <c r="G199" s="99"/>
      <c r="I199" s="99"/>
      <c r="K199" s="99"/>
      <c r="M199" s="99"/>
      <c r="O199" s="99"/>
      <c r="Q199" s="99"/>
      <c r="S199" s="99"/>
      <c r="U199" s="99"/>
      <c r="W199" s="99"/>
      <c r="Y199" s="99"/>
    </row>
    <row r="200">
      <c r="E200" s="99"/>
      <c r="G200" s="99"/>
      <c r="I200" s="99"/>
      <c r="K200" s="99"/>
      <c r="M200" s="99"/>
      <c r="O200" s="99"/>
      <c r="Q200" s="99"/>
      <c r="S200" s="99"/>
      <c r="U200" s="99"/>
      <c r="W200" s="99"/>
      <c r="Y200" s="99"/>
    </row>
    <row r="201">
      <c r="E201" s="99"/>
      <c r="G201" s="99"/>
      <c r="I201" s="99"/>
      <c r="K201" s="99"/>
      <c r="M201" s="99"/>
      <c r="O201" s="99"/>
      <c r="Q201" s="99"/>
      <c r="S201" s="99"/>
      <c r="U201" s="99"/>
      <c r="W201" s="99"/>
      <c r="Y201" s="99"/>
    </row>
    <row r="202">
      <c r="E202" s="99"/>
      <c r="G202" s="99"/>
      <c r="I202" s="99"/>
      <c r="K202" s="99"/>
      <c r="M202" s="99"/>
      <c r="O202" s="99"/>
      <c r="Q202" s="99"/>
      <c r="S202" s="99"/>
      <c r="U202" s="99"/>
      <c r="W202" s="99"/>
      <c r="Y202" s="99"/>
    </row>
    <row r="203">
      <c r="E203" s="99"/>
      <c r="G203" s="99"/>
      <c r="I203" s="99"/>
      <c r="K203" s="99"/>
      <c r="M203" s="99"/>
      <c r="O203" s="99"/>
      <c r="Q203" s="99"/>
      <c r="S203" s="99"/>
      <c r="U203" s="99"/>
      <c r="W203" s="99"/>
      <c r="Y203" s="99"/>
    </row>
    <row r="204">
      <c r="E204" s="99"/>
      <c r="G204" s="99"/>
      <c r="I204" s="99"/>
      <c r="K204" s="99"/>
      <c r="M204" s="99"/>
      <c r="O204" s="99"/>
      <c r="Q204" s="99"/>
      <c r="S204" s="99"/>
      <c r="U204" s="99"/>
      <c r="W204" s="99"/>
      <c r="Y204" s="99"/>
    </row>
    <row r="205">
      <c r="E205" s="99"/>
      <c r="G205" s="99"/>
      <c r="I205" s="99"/>
      <c r="K205" s="99"/>
      <c r="M205" s="99"/>
      <c r="O205" s="99"/>
      <c r="Q205" s="99"/>
      <c r="S205" s="99"/>
      <c r="U205" s="99"/>
      <c r="W205" s="99"/>
      <c r="Y205" s="99"/>
    </row>
    <row r="206">
      <c r="E206" s="99"/>
      <c r="G206" s="99"/>
      <c r="I206" s="99"/>
      <c r="K206" s="99"/>
      <c r="M206" s="99"/>
      <c r="O206" s="99"/>
      <c r="Q206" s="99"/>
      <c r="S206" s="99"/>
      <c r="U206" s="99"/>
      <c r="W206" s="99"/>
      <c r="Y206" s="99"/>
    </row>
    <row r="207">
      <c r="E207" s="99"/>
      <c r="G207" s="99"/>
      <c r="I207" s="99"/>
      <c r="K207" s="99"/>
      <c r="M207" s="99"/>
      <c r="O207" s="99"/>
      <c r="Q207" s="99"/>
      <c r="S207" s="99"/>
      <c r="U207" s="99"/>
      <c r="W207" s="99"/>
      <c r="Y207" s="99"/>
    </row>
    <row r="208">
      <c r="E208" s="99"/>
      <c r="G208" s="99"/>
      <c r="I208" s="99"/>
      <c r="K208" s="99"/>
      <c r="M208" s="99"/>
      <c r="O208" s="99"/>
      <c r="Q208" s="99"/>
      <c r="S208" s="99"/>
      <c r="U208" s="99"/>
      <c r="W208" s="99"/>
      <c r="Y208" s="99"/>
    </row>
    <row r="209">
      <c r="E209" s="99"/>
      <c r="G209" s="99"/>
      <c r="I209" s="99"/>
      <c r="K209" s="99"/>
      <c r="M209" s="99"/>
      <c r="O209" s="99"/>
      <c r="Q209" s="99"/>
      <c r="S209" s="99"/>
      <c r="U209" s="99"/>
      <c r="W209" s="99"/>
      <c r="Y209" s="99"/>
    </row>
    <row r="210">
      <c r="E210" s="99"/>
      <c r="G210" s="99"/>
      <c r="I210" s="99"/>
      <c r="K210" s="99"/>
      <c r="M210" s="99"/>
      <c r="O210" s="99"/>
      <c r="Q210" s="99"/>
      <c r="S210" s="99"/>
      <c r="U210" s="99"/>
      <c r="W210" s="99"/>
      <c r="Y210" s="99"/>
    </row>
    <row r="211">
      <c r="E211" s="99"/>
      <c r="G211" s="99"/>
      <c r="I211" s="99"/>
      <c r="K211" s="99"/>
      <c r="M211" s="99"/>
      <c r="O211" s="99"/>
      <c r="Q211" s="99"/>
      <c r="S211" s="99"/>
      <c r="U211" s="99"/>
      <c r="W211" s="99"/>
      <c r="Y211" s="99"/>
    </row>
    <row r="212">
      <c r="E212" s="99"/>
      <c r="G212" s="99"/>
      <c r="I212" s="99"/>
      <c r="K212" s="99"/>
      <c r="M212" s="99"/>
      <c r="O212" s="99"/>
      <c r="Q212" s="99"/>
      <c r="S212" s="99"/>
      <c r="U212" s="99"/>
      <c r="W212" s="99"/>
      <c r="Y212" s="99"/>
    </row>
    <row r="213">
      <c r="E213" s="99"/>
      <c r="G213" s="99"/>
      <c r="I213" s="99"/>
      <c r="K213" s="99"/>
      <c r="M213" s="99"/>
      <c r="O213" s="99"/>
      <c r="Q213" s="99"/>
      <c r="S213" s="99"/>
      <c r="U213" s="99"/>
      <c r="W213" s="99"/>
      <c r="Y213" s="99"/>
    </row>
    <row r="214">
      <c r="E214" s="99"/>
      <c r="G214" s="99"/>
      <c r="I214" s="99"/>
      <c r="K214" s="99"/>
      <c r="M214" s="99"/>
      <c r="O214" s="99"/>
      <c r="Q214" s="99"/>
      <c r="S214" s="99"/>
      <c r="U214" s="99"/>
      <c r="W214" s="99"/>
      <c r="Y214" s="99"/>
    </row>
    <row r="215">
      <c r="E215" s="99"/>
      <c r="G215" s="99"/>
      <c r="I215" s="99"/>
      <c r="K215" s="99"/>
      <c r="M215" s="99"/>
      <c r="O215" s="99"/>
      <c r="Q215" s="99"/>
      <c r="S215" s="99"/>
      <c r="U215" s="99"/>
      <c r="W215" s="99"/>
      <c r="Y215" s="99"/>
    </row>
    <row r="216">
      <c r="E216" s="99"/>
      <c r="G216" s="99"/>
      <c r="I216" s="99"/>
      <c r="K216" s="99"/>
      <c r="M216" s="99"/>
      <c r="O216" s="99"/>
      <c r="Q216" s="99"/>
      <c r="S216" s="99"/>
      <c r="U216" s="99"/>
      <c r="W216" s="99"/>
      <c r="Y216" s="99"/>
    </row>
    <row r="217">
      <c r="E217" s="99"/>
      <c r="G217" s="99"/>
      <c r="I217" s="99"/>
      <c r="K217" s="99"/>
      <c r="M217" s="99"/>
      <c r="O217" s="99"/>
      <c r="Q217" s="99"/>
      <c r="S217" s="99"/>
      <c r="U217" s="99"/>
      <c r="W217" s="99"/>
      <c r="Y217" s="99"/>
    </row>
    <row r="218">
      <c r="E218" s="99"/>
      <c r="G218" s="99"/>
      <c r="I218" s="99"/>
      <c r="K218" s="99"/>
      <c r="M218" s="99"/>
      <c r="O218" s="99"/>
      <c r="Q218" s="99"/>
      <c r="S218" s="99"/>
      <c r="U218" s="99"/>
      <c r="W218" s="99"/>
      <c r="Y218" s="99"/>
    </row>
    <row r="219">
      <c r="E219" s="99"/>
      <c r="G219" s="99"/>
      <c r="I219" s="99"/>
      <c r="K219" s="99"/>
      <c r="M219" s="99"/>
      <c r="O219" s="99"/>
      <c r="Q219" s="99"/>
      <c r="S219" s="99"/>
      <c r="U219" s="99"/>
      <c r="W219" s="99"/>
      <c r="Y219" s="99"/>
    </row>
    <row r="220">
      <c r="E220" s="99"/>
      <c r="G220" s="99"/>
      <c r="I220" s="99"/>
      <c r="K220" s="99"/>
      <c r="M220" s="99"/>
      <c r="O220" s="99"/>
      <c r="Q220" s="99"/>
      <c r="S220" s="99"/>
      <c r="U220" s="99"/>
      <c r="W220" s="99"/>
      <c r="Y220" s="99"/>
    </row>
    <row r="221">
      <c r="E221" s="99"/>
      <c r="G221" s="99"/>
      <c r="I221" s="99"/>
      <c r="K221" s="99"/>
      <c r="M221" s="99"/>
      <c r="O221" s="99"/>
      <c r="Q221" s="99"/>
      <c r="S221" s="99"/>
      <c r="U221" s="99"/>
      <c r="W221" s="99"/>
      <c r="Y221" s="99"/>
    </row>
    <row r="222">
      <c r="E222" s="99"/>
      <c r="G222" s="99"/>
      <c r="I222" s="99"/>
      <c r="K222" s="99"/>
      <c r="M222" s="99"/>
      <c r="O222" s="99"/>
      <c r="Q222" s="99"/>
      <c r="S222" s="99"/>
      <c r="U222" s="99"/>
      <c r="W222" s="99"/>
      <c r="Y222" s="99"/>
    </row>
    <row r="223">
      <c r="E223" s="99"/>
      <c r="G223" s="99"/>
      <c r="I223" s="99"/>
      <c r="K223" s="99"/>
      <c r="M223" s="99"/>
      <c r="O223" s="99"/>
      <c r="Q223" s="99"/>
      <c r="S223" s="99"/>
      <c r="U223" s="99"/>
      <c r="W223" s="99"/>
      <c r="Y223" s="99"/>
    </row>
    <row r="224">
      <c r="E224" s="99"/>
      <c r="G224" s="99"/>
      <c r="I224" s="99"/>
      <c r="K224" s="99"/>
      <c r="M224" s="99"/>
      <c r="O224" s="99"/>
      <c r="Q224" s="99"/>
      <c r="S224" s="99"/>
      <c r="U224" s="99"/>
      <c r="W224" s="99"/>
      <c r="Y224" s="99"/>
    </row>
    <row r="225">
      <c r="E225" s="99"/>
      <c r="G225" s="99"/>
      <c r="I225" s="99"/>
      <c r="K225" s="99"/>
      <c r="M225" s="99"/>
      <c r="O225" s="99"/>
      <c r="Q225" s="99"/>
      <c r="S225" s="99"/>
      <c r="U225" s="99"/>
      <c r="W225" s="99"/>
      <c r="Y225" s="99"/>
    </row>
    <row r="226">
      <c r="E226" s="99"/>
      <c r="G226" s="99"/>
      <c r="I226" s="99"/>
      <c r="K226" s="99"/>
      <c r="M226" s="99"/>
      <c r="O226" s="99"/>
      <c r="Q226" s="99"/>
      <c r="S226" s="99"/>
      <c r="U226" s="99"/>
      <c r="W226" s="99"/>
      <c r="Y226" s="99"/>
    </row>
    <row r="227">
      <c r="E227" s="99"/>
      <c r="G227" s="99"/>
      <c r="I227" s="99"/>
      <c r="K227" s="99"/>
      <c r="M227" s="99"/>
      <c r="O227" s="99"/>
      <c r="Q227" s="99"/>
      <c r="S227" s="99"/>
      <c r="U227" s="99"/>
      <c r="W227" s="99"/>
      <c r="Y227" s="99"/>
    </row>
    <row r="228">
      <c r="E228" s="99"/>
      <c r="G228" s="99"/>
      <c r="I228" s="99"/>
      <c r="K228" s="99"/>
      <c r="M228" s="99"/>
      <c r="O228" s="99"/>
      <c r="Q228" s="99"/>
      <c r="S228" s="99"/>
      <c r="U228" s="99"/>
      <c r="W228" s="99"/>
      <c r="Y228" s="99"/>
    </row>
    <row r="229">
      <c r="E229" s="99"/>
      <c r="G229" s="99"/>
      <c r="I229" s="99"/>
      <c r="K229" s="99"/>
      <c r="M229" s="99"/>
      <c r="O229" s="99"/>
      <c r="Q229" s="99"/>
      <c r="S229" s="99"/>
      <c r="U229" s="99"/>
      <c r="W229" s="99"/>
      <c r="Y229" s="99"/>
    </row>
    <row r="230">
      <c r="E230" s="99"/>
      <c r="G230" s="99"/>
      <c r="I230" s="99"/>
      <c r="K230" s="99"/>
      <c r="M230" s="99"/>
      <c r="O230" s="99"/>
      <c r="Q230" s="99"/>
      <c r="S230" s="99"/>
      <c r="U230" s="99"/>
      <c r="W230" s="99"/>
      <c r="Y230" s="99"/>
    </row>
    <row r="231">
      <c r="E231" s="99"/>
      <c r="G231" s="99"/>
      <c r="I231" s="99"/>
      <c r="K231" s="99"/>
      <c r="M231" s="99"/>
      <c r="O231" s="99"/>
      <c r="Q231" s="99"/>
      <c r="S231" s="99"/>
      <c r="U231" s="99"/>
      <c r="W231" s="99"/>
      <c r="Y231" s="99"/>
    </row>
    <row r="232">
      <c r="E232" s="99"/>
      <c r="G232" s="99"/>
      <c r="I232" s="99"/>
      <c r="K232" s="99"/>
      <c r="M232" s="99"/>
      <c r="O232" s="99"/>
      <c r="Q232" s="99"/>
      <c r="S232" s="99"/>
      <c r="U232" s="99"/>
      <c r="W232" s="99"/>
      <c r="Y232" s="99"/>
    </row>
    <row r="233">
      <c r="E233" s="99"/>
      <c r="G233" s="99"/>
      <c r="I233" s="99"/>
      <c r="K233" s="99"/>
      <c r="M233" s="99"/>
      <c r="O233" s="99"/>
      <c r="Q233" s="99"/>
      <c r="S233" s="99"/>
      <c r="U233" s="99"/>
      <c r="W233" s="99"/>
      <c r="Y233" s="99"/>
    </row>
    <row r="234">
      <c r="E234" s="99"/>
      <c r="G234" s="99"/>
      <c r="I234" s="99"/>
      <c r="K234" s="99"/>
      <c r="M234" s="99"/>
      <c r="O234" s="99"/>
      <c r="Q234" s="99"/>
      <c r="S234" s="99"/>
      <c r="U234" s="99"/>
      <c r="W234" s="99"/>
      <c r="Y234" s="99"/>
    </row>
    <row r="235">
      <c r="E235" s="99"/>
      <c r="G235" s="99"/>
      <c r="I235" s="99"/>
      <c r="K235" s="99"/>
      <c r="M235" s="99"/>
      <c r="O235" s="99"/>
      <c r="Q235" s="99"/>
      <c r="S235" s="99"/>
      <c r="U235" s="99"/>
      <c r="W235" s="99"/>
      <c r="Y235" s="99"/>
    </row>
    <row r="236">
      <c r="E236" s="99"/>
      <c r="G236" s="99"/>
      <c r="I236" s="99"/>
      <c r="K236" s="99"/>
      <c r="M236" s="99"/>
      <c r="O236" s="99"/>
      <c r="Q236" s="99"/>
      <c r="S236" s="99"/>
      <c r="U236" s="99"/>
      <c r="W236" s="99"/>
      <c r="Y236" s="99"/>
    </row>
    <row r="237">
      <c r="E237" s="99"/>
      <c r="G237" s="99"/>
      <c r="I237" s="99"/>
      <c r="K237" s="99"/>
      <c r="M237" s="99"/>
      <c r="O237" s="99"/>
      <c r="Q237" s="99"/>
      <c r="S237" s="99"/>
      <c r="U237" s="99"/>
      <c r="W237" s="99"/>
      <c r="Y237" s="99"/>
    </row>
    <row r="238">
      <c r="E238" s="99"/>
      <c r="G238" s="99"/>
      <c r="I238" s="99"/>
      <c r="K238" s="99"/>
      <c r="M238" s="99"/>
      <c r="O238" s="99"/>
      <c r="Q238" s="99"/>
      <c r="S238" s="99"/>
      <c r="U238" s="99"/>
      <c r="W238" s="99"/>
      <c r="Y238" s="99"/>
    </row>
    <row r="239">
      <c r="E239" s="99"/>
      <c r="G239" s="99"/>
      <c r="I239" s="99"/>
      <c r="K239" s="99"/>
      <c r="M239" s="99"/>
      <c r="O239" s="99"/>
      <c r="Q239" s="99"/>
      <c r="S239" s="99"/>
      <c r="U239" s="99"/>
      <c r="W239" s="99"/>
      <c r="Y239" s="99"/>
    </row>
    <row r="240">
      <c r="E240" s="99"/>
      <c r="G240" s="99"/>
      <c r="I240" s="99"/>
      <c r="K240" s="99"/>
      <c r="M240" s="99"/>
      <c r="O240" s="99"/>
      <c r="Q240" s="99"/>
      <c r="S240" s="99"/>
      <c r="U240" s="99"/>
      <c r="W240" s="99"/>
      <c r="Y240" s="99"/>
    </row>
    <row r="241">
      <c r="E241" s="99"/>
      <c r="G241" s="99"/>
      <c r="I241" s="99"/>
      <c r="K241" s="99"/>
      <c r="M241" s="99"/>
      <c r="O241" s="99"/>
      <c r="Q241" s="99"/>
      <c r="S241" s="99"/>
      <c r="U241" s="99"/>
      <c r="W241" s="99"/>
      <c r="Y241" s="99"/>
    </row>
    <row r="242">
      <c r="E242" s="99"/>
      <c r="G242" s="99"/>
      <c r="I242" s="99"/>
      <c r="K242" s="99"/>
      <c r="M242" s="99"/>
      <c r="O242" s="99"/>
      <c r="Q242" s="99"/>
      <c r="S242" s="99"/>
      <c r="U242" s="99"/>
      <c r="W242" s="99"/>
      <c r="Y242" s="99"/>
    </row>
    <row r="243">
      <c r="E243" s="99"/>
      <c r="G243" s="99"/>
      <c r="I243" s="99"/>
      <c r="K243" s="99"/>
      <c r="M243" s="99"/>
      <c r="O243" s="99"/>
      <c r="Q243" s="99"/>
      <c r="S243" s="99"/>
      <c r="U243" s="99"/>
      <c r="W243" s="99"/>
      <c r="Y243" s="99"/>
    </row>
    <row r="244">
      <c r="E244" s="99"/>
      <c r="G244" s="99"/>
      <c r="I244" s="99"/>
      <c r="K244" s="99"/>
      <c r="M244" s="99"/>
      <c r="O244" s="99"/>
      <c r="Q244" s="99"/>
      <c r="S244" s="99"/>
      <c r="U244" s="99"/>
      <c r="W244" s="99"/>
      <c r="Y244" s="99"/>
    </row>
    <row r="245">
      <c r="E245" s="99"/>
      <c r="G245" s="99"/>
      <c r="I245" s="99"/>
      <c r="K245" s="99"/>
      <c r="M245" s="99"/>
      <c r="O245" s="99"/>
      <c r="Q245" s="99"/>
      <c r="S245" s="99"/>
      <c r="U245" s="99"/>
      <c r="W245" s="99"/>
      <c r="Y245" s="99"/>
    </row>
    <row r="246">
      <c r="E246" s="99"/>
      <c r="G246" s="99"/>
      <c r="I246" s="99"/>
      <c r="K246" s="99"/>
      <c r="M246" s="99"/>
      <c r="O246" s="99"/>
      <c r="Q246" s="99"/>
      <c r="S246" s="99"/>
      <c r="U246" s="99"/>
      <c r="W246" s="99"/>
      <c r="Y246" s="99"/>
    </row>
    <row r="247">
      <c r="E247" s="99"/>
      <c r="G247" s="99"/>
      <c r="I247" s="99"/>
      <c r="K247" s="99"/>
      <c r="M247" s="99"/>
      <c r="O247" s="99"/>
      <c r="Q247" s="99"/>
      <c r="S247" s="99"/>
      <c r="U247" s="99"/>
      <c r="W247" s="99"/>
      <c r="Y247" s="99"/>
    </row>
    <row r="248">
      <c r="E248" s="99"/>
      <c r="G248" s="99"/>
      <c r="I248" s="99"/>
      <c r="K248" s="99"/>
      <c r="M248" s="99"/>
      <c r="O248" s="99"/>
      <c r="Q248" s="99"/>
      <c r="S248" s="99"/>
      <c r="U248" s="99"/>
      <c r="W248" s="99"/>
      <c r="Y248" s="99"/>
    </row>
    <row r="249">
      <c r="E249" s="99"/>
      <c r="G249" s="99"/>
      <c r="I249" s="99"/>
      <c r="K249" s="99"/>
      <c r="M249" s="99"/>
      <c r="O249" s="99"/>
      <c r="Q249" s="99"/>
      <c r="S249" s="99"/>
      <c r="U249" s="99"/>
      <c r="W249" s="99"/>
      <c r="Y249" s="99"/>
    </row>
    <row r="250">
      <c r="E250" s="99"/>
      <c r="G250" s="99"/>
      <c r="I250" s="99"/>
      <c r="K250" s="99"/>
      <c r="M250" s="99"/>
      <c r="O250" s="99"/>
      <c r="Q250" s="99"/>
      <c r="S250" s="99"/>
      <c r="U250" s="99"/>
      <c r="W250" s="99"/>
      <c r="Y250" s="99"/>
    </row>
    <row r="251">
      <c r="E251" s="99"/>
      <c r="G251" s="99"/>
      <c r="I251" s="99"/>
      <c r="K251" s="99"/>
      <c r="M251" s="99"/>
      <c r="O251" s="99"/>
      <c r="Q251" s="99"/>
      <c r="S251" s="99"/>
      <c r="U251" s="99"/>
      <c r="W251" s="99"/>
      <c r="Y251" s="99"/>
    </row>
    <row r="252">
      <c r="E252" s="99"/>
      <c r="G252" s="99"/>
      <c r="I252" s="99"/>
      <c r="K252" s="99"/>
      <c r="M252" s="99"/>
      <c r="O252" s="99"/>
      <c r="Q252" s="99"/>
      <c r="S252" s="99"/>
      <c r="U252" s="99"/>
      <c r="W252" s="99"/>
      <c r="Y252" s="99"/>
    </row>
    <row r="253">
      <c r="E253" s="99"/>
      <c r="G253" s="99"/>
      <c r="I253" s="99"/>
      <c r="K253" s="99"/>
      <c r="M253" s="99"/>
      <c r="O253" s="99"/>
      <c r="Q253" s="99"/>
      <c r="S253" s="99"/>
      <c r="U253" s="99"/>
      <c r="W253" s="99"/>
      <c r="Y253" s="99"/>
    </row>
    <row r="254">
      <c r="E254" s="99"/>
      <c r="G254" s="99"/>
      <c r="I254" s="99"/>
      <c r="K254" s="99"/>
      <c r="M254" s="99"/>
      <c r="O254" s="99"/>
      <c r="Q254" s="99"/>
      <c r="S254" s="99"/>
      <c r="U254" s="99"/>
      <c r="W254" s="99"/>
      <c r="Y254" s="99"/>
    </row>
    <row r="255">
      <c r="E255" s="99"/>
      <c r="G255" s="99"/>
      <c r="I255" s="99"/>
      <c r="K255" s="99"/>
      <c r="M255" s="99"/>
      <c r="O255" s="99"/>
      <c r="Q255" s="99"/>
      <c r="S255" s="99"/>
      <c r="U255" s="99"/>
      <c r="W255" s="99"/>
      <c r="Y255" s="99"/>
    </row>
    <row r="256">
      <c r="E256" s="99"/>
      <c r="G256" s="99"/>
      <c r="I256" s="99"/>
      <c r="K256" s="99"/>
      <c r="M256" s="99"/>
      <c r="O256" s="99"/>
      <c r="Q256" s="99"/>
      <c r="S256" s="99"/>
      <c r="U256" s="99"/>
      <c r="W256" s="99"/>
      <c r="Y256" s="99"/>
    </row>
    <row r="257">
      <c r="E257" s="99"/>
      <c r="G257" s="99"/>
      <c r="I257" s="99"/>
      <c r="K257" s="99"/>
      <c r="M257" s="99"/>
      <c r="O257" s="99"/>
      <c r="Q257" s="99"/>
      <c r="S257" s="99"/>
      <c r="U257" s="99"/>
      <c r="W257" s="99"/>
      <c r="Y257" s="99"/>
    </row>
    <row r="258">
      <c r="E258" s="99"/>
      <c r="G258" s="99"/>
      <c r="I258" s="99"/>
      <c r="K258" s="99"/>
      <c r="M258" s="99"/>
      <c r="O258" s="99"/>
      <c r="Q258" s="99"/>
      <c r="S258" s="99"/>
      <c r="U258" s="99"/>
      <c r="W258" s="99"/>
      <c r="Y258" s="99"/>
    </row>
    <row r="259">
      <c r="E259" s="99"/>
      <c r="G259" s="99"/>
      <c r="I259" s="99"/>
      <c r="K259" s="99"/>
      <c r="M259" s="99"/>
      <c r="O259" s="99"/>
      <c r="Q259" s="99"/>
      <c r="S259" s="99"/>
      <c r="U259" s="99"/>
      <c r="W259" s="99"/>
      <c r="Y259" s="99"/>
    </row>
    <row r="260">
      <c r="E260" s="99"/>
      <c r="G260" s="99"/>
      <c r="I260" s="99"/>
      <c r="K260" s="99"/>
      <c r="M260" s="99"/>
      <c r="O260" s="99"/>
      <c r="Q260" s="99"/>
      <c r="S260" s="99"/>
      <c r="U260" s="99"/>
      <c r="W260" s="99"/>
      <c r="Y260" s="99"/>
    </row>
    <row r="261">
      <c r="E261" s="99"/>
      <c r="G261" s="99"/>
      <c r="I261" s="99"/>
      <c r="K261" s="99"/>
      <c r="M261" s="99"/>
      <c r="O261" s="99"/>
      <c r="Q261" s="99"/>
      <c r="S261" s="99"/>
      <c r="U261" s="99"/>
      <c r="W261" s="99"/>
      <c r="Y261" s="99"/>
    </row>
    <row r="262">
      <c r="E262" s="99"/>
      <c r="G262" s="99"/>
      <c r="I262" s="99"/>
      <c r="K262" s="99"/>
      <c r="M262" s="99"/>
      <c r="O262" s="99"/>
      <c r="Q262" s="99"/>
      <c r="S262" s="99"/>
      <c r="U262" s="99"/>
      <c r="W262" s="99"/>
      <c r="Y262" s="99"/>
    </row>
    <row r="263">
      <c r="E263" s="99"/>
      <c r="G263" s="99"/>
      <c r="I263" s="99"/>
      <c r="K263" s="99"/>
      <c r="M263" s="99"/>
      <c r="O263" s="99"/>
      <c r="Q263" s="99"/>
      <c r="S263" s="99"/>
      <c r="U263" s="99"/>
      <c r="W263" s="99"/>
      <c r="Y263" s="99"/>
    </row>
    <row r="264">
      <c r="E264" s="99"/>
      <c r="G264" s="99"/>
      <c r="I264" s="99"/>
      <c r="K264" s="99"/>
      <c r="M264" s="99"/>
      <c r="O264" s="99"/>
      <c r="Q264" s="99"/>
      <c r="S264" s="99"/>
      <c r="U264" s="99"/>
      <c r="W264" s="99"/>
      <c r="Y264" s="99"/>
    </row>
    <row r="265">
      <c r="E265" s="99"/>
      <c r="G265" s="99"/>
      <c r="I265" s="99"/>
      <c r="K265" s="99"/>
      <c r="M265" s="99"/>
      <c r="O265" s="99"/>
      <c r="Q265" s="99"/>
      <c r="S265" s="99"/>
      <c r="U265" s="99"/>
      <c r="W265" s="99"/>
      <c r="Y265" s="99"/>
    </row>
    <row r="266">
      <c r="E266" s="99"/>
      <c r="G266" s="99"/>
      <c r="I266" s="99"/>
      <c r="K266" s="99"/>
      <c r="M266" s="99"/>
      <c r="O266" s="99"/>
      <c r="Q266" s="99"/>
      <c r="S266" s="99"/>
      <c r="U266" s="99"/>
      <c r="W266" s="99"/>
      <c r="Y266" s="99"/>
    </row>
    <row r="267">
      <c r="E267" s="99"/>
      <c r="G267" s="99"/>
      <c r="I267" s="99"/>
      <c r="K267" s="99"/>
      <c r="M267" s="99"/>
      <c r="O267" s="99"/>
      <c r="Q267" s="99"/>
      <c r="S267" s="99"/>
      <c r="U267" s="99"/>
      <c r="W267" s="99"/>
      <c r="Y267" s="99"/>
    </row>
    <row r="268">
      <c r="E268" s="99"/>
      <c r="G268" s="99"/>
      <c r="I268" s="99"/>
      <c r="K268" s="99"/>
      <c r="M268" s="99"/>
      <c r="O268" s="99"/>
      <c r="Q268" s="99"/>
      <c r="S268" s="99"/>
      <c r="U268" s="99"/>
      <c r="W268" s="99"/>
      <c r="Y268" s="99"/>
    </row>
    <row r="269">
      <c r="E269" s="99"/>
      <c r="G269" s="99"/>
      <c r="I269" s="99"/>
      <c r="K269" s="99"/>
      <c r="M269" s="99"/>
      <c r="O269" s="99"/>
      <c r="Q269" s="99"/>
      <c r="S269" s="99"/>
      <c r="U269" s="99"/>
      <c r="W269" s="99"/>
      <c r="Y269" s="99"/>
    </row>
    <row r="270">
      <c r="E270" s="99"/>
      <c r="G270" s="99"/>
      <c r="I270" s="99"/>
      <c r="K270" s="99"/>
      <c r="M270" s="99"/>
      <c r="O270" s="99"/>
      <c r="Q270" s="99"/>
      <c r="S270" s="99"/>
      <c r="U270" s="99"/>
      <c r="W270" s="99"/>
      <c r="Y270" s="99"/>
    </row>
    <row r="271">
      <c r="E271" s="99"/>
      <c r="G271" s="99"/>
      <c r="I271" s="99"/>
      <c r="K271" s="99"/>
      <c r="M271" s="99"/>
      <c r="O271" s="99"/>
      <c r="Q271" s="99"/>
      <c r="S271" s="99"/>
      <c r="U271" s="99"/>
      <c r="W271" s="99"/>
      <c r="Y271" s="99"/>
    </row>
    <row r="272">
      <c r="E272" s="99"/>
      <c r="G272" s="99"/>
      <c r="I272" s="99"/>
      <c r="K272" s="99"/>
      <c r="M272" s="99"/>
      <c r="O272" s="99"/>
      <c r="Q272" s="99"/>
      <c r="S272" s="99"/>
      <c r="U272" s="99"/>
      <c r="W272" s="99"/>
      <c r="Y272" s="99"/>
    </row>
    <row r="273">
      <c r="E273" s="99"/>
      <c r="G273" s="99"/>
      <c r="I273" s="99"/>
      <c r="K273" s="99"/>
      <c r="M273" s="99"/>
      <c r="O273" s="99"/>
      <c r="Q273" s="99"/>
      <c r="S273" s="99"/>
      <c r="U273" s="99"/>
      <c r="W273" s="99"/>
      <c r="Y273" s="99"/>
    </row>
    <row r="274">
      <c r="E274" s="99"/>
      <c r="G274" s="99"/>
      <c r="I274" s="99"/>
      <c r="K274" s="99"/>
      <c r="M274" s="99"/>
      <c r="O274" s="99"/>
      <c r="Q274" s="99"/>
      <c r="S274" s="99"/>
      <c r="U274" s="99"/>
      <c r="W274" s="99"/>
      <c r="Y274" s="99"/>
    </row>
    <row r="275">
      <c r="E275" s="99"/>
      <c r="G275" s="99"/>
      <c r="I275" s="99"/>
      <c r="K275" s="99"/>
      <c r="M275" s="99"/>
      <c r="O275" s="99"/>
      <c r="Q275" s="99"/>
      <c r="S275" s="99"/>
      <c r="U275" s="99"/>
      <c r="W275" s="99"/>
      <c r="Y275" s="99"/>
    </row>
    <row r="276">
      <c r="E276" s="99"/>
      <c r="G276" s="99"/>
      <c r="I276" s="99"/>
      <c r="K276" s="99"/>
      <c r="M276" s="99"/>
      <c r="O276" s="99"/>
      <c r="Q276" s="99"/>
      <c r="S276" s="99"/>
      <c r="U276" s="99"/>
      <c r="W276" s="99"/>
      <c r="Y276" s="99"/>
    </row>
    <row r="277">
      <c r="E277" s="99"/>
      <c r="G277" s="99"/>
      <c r="I277" s="99"/>
      <c r="K277" s="99"/>
      <c r="M277" s="99"/>
      <c r="O277" s="99"/>
      <c r="Q277" s="99"/>
      <c r="S277" s="99"/>
      <c r="U277" s="99"/>
      <c r="W277" s="99"/>
      <c r="Y277" s="99"/>
    </row>
    <row r="278">
      <c r="E278" s="99"/>
      <c r="G278" s="99"/>
      <c r="I278" s="99"/>
      <c r="K278" s="99"/>
      <c r="M278" s="99"/>
      <c r="O278" s="99"/>
      <c r="Q278" s="99"/>
      <c r="S278" s="99"/>
      <c r="U278" s="99"/>
      <c r="W278" s="99"/>
      <c r="Y278" s="99"/>
    </row>
    <row r="279">
      <c r="E279" s="99"/>
      <c r="G279" s="99"/>
      <c r="I279" s="99"/>
      <c r="K279" s="99"/>
      <c r="M279" s="99"/>
      <c r="O279" s="99"/>
      <c r="Q279" s="99"/>
      <c r="S279" s="99"/>
      <c r="U279" s="99"/>
      <c r="W279" s="99"/>
      <c r="Y279" s="99"/>
    </row>
    <row r="280">
      <c r="E280" s="99"/>
      <c r="G280" s="99"/>
      <c r="I280" s="99"/>
      <c r="K280" s="99"/>
      <c r="M280" s="99"/>
      <c r="O280" s="99"/>
      <c r="Q280" s="99"/>
      <c r="S280" s="99"/>
      <c r="U280" s="99"/>
      <c r="W280" s="99"/>
      <c r="Y280" s="99"/>
    </row>
    <row r="281">
      <c r="E281" s="99"/>
      <c r="G281" s="99"/>
      <c r="I281" s="99"/>
      <c r="K281" s="99"/>
      <c r="M281" s="99"/>
      <c r="O281" s="99"/>
      <c r="Q281" s="99"/>
      <c r="S281" s="99"/>
      <c r="U281" s="99"/>
      <c r="W281" s="99"/>
      <c r="Y281" s="99"/>
    </row>
    <row r="282">
      <c r="E282" s="99"/>
      <c r="G282" s="99"/>
      <c r="I282" s="99"/>
      <c r="K282" s="99"/>
      <c r="M282" s="99"/>
      <c r="O282" s="99"/>
      <c r="Q282" s="99"/>
      <c r="S282" s="99"/>
      <c r="U282" s="99"/>
      <c r="W282" s="99"/>
      <c r="Y282" s="99"/>
    </row>
    <row r="283">
      <c r="E283" s="99"/>
      <c r="G283" s="99"/>
      <c r="I283" s="99"/>
      <c r="K283" s="99"/>
      <c r="M283" s="99"/>
      <c r="O283" s="99"/>
      <c r="Q283" s="99"/>
      <c r="S283" s="99"/>
      <c r="U283" s="99"/>
      <c r="W283" s="99"/>
      <c r="Y283" s="99"/>
    </row>
    <row r="284">
      <c r="E284" s="99"/>
      <c r="G284" s="99"/>
      <c r="I284" s="99"/>
      <c r="K284" s="99"/>
      <c r="M284" s="99"/>
      <c r="O284" s="99"/>
      <c r="Q284" s="99"/>
      <c r="S284" s="99"/>
      <c r="U284" s="99"/>
      <c r="W284" s="99"/>
      <c r="Y284" s="99"/>
    </row>
    <row r="285">
      <c r="E285" s="99"/>
      <c r="G285" s="99"/>
      <c r="I285" s="99"/>
      <c r="K285" s="99"/>
      <c r="M285" s="99"/>
      <c r="O285" s="99"/>
      <c r="Q285" s="99"/>
      <c r="S285" s="99"/>
      <c r="U285" s="99"/>
      <c r="W285" s="99"/>
      <c r="Y285" s="99"/>
    </row>
    <row r="286">
      <c r="E286" s="99"/>
      <c r="G286" s="99"/>
      <c r="I286" s="99"/>
      <c r="K286" s="99"/>
      <c r="M286" s="99"/>
      <c r="O286" s="99"/>
      <c r="Q286" s="99"/>
      <c r="S286" s="99"/>
      <c r="U286" s="99"/>
      <c r="W286" s="99"/>
      <c r="Y286" s="99"/>
    </row>
    <row r="287">
      <c r="E287" s="99"/>
      <c r="G287" s="99"/>
      <c r="I287" s="99"/>
      <c r="K287" s="99"/>
      <c r="M287" s="99"/>
      <c r="O287" s="99"/>
      <c r="Q287" s="99"/>
      <c r="S287" s="99"/>
      <c r="U287" s="99"/>
      <c r="W287" s="99"/>
      <c r="Y287" s="99"/>
    </row>
    <row r="288">
      <c r="E288" s="99"/>
      <c r="G288" s="99"/>
      <c r="I288" s="99"/>
      <c r="K288" s="99"/>
      <c r="M288" s="99"/>
      <c r="O288" s="99"/>
      <c r="Q288" s="99"/>
      <c r="S288" s="99"/>
      <c r="U288" s="99"/>
      <c r="W288" s="99"/>
      <c r="Y288" s="99"/>
    </row>
    <row r="289">
      <c r="E289" s="99"/>
      <c r="G289" s="99"/>
      <c r="I289" s="99"/>
      <c r="K289" s="99"/>
      <c r="M289" s="99"/>
      <c r="O289" s="99"/>
      <c r="Q289" s="99"/>
      <c r="S289" s="99"/>
      <c r="U289" s="99"/>
      <c r="W289" s="99"/>
      <c r="Y289" s="99"/>
    </row>
    <row r="290">
      <c r="E290" s="99"/>
      <c r="G290" s="99"/>
      <c r="I290" s="99"/>
      <c r="K290" s="99"/>
      <c r="M290" s="99"/>
      <c r="O290" s="99"/>
      <c r="Q290" s="99"/>
      <c r="S290" s="99"/>
      <c r="U290" s="99"/>
      <c r="W290" s="99"/>
      <c r="Y290" s="99"/>
    </row>
    <row r="291">
      <c r="E291" s="99"/>
      <c r="G291" s="99"/>
      <c r="I291" s="99"/>
      <c r="K291" s="99"/>
      <c r="M291" s="99"/>
      <c r="O291" s="99"/>
      <c r="Q291" s="99"/>
      <c r="S291" s="99"/>
      <c r="U291" s="99"/>
      <c r="W291" s="99"/>
      <c r="Y291" s="99"/>
    </row>
    <row r="292">
      <c r="E292" s="99"/>
      <c r="G292" s="99"/>
      <c r="I292" s="99"/>
      <c r="K292" s="99"/>
      <c r="M292" s="99"/>
      <c r="O292" s="99"/>
      <c r="Q292" s="99"/>
      <c r="S292" s="99"/>
      <c r="U292" s="99"/>
      <c r="W292" s="99"/>
      <c r="Y292" s="99"/>
    </row>
    <row r="293">
      <c r="E293" s="99"/>
      <c r="G293" s="99"/>
      <c r="I293" s="99"/>
      <c r="K293" s="99"/>
      <c r="M293" s="99"/>
      <c r="O293" s="99"/>
      <c r="Q293" s="99"/>
      <c r="S293" s="99"/>
      <c r="U293" s="99"/>
      <c r="W293" s="99"/>
      <c r="Y293" s="99"/>
    </row>
    <row r="294">
      <c r="E294" s="99"/>
      <c r="G294" s="99"/>
      <c r="I294" s="99"/>
      <c r="K294" s="99"/>
      <c r="M294" s="99"/>
      <c r="O294" s="99"/>
      <c r="Q294" s="99"/>
      <c r="S294" s="99"/>
      <c r="U294" s="99"/>
      <c r="W294" s="99"/>
      <c r="Y294" s="99"/>
    </row>
    <row r="295">
      <c r="E295" s="99"/>
      <c r="G295" s="99"/>
      <c r="I295" s="99"/>
      <c r="K295" s="99"/>
      <c r="M295" s="99"/>
      <c r="O295" s="99"/>
      <c r="Q295" s="99"/>
      <c r="S295" s="99"/>
      <c r="U295" s="99"/>
      <c r="W295" s="99"/>
      <c r="Y295" s="99"/>
    </row>
    <row r="296">
      <c r="E296" s="99"/>
      <c r="G296" s="99"/>
      <c r="I296" s="99"/>
      <c r="K296" s="99"/>
      <c r="M296" s="99"/>
      <c r="O296" s="99"/>
      <c r="Q296" s="99"/>
      <c r="S296" s="99"/>
      <c r="U296" s="99"/>
      <c r="W296" s="99"/>
      <c r="Y296" s="99"/>
    </row>
    <row r="297">
      <c r="E297" s="99"/>
      <c r="G297" s="99"/>
      <c r="I297" s="99"/>
      <c r="K297" s="99"/>
      <c r="M297" s="99"/>
      <c r="O297" s="99"/>
      <c r="Q297" s="99"/>
      <c r="S297" s="99"/>
      <c r="U297" s="99"/>
      <c r="W297" s="99"/>
      <c r="Y297" s="99"/>
    </row>
    <row r="298">
      <c r="E298" s="99"/>
      <c r="G298" s="99"/>
      <c r="I298" s="99"/>
      <c r="K298" s="99"/>
      <c r="M298" s="99"/>
      <c r="O298" s="99"/>
      <c r="Q298" s="99"/>
      <c r="S298" s="99"/>
      <c r="U298" s="99"/>
      <c r="W298" s="99"/>
      <c r="Y298" s="99"/>
    </row>
    <row r="299">
      <c r="E299" s="99"/>
      <c r="G299" s="99"/>
      <c r="I299" s="99"/>
      <c r="K299" s="99"/>
      <c r="M299" s="99"/>
      <c r="O299" s="99"/>
      <c r="Q299" s="99"/>
      <c r="S299" s="99"/>
      <c r="U299" s="99"/>
      <c r="W299" s="99"/>
      <c r="Y299" s="99"/>
    </row>
    <row r="300">
      <c r="E300" s="99"/>
      <c r="G300" s="99"/>
      <c r="I300" s="99"/>
      <c r="K300" s="99"/>
      <c r="M300" s="99"/>
      <c r="O300" s="99"/>
      <c r="Q300" s="99"/>
      <c r="S300" s="99"/>
      <c r="U300" s="99"/>
      <c r="W300" s="99"/>
      <c r="Y300" s="99"/>
    </row>
    <row r="301">
      <c r="E301" s="99"/>
      <c r="G301" s="99"/>
      <c r="I301" s="99"/>
      <c r="K301" s="99"/>
      <c r="M301" s="99"/>
      <c r="O301" s="99"/>
      <c r="Q301" s="99"/>
      <c r="S301" s="99"/>
      <c r="U301" s="99"/>
      <c r="W301" s="99"/>
      <c r="Y301" s="99"/>
    </row>
    <row r="302">
      <c r="E302" s="99"/>
      <c r="G302" s="99"/>
      <c r="I302" s="99"/>
      <c r="K302" s="99"/>
      <c r="M302" s="99"/>
      <c r="O302" s="99"/>
      <c r="Q302" s="99"/>
      <c r="S302" s="99"/>
      <c r="U302" s="99"/>
      <c r="W302" s="99"/>
      <c r="Y302" s="99"/>
    </row>
    <row r="303">
      <c r="E303" s="99"/>
      <c r="G303" s="99"/>
      <c r="I303" s="99"/>
      <c r="K303" s="99"/>
      <c r="M303" s="99"/>
      <c r="O303" s="99"/>
      <c r="Q303" s="99"/>
      <c r="S303" s="99"/>
      <c r="U303" s="99"/>
      <c r="W303" s="99"/>
      <c r="Y303" s="99"/>
    </row>
    <row r="304">
      <c r="E304" s="99"/>
      <c r="G304" s="99"/>
      <c r="I304" s="99"/>
      <c r="K304" s="99"/>
      <c r="M304" s="99"/>
      <c r="O304" s="99"/>
      <c r="Q304" s="99"/>
      <c r="S304" s="99"/>
      <c r="U304" s="99"/>
      <c r="W304" s="99"/>
      <c r="Y304" s="99"/>
    </row>
    <row r="305">
      <c r="E305" s="99"/>
      <c r="G305" s="99"/>
      <c r="I305" s="99"/>
      <c r="K305" s="99"/>
      <c r="M305" s="99"/>
      <c r="O305" s="99"/>
      <c r="Q305" s="99"/>
      <c r="S305" s="99"/>
      <c r="U305" s="99"/>
      <c r="W305" s="99"/>
      <c r="Y305" s="99"/>
    </row>
    <row r="306">
      <c r="E306" s="99"/>
      <c r="G306" s="99"/>
      <c r="I306" s="99"/>
      <c r="K306" s="99"/>
      <c r="M306" s="99"/>
      <c r="O306" s="99"/>
      <c r="Q306" s="99"/>
      <c r="S306" s="99"/>
      <c r="U306" s="99"/>
      <c r="W306" s="99"/>
      <c r="Y306" s="99"/>
    </row>
    <row r="307">
      <c r="E307" s="99"/>
      <c r="G307" s="99"/>
      <c r="I307" s="99"/>
      <c r="K307" s="99"/>
      <c r="M307" s="99"/>
      <c r="O307" s="99"/>
      <c r="Q307" s="99"/>
      <c r="S307" s="99"/>
      <c r="U307" s="99"/>
      <c r="W307" s="99"/>
      <c r="Y307" s="99"/>
    </row>
    <row r="308">
      <c r="E308" s="99"/>
      <c r="G308" s="99"/>
      <c r="I308" s="99"/>
      <c r="K308" s="99"/>
      <c r="M308" s="99"/>
      <c r="O308" s="99"/>
      <c r="Q308" s="99"/>
      <c r="S308" s="99"/>
      <c r="U308" s="99"/>
      <c r="W308" s="99"/>
      <c r="Y308" s="99"/>
    </row>
    <row r="309">
      <c r="E309" s="99"/>
      <c r="G309" s="99"/>
      <c r="I309" s="99"/>
      <c r="K309" s="99"/>
      <c r="M309" s="99"/>
      <c r="O309" s="99"/>
      <c r="Q309" s="99"/>
      <c r="S309" s="99"/>
      <c r="U309" s="99"/>
      <c r="W309" s="99"/>
      <c r="Y309" s="99"/>
    </row>
    <row r="310">
      <c r="E310" s="99"/>
      <c r="G310" s="99"/>
      <c r="I310" s="99"/>
      <c r="K310" s="99"/>
      <c r="M310" s="99"/>
      <c r="O310" s="99"/>
      <c r="Q310" s="99"/>
      <c r="S310" s="99"/>
      <c r="U310" s="99"/>
      <c r="W310" s="99"/>
      <c r="Y310" s="99"/>
    </row>
    <row r="311">
      <c r="E311" s="99"/>
      <c r="G311" s="99"/>
      <c r="I311" s="99"/>
      <c r="K311" s="99"/>
      <c r="M311" s="99"/>
      <c r="O311" s="99"/>
      <c r="Q311" s="99"/>
      <c r="S311" s="99"/>
      <c r="U311" s="99"/>
      <c r="W311" s="99"/>
      <c r="Y311" s="99"/>
    </row>
    <row r="312">
      <c r="E312" s="99"/>
      <c r="G312" s="99"/>
      <c r="I312" s="99"/>
      <c r="K312" s="99"/>
      <c r="M312" s="99"/>
      <c r="O312" s="99"/>
      <c r="Q312" s="99"/>
      <c r="S312" s="99"/>
      <c r="U312" s="99"/>
      <c r="W312" s="99"/>
      <c r="Y312" s="99"/>
    </row>
    <row r="313">
      <c r="E313" s="99"/>
      <c r="G313" s="99"/>
      <c r="I313" s="99"/>
      <c r="K313" s="99"/>
      <c r="M313" s="99"/>
      <c r="O313" s="99"/>
      <c r="Q313" s="99"/>
      <c r="S313" s="99"/>
      <c r="U313" s="99"/>
      <c r="W313" s="99"/>
      <c r="Y313" s="99"/>
    </row>
    <row r="314">
      <c r="E314" s="99"/>
      <c r="G314" s="99"/>
      <c r="I314" s="99"/>
      <c r="K314" s="99"/>
      <c r="M314" s="99"/>
      <c r="O314" s="99"/>
      <c r="Q314" s="99"/>
      <c r="S314" s="99"/>
      <c r="U314" s="99"/>
      <c r="W314" s="99"/>
      <c r="Y314" s="99"/>
    </row>
    <row r="315">
      <c r="E315" s="99"/>
      <c r="G315" s="99"/>
      <c r="I315" s="99"/>
      <c r="K315" s="99"/>
      <c r="M315" s="99"/>
      <c r="O315" s="99"/>
      <c r="Q315" s="99"/>
      <c r="S315" s="99"/>
      <c r="U315" s="99"/>
      <c r="W315" s="99"/>
      <c r="Y315" s="99"/>
    </row>
    <row r="316">
      <c r="E316" s="99"/>
      <c r="G316" s="99"/>
      <c r="I316" s="99"/>
      <c r="K316" s="99"/>
      <c r="M316" s="99"/>
      <c r="O316" s="99"/>
      <c r="Q316" s="99"/>
      <c r="S316" s="99"/>
      <c r="U316" s="99"/>
      <c r="W316" s="99"/>
      <c r="Y316" s="99"/>
    </row>
    <row r="317">
      <c r="E317" s="99"/>
      <c r="G317" s="99"/>
      <c r="I317" s="99"/>
      <c r="K317" s="99"/>
      <c r="M317" s="99"/>
      <c r="O317" s="99"/>
      <c r="Q317" s="99"/>
      <c r="S317" s="99"/>
      <c r="U317" s="99"/>
      <c r="W317" s="99"/>
      <c r="Y317" s="99"/>
    </row>
    <row r="318">
      <c r="E318" s="99"/>
      <c r="G318" s="99"/>
      <c r="I318" s="99"/>
      <c r="K318" s="99"/>
      <c r="M318" s="99"/>
      <c r="O318" s="99"/>
      <c r="Q318" s="99"/>
      <c r="S318" s="99"/>
      <c r="U318" s="99"/>
      <c r="W318" s="99"/>
      <c r="Y318" s="99"/>
    </row>
    <row r="319">
      <c r="E319" s="99"/>
      <c r="G319" s="99"/>
      <c r="I319" s="99"/>
      <c r="K319" s="99"/>
      <c r="M319" s="99"/>
      <c r="O319" s="99"/>
      <c r="Q319" s="99"/>
      <c r="S319" s="99"/>
      <c r="U319" s="99"/>
      <c r="W319" s="99"/>
      <c r="Y319" s="99"/>
    </row>
    <row r="320">
      <c r="E320" s="99"/>
      <c r="G320" s="99"/>
      <c r="I320" s="99"/>
      <c r="K320" s="99"/>
      <c r="M320" s="99"/>
      <c r="O320" s="99"/>
      <c r="Q320" s="99"/>
      <c r="S320" s="99"/>
      <c r="U320" s="99"/>
      <c r="W320" s="99"/>
      <c r="Y320" s="99"/>
    </row>
    <row r="321">
      <c r="E321" s="99"/>
      <c r="G321" s="99"/>
      <c r="I321" s="99"/>
      <c r="K321" s="99"/>
      <c r="M321" s="99"/>
      <c r="O321" s="99"/>
      <c r="Q321" s="99"/>
      <c r="S321" s="99"/>
      <c r="U321" s="99"/>
      <c r="W321" s="99"/>
      <c r="Y321" s="99"/>
    </row>
    <row r="322">
      <c r="E322" s="99"/>
      <c r="G322" s="99"/>
      <c r="I322" s="99"/>
      <c r="K322" s="99"/>
      <c r="M322" s="99"/>
      <c r="O322" s="99"/>
      <c r="Q322" s="99"/>
      <c r="S322" s="99"/>
      <c r="U322" s="99"/>
      <c r="W322" s="99"/>
      <c r="Y322" s="99"/>
    </row>
    <row r="323">
      <c r="E323" s="99"/>
      <c r="G323" s="99"/>
      <c r="I323" s="99"/>
      <c r="K323" s="99"/>
      <c r="M323" s="99"/>
      <c r="O323" s="99"/>
      <c r="Q323" s="99"/>
      <c r="S323" s="99"/>
      <c r="U323" s="99"/>
      <c r="W323" s="99"/>
      <c r="Y323" s="99"/>
    </row>
    <row r="324">
      <c r="E324" s="99"/>
      <c r="G324" s="99"/>
      <c r="I324" s="99"/>
      <c r="K324" s="99"/>
      <c r="M324" s="99"/>
      <c r="O324" s="99"/>
      <c r="Q324" s="99"/>
      <c r="S324" s="99"/>
      <c r="U324" s="99"/>
      <c r="W324" s="99"/>
      <c r="Y324" s="99"/>
    </row>
    <row r="325">
      <c r="E325" s="99"/>
      <c r="G325" s="99"/>
      <c r="I325" s="99"/>
      <c r="K325" s="99"/>
      <c r="M325" s="99"/>
      <c r="O325" s="99"/>
      <c r="Q325" s="99"/>
      <c r="S325" s="99"/>
      <c r="U325" s="99"/>
      <c r="W325" s="99"/>
      <c r="Y325" s="99"/>
    </row>
    <row r="326">
      <c r="E326" s="99"/>
      <c r="G326" s="99"/>
      <c r="I326" s="99"/>
      <c r="K326" s="99"/>
      <c r="M326" s="99"/>
      <c r="O326" s="99"/>
      <c r="Q326" s="99"/>
      <c r="S326" s="99"/>
      <c r="U326" s="99"/>
      <c r="W326" s="99"/>
      <c r="Y326" s="99"/>
    </row>
    <row r="327">
      <c r="E327" s="99"/>
      <c r="G327" s="99"/>
      <c r="I327" s="99"/>
      <c r="K327" s="99"/>
      <c r="M327" s="99"/>
      <c r="O327" s="99"/>
      <c r="Q327" s="99"/>
      <c r="S327" s="99"/>
      <c r="U327" s="99"/>
      <c r="W327" s="99"/>
      <c r="Y327" s="99"/>
    </row>
    <row r="328">
      <c r="E328" s="99"/>
      <c r="G328" s="99"/>
      <c r="I328" s="99"/>
      <c r="K328" s="99"/>
      <c r="M328" s="99"/>
      <c r="O328" s="99"/>
      <c r="Q328" s="99"/>
      <c r="S328" s="99"/>
      <c r="U328" s="99"/>
      <c r="W328" s="99"/>
      <c r="Y328" s="99"/>
    </row>
    <row r="329">
      <c r="E329" s="99"/>
      <c r="G329" s="99"/>
      <c r="I329" s="99"/>
      <c r="K329" s="99"/>
      <c r="M329" s="99"/>
      <c r="O329" s="99"/>
      <c r="Q329" s="99"/>
      <c r="S329" s="99"/>
      <c r="U329" s="99"/>
      <c r="W329" s="99"/>
      <c r="Y329" s="99"/>
    </row>
    <row r="330">
      <c r="E330" s="99"/>
      <c r="G330" s="99"/>
      <c r="I330" s="99"/>
      <c r="K330" s="99"/>
      <c r="M330" s="99"/>
      <c r="O330" s="99"/>
      <c r="Q330" s="99"/>
      <c r="S330" s="99"/>
      <c r="U330" s="99"/>
      <c r="W330" s="99"/>
      <c r="Y330" s="99"/>
    </row>
    <row r="331">
      <c r="E331" s="99"/>
      <c r="G331" s="99"/>
      <c r="I331" s="99"/>
      <c r="K331" s="99"/>
      <c r="M331" s="99"/>
      <c r="O331" s="99"/>
      <c r="Q331" s="99"/>
      <c r="S331" s="99"/>
      <c r="U331" s="99"/>
      <c r="W331" s="99"/>
      <c r="Y331" s="99"/>
    </row>
    <row r="332">
      <c r="E332" s="99"/>
      <c r="G332" s="99"/>
      <c r="I332" s="99"/>
      <c r="K332" s="99"/>
      <c r="M332" s="99"/>
      <c r="O332" s="99"/>
      <c r="Q332" s="99"/>
      <c r="S332" s="99"/>
      <c r="U332" s="99"/>
      <c r="W332" s="99"/>
      <c r="Y332" s="99"/>
    </row>
    <row r="333">
      <c r="E333" s="99"/>
      <c r="G333" s="99"/>
      <c r="I333" s="99"/>
      <c r="K333" s="99"/>
      <c r="M333" s="99"/>
      <c r="O333" s="99"/>
      <c r="Q333" s="99"/>
      <c r="S333" s="99"/>
      <c r="U333" s="99"/>
      <c r="W333" s="99"/>
      <c r="Y333" s="99"/>
    </row>
    <row r="334">
      <c r="E334" s="99"/>
      <c r="G334" s="99"/>
      <c r="I334" s="99"/>
      <c r="K334" s="99"/>
      <c r="M334" s="99"/>
      <c r="O334" s="99"/>
      <c r="Q334" s="99"/>
      <c r="S334" s="99"/>
      <c r="U334" s="99"/>
      <c r="W334" s="99"/>
      <c r="Y334" s="99"/>
    </row>
    <row r="335">
      <c r="E335" s="99"/>
      <c r="G335" s="99"/>
      <c r="I335" s="99"/>
      <c r="K335" s="99"/>
      <c r="M335" s="99"/>
      <c r="O335" s="99"/>
      <c r="Q335" s="99"/>
      <c r="S335" s="99"/>
      <c r="U335" s="99"/>
      <c r="W335" s="99"/>
      <c r="Y335" s="99"/>
    </row>
    <row r="336">
      <c r="E336" s="99"/>
      <c r="G336" s="99"/>
      <c r="I336" s="99"/>
      <c r="K336" s="99"/>
      <c r="M336" s="99"/>
      <c r="O336" s="99"/>
      <c r="Q336" s="99"/>
      <c r="S336" s="99"/>
      <c r="U336" s="99"/>
      <c r="W336" s="99"/>
      <c r="Y336" s="99"/>
    </row>
    <row r="337">
      <c r="E337" s="99"/>
      <c r="G337" s="99"/>
      <c r="I337" s="99"/>
      <c r="K337" s="99"/>
      <c r="M337" s="99"/>
      <c r="O337" s="99"/>
      <c r="Q337" s="99"/>
      <c r="S337" s="99"/>
      <c r="U337" s="99"/>
      <c r="W337" s="99"/>
      <c r="Y337" s="99"/>
    </row>
    <row r="338">
      <c r="E338" s="99"/>
      <c r="G338" s="99"/>
      <c r="I338" s="99"/>
      <c r="K338" s="99"/>
      <c r="M338" s="99"/>
      <c r="O338" s="99"/>
      <c r="Q338" s="99"/>
      <c r="S338" s="99"/>
      <c r="U338" s="99"/>
      <c r="W338" s="99"/>
      <c r="Y338" s="99"/>
    </row>
    <row r="339">
      <c r="E339" s="99"/>
      <c r="G339" s="99"/>
      <c r="I339" s="99"/>
      <c r="K339" s="99"/>
      <c r="M339" s="99"/>
      <c r="O339" s="99"/>
      <c r="Q339" s="99"/>
      <c r="S339" s="99"/>
      <c r="U339" s="99"/>
      <c r="W339" s="99"/>
      <c r="Y339" s="99"/>
    </row>
    <row r="340">
      <c r="E340" s="99"/>
      <c r="G340" s="99"/>
      <c r="I340" s="99"/>
      <c r="K340" s="99"/>
      <c r="M340" s="99"/>
      <c r="O340" s="99"/>
      <c r="Q340" s="99"/>
      <c r="S340" s="99"/>
      <c r="U340" s="99"/>
      <c r="W340" s="99"/>
      <c r="Y340" s="99"/>
    </row>
    <row r="341">
      <c r="E341" s="99"/>
      <c r="G341" s="99"/>
      <c r="I341" s="99"/>
      <c r="K341" s="99"/>
      <c r="M341" s="99"/>
      <c r="O341" s="99"/>
      <c r="Q341" s="99"/>
      <c r="S341" s="99"/>
      <c r="U341" s="99"/>
      <c r="W341" s="99"/>
      <c r="Y341" s="99"/>
    </row>
    <row r="342">
      <c r="E342" s="99"/>
      <c r="G342" s="99"/>
      <c r="I342" s="99"/>
      <c r="K342" s="99"/>
      <c r="M342" s="99"/>
      <c r="O342" s="99"/>
      <c r="Q342" s="99"/>
      <c r="S342" s="99"/>
      <c r="U342" s="99"/>
      <c r="W342" s="99"/>
      <c r="Y342" s="99"/>
    </row>
    <row r="343">
      <c r="E343" s="99"/>
      <c r="G343" s="99"/>
      <c r="I343" s="99"/>
      <c r="K343" s="99"/>
      <c r="M343" s="99"/>
      <c r="O343" s="99"/>
      <c r="Q343" s="99"/>
      <c r="S343" s="99"/>
      <c r="U343" s="99"/>
      <c r="W343" s="99"/>
      <c r="Y343" s="99"/>
    </row>
    <row r="344">
      <c r="E344" s="99"/>
      <c r="G344" s="99"/>
      <c r="I344" s="99"/>
      <c r="K344" s="99"/>
      <c r="M344" s="99"/>
      <c r="O344" s="99"/>
      <c r="Q344" s="99"/>
      <c r="S344" s="99"/>
      <c r="U344" s="99"/>
      <c r="W344" s="99"/>
      <c r="Y344" s="99"/>
    </row>
    <row r="345">
      <c r="E345" s="99"/>
      <c r="G345" s="99"/>
      <c r="I345" s="99"/>
      <c r="K345" s="99"/>
      <c r="M345" s="99"/>
      <c r="O345" s="99"/>
      <c r="Q345" s="99"/>
      <c r="S345" s="99"/>
      <c r="U345" s="99"/>
      <c r="W345" s="99"/>
      <c r="Y345" s="99"/>
    </row>
    <row r="346">
      <c r="E346" s="99"/>
      <c r="G346" s="99"/>
      <c r="I346" s="99"/>
      <c r="K346" s="99"/>
      <c r="M346" s="99"/>
      <c r="O346" s="99"/>
      <c r="Q346" s="99"/>
      <c r="S346" s="99"/>
      <c r="U346" s="99"/>
      <c r="W346" s="99"/>
      <c r="Y346" s="99"/>
    </row>
    <row r="347">
      <c r="E347" s="99"/>
      <c r="G347" s="99"/>
      <c r="I347" s="99"/>
      <c r="K347" s="99"/>
      <c r="M347" s="99"/>
      <c r="O347" s="99"/>
      <c r="Q347" s="99"/>
      <c r="S347" s="99"/>
      <c r="U347" s="99"/>
      <c r="W347" s="99"/>
      <c r="Y347" s="99"/>
    </row>
    <row r="348">
      <c r="E348" s="99"/>
      <c r="G348" s="99"/>
      <c r="I348" s="99"/>
      <c r="K348" s="99"/>
      <c r="M348" s="99"/>
      <c r="O348" s="99"/>
      <c r="Q348" s="99"/>
      <c r="S348" s="99"/>
      <c r="U348" s="99"/>
      <c r="W348" s="99"/>
      <c r="Y348" s="99"/>
    </row>
    <row r="349">
      <c r="E349" s="99"/>
      <c r="G349" s="99"/>
      <c r="I349" s="99"/>
      <c r="K349" s="99"/>
      <c r="M349" s="99"/>
      <c r="O349" s="99"/>
      <c r="Q349" s="99"/>
      <c r="S349" s="99"/>
      <c r="U349" s="99"/>
      <c r="W349" s="99"/>
      <c r="Y349" s="99"/>
    </row>
    <row r="350">
      <c r="E350" s="99"/>
      <c r="G350" s="99"/>
      <c r="I350" s="99"/>
      <c r="K350" s="99"/>
      <c r="M350" s="99"/>
      <c r="O350" s="99"/>
      <c r="Q350" s="99"/>
      <c r="S350" s="99"/>
      <c r="U350" s="99"/>
      <c r="W350" s="99"/>
      <c r="Y350" s="99"/>
    </row>
    <row r="351">
      <c r="E351" s="99"/>
      <c r="G351" s="99"/>
      <c r="I351" s="99"/>
      <c r="K351" s="99"/>
      <c r="M351" s="99"/>
      <c r="O351" s="99"/>
      <c r="Q351" s="99"/>
      <c r="S351" s="99"/>
      <c r="U351" s="99"/>
      <c r="W351" s="99"/>
      <c r="Y351" s="99"/>
    </row>
    <row r="352">
      <c r="E352" s="99"/>
      <c r="G352" s="99"/>
      <c r="I352" s="99"/>
      <c r="K352" s="99"/>
      <c r="M352" s="99"/>
      <c r="O352" s="99"/>
      <c r="Q352" s="99"/>
      <c r="S352" s="99"/>
      <c r="U352" s="99"/>
      <c r="W352" s="99"/>
      <c r="Y352" s="99"/>
    </row>
    <row r="353">
      <c r="E353" s="99"/>
      <c r="G353" s="99"/>
      <c r="I353" s="99"/>
      <c r="K353" s="99"/>
      <c r="M353" s="99"/>
      <c r="O353" s="99"/>
      <c r="Q353" s="99"/>
      <c r="S353" s="99"/>
      <c r="U353" s="99"/>
      <c r="W353" s="99"/>
      <c r="Y353" s="99"/>
    </row>
    <row r="354">
      <c r="E354" s="99"/>
      <c r="G354" s="99"/>
      <c r="I354" s="99"/>
      <c r="K354" s="99"/>
      <c r="M354" s="99"/>
      <c r="O354" s="99"/>
      <c r="Q354" s="99"/>
      <c r="S354" s="99"/>
      <c r="U354" s="99"/>
      <c r="W354" s="99"/>
      <c r="Y354" s="99"/>
    </row>
    <row r="355">
      <c r="E355" s="99"/>
      <c r="G355" s="99"/>
      <c r="I355" s="99"/>
      <c r="K355" s="99"/>
      <c r="M355" s="99"/>
      <c r="O355" s="99"/>
      <c r="Q355" s="99"/>
      <c r="S355" s="99"/>
      <c r="U355" s="99"/>
      <c r="W355" s="99"/>
      <c r="Y355" s="99"/>
    </row>
    <row r="356">
      <c r="E356" s="99"/>
      <c r="G356" s="99"/>
      <c r="I356" s="99"/>
      <c r="K356" s="99"/>
      <c r="M356" s="99"/>
      <c r="O356" s="99"/>
      <c r="Q356" s="99"/>
      <c r="S356" s="99"/>
      <c r="U356" s="99"/>
      <c r="W356" s="99"/>
      <c r="Y356" s="99"/>
    </row>
    <row r="357">
      <c r="E357" s="99"/>
      <c r="G357" s="99"/>
      <c r="I357" s="99"/>
      <c r="K357" s="99"/>
      <c r="M357" s="99"/>
      <c r="O357" s="99"/>
      <c r="Q357" s="99"/>
      <c r="S357" s="99"/>
      <c r="U357" s="99"/>
      <c r="W357" s="99"/>
      <c r="Y357" s="99"/>
    </row>
    <row r="358">
      <c r="E358" s="99"/>
      <c r="G358" s="99"/>
      <c r="I358" s="99"/>
      <c r="K358" s="99"/>
      <c r="M358" s="99"/>
      <c r="O358" s="99"/>
      <c r="Q358" s="99"/>
      <c r="S358" s="99"/>
      <c r="U358" s="99"/>
      <c r="W358" s="99"/>
      <c r="Y358" s="99"/>
    </row>
    <row r="359">
      <c r="E359" s="99"/>
      <c r="G359" s="99"/>
      <c r="I359" s="99"/>
      <c r="K359" s="99"/>
      <c r="M359" s="99"/>
      <c r="O359" s="99"/>
      <c r="Q359" s="99"/>
      <c r="S359" s="99"/>
      <c r="U359" s="99"/>
      <c r="W359" s="99"/>
      <c r="Y359" s="99"/>
    </row>
    <row r="360">
      <c r="E360" s="99"/>
      <c r="G360" s="99"/>
      <c r="I360" s="99"/>
      <c r="K360" s="99"/>
      <c r="M360" s="99"/>
      <c r="O360" s="99"/>
      <c r="Q360" s="99"/>
      <c r="S360" s="99"/>
      <c r="U360" s="99"/>
      <c r="W360" s="99"/>
      <c r="Y360" s="99"/>
    </row>
    <row r="361">
      <c r="E361" s="99"/>
      <c r="G361" s="99"/>
      <c r="I361" s="99"/>
      <c r="K361" s="99"/>
      <c r="M361" s="99"/>
      <c r="O361" s="99"/>
      <c r="Q361" s="99"/>
      <c r="S361" s="99"/>
      <c r="U361" s="99"/>
      <c r="W361" s="99"/>
      <c r="Y361" s="99"/>
    </row>
    <row r="362">
      <c r="E362" s="99"/>
      <c r="G362" s="99"/>
      <c r="I362" s="99"/>
      <c r="K362" s="99"/>
      <c r="M362" s="99"/>
      <c r="O362" s="99"/>
      <c r="Q362" s="99"/>
      <c r="S362" s="99"/>
      <c r="U362" s="99"/>
      <c r="W362" s="99"/>
      <c r="Y362" s="99"/>
    </row>
    <row r="363">
      <c r="E363" s="99"/>
      <c r="G363" s="99"/>
      <c r="I363" s="99"/>
      <c r="K363" s="99"/>
      <c r="M363" s="99"/>
      <c r="O363" s="99"/>
      <c r="Q363" s="99"/>
      <c r="S363" s="99"/>
      <c r="U363" s="99"/>
      <c r="W363" s="99"/>
      <c r="Y363" s="99"/>
    </row>
    <row r="364">
      <c r="E364" s="99"/>
      <c r="G364" s="99"/>
      <c r="I364" s="99"/>
      <c r="K364" s="99"/>
      <c r="M364" s="99"/>
      <c r="O364" s="99"/>
      <c r="Q364" s="99"/>
      <c r="S364" s="99"/>
      <c r="U364" s="99"/>
      <c r="W364" s="99"/>
      <c r="Y364" s="99"/>
    </row>
    <row r="365">
      <c r="E365" s="99"/>
      <c r="G365" s="99"/>
      <c r="I365" s="99"/>
      <c r="K365" s="99"/>
      <c r="M365" s="99"/>
      <c r="O365" s="99"/>
      <c r="Q365" s="99"/>
      <c r="S365" s="99"/>
      <c r="U365" s="99"/>
      <c r="W365" s="99"/>
      <c r="Y365" s="99"/>
    </row>
    <row r="366">
      <c r="E366" s="99"/>
      <c r="G366" s="99"/>
      <c r="I366" s="99"/>
      <c r="K366" s="99"/>
      <c r="M366" s="99"/>
      <c r="O366" s="99"/>
      <c r="Q366" s="99"/>
      <c r="S366" s="99"/>
      <c r="U366" s="99"/>
      <c r="W366" s="99"/>
      <c r="Y366" s="99"/>
    </row>
    <row r="367">
      <c r="E367" s="99"/>
      <c r="G367" s="99"/>
      <c r="I367" s="99"/>
      <c r="K367" s="99"/>
      <c r="M367" s="99"/>
      <c r="O367" s="99"/>
      <c r="Q367" s="99"/>
      <c r="S367" s="99"/>
      <c r="U367" s="99"/>
      <c r="W367" s="99"/>
      <c r="Y367" s="99"/>
    </row>
    <row r="368">
      <c r="E368" s="99"/>
      <c r="G368" s="99"/>
      <c r="I368" s="99"/>
      <c r="K368" s="99"/>
      <c r="M368" s="99"/>
      <c r="O368" s="99"/>
      <c r="Q368" s="99"/>
      <c r="S368" s="99"/>
      <c r="U368" s="99"/>
      <c r="W368" s="99"/>
      <c r="Y368" s="99"/>
    </row>
    <row r="369">
      <c r="E369" s="99"/>
      <c r="G369" s="99"/>
      <c r="I369" s="99"/>
      <c r="K369" s="99"/>
      <c r="M369" s="99"/>
      <c r="O369" s="99"/>
      <c r="Q369" s="99"/>
      <c r="S369" s="99"/>
      <c r="U369" s="99"/>
      <c r="W369" s="99"/>
      <c r="Y369" s="99"/>
    </row>
    <row r="370">
      <c r="E370" s="99"/>
      <c r="G370" s="99"/>
      <c r="I370" s="99"/>
      <c r="K370" s="99"/>
      <c r="M370" s="99"/>
      <c r="O370" s="99"/>
      <c r="Q370" s="99"/>
      <c r="S370" s="99"/>
      <c r="U370" s="99"/>
      <c r="W370" s="99"/>
      <c r="Y370" s="99"/>
    </row>
    <row r="371">
      <c r="E371" s="99"/>
      <c r="G371" s="99"/>
      <c r="I371" s="99"/>
      <c r="K371" s="99"/>
      <c r="M371" s="99"/>
      <c r="O371" s="99"/>
      <c r="Q371" s="99"/>
      <c r="S371" s="99"/>
      <c r="U371" s="99"/>
      <c r="W371" s="99"/>
      <c r="Y371" s="99"/>
    </row>
    <row r="372">
      <c r="E372" s="99"/>
      <c r="G372" s="99"/>
      <c r="I372" s="99"/>
      <c r="K372" s="99"/>
      <c r="M372" s="99"/>
      <c r="O372" s="99"/>
      <c r="Q372" s="99"/>
      <c r="S372" s="99"/>
      <c r="U372" s="99"/>
      <c r="W372" s="99"/>
      <c r="Y372" s="99"/>
    </row>
    <row r="373">
      <c r="E373" s="99"/>
      <c r="G373" s="99"/>
      <c r="I373" s="99"/>
      <c r="K373" s="99"/>
      <c r="M373" s="99"/>
      <c r="O373" s="99"/>
      <c r="Q373" s="99"/>
      <c r="S373" s="99"/>
      <c r="U373" s="99"/>
      <c r="W373" s="99"/>
      <c r="Y373" s="99"/>
    </row>
    <row r="374">
      <c r="E374" s="99"/>
      <c r="G374" s="99"/>
      <c r="I374" s="99"/>
      <c r="K374" s="99"/>
      <c r="M374" s="99"/>
      <c r="O374" s="99"/>
      <c r="Q374" s="99"/>
      <c r="S374" s="99"/>
      <c r="U374" s="99"/>
      <c r="W374" s="99"/>
      <c r="Y374" s="99"/>
    </row>
    <row r="375">
      <c r="E375" s="99"/>
      <c r="G375" s="99"/>
      <c r="I375" s="99"/>
      <c r="K375" s="99"/>
      <c r="M375" s="99"/>
      <c r="O375" s="99"/>
      <c r="Q375" s="99"/>
      <c r="S375" s="99"/>
      <c r="U375" s="99"/>
      <c r="W375" s="99"/>
      <c r="Y375" s="99"/>
    </row>
    <row r="376">
      <c r="E376" s="99"/>
      <c r="G376" s="99"/>
      <c r="I376" s="99"/>
      <c r="K376" s="99"/>
      <c r="M376" s="99"/>
      <c r="O376" s="99"/>
      <c r="Q376" s="99"/>
      <c r="S376" s="99"/>
      <c r="U376" s="99"/>
      <c r="W376" s="99"/>
      <c r="Y376" s="99"/>
    </row>
    <row r="377">
      <c r="E377" s="99"/>
      <c r="G377" s="99"/>
      <c r="I377" s="99"/>
      <c r="K377" s="99"/>
      <c r="M377" s="99"/>
      <c r="O377" s="99"/>
      <c r="Q377" s="99"/>
      <c r="S377" s="99"/>
      <c r="U377" s="99"/>
      <c r="W377" s="99"/>
      <c r="Y377" s="99"/>
    </row>
    <row r="378">
      <c r="E378" s="99"/>
      <c r="G378" s="99"/>
      <c r="I378" s="99"/>
      <c r="K378" s="99"/>
      <c r="M378" s="99"/>
      <c r="O378" s="99"/>
      <c r="Q378" s="99"/>
      <c r="S378" s="99"/>
      <c r="U378" s="99"/>
      <c r="W378" s="99"/>
      <c r="Y378" s="99"/>
    </row>
    <row r="379">
      <c r="E379" s="99"/>
      <c r="G379" s="99"/>
      <c r="I379" s="99"/>
      <c r="K379" s="99"/>
      <c r="M379" s="99"/>
      <c r="O379" s="99"/>
      <c r="Q379" s="99"/>
      <c r="S379" s="99"/>
      <c r="U379" s="99"/>
      <c r="W379" s="99"/>
      <c r="Y379" s="99"/>
    </row>
    <row r="380">
      <c r="E380" s="99"/>
      <c r="G380" s="99"/>
      <c r="I380" s="99"/>
      <c r="K380" s="99"/>
      <c r="M380" s="99"/>
      <c r="O380" s="99"/>
      <c r="Q380" s="99"/>
      <c r="S380" s="99"/>
      <c r="U380" s="99"/>
      <c r="W380" s="99"/>
      <c r="Y380" s="99"/>
    </row>
    <row r="381">
      <c r="E381" s="99"/>
      <c r="G381" s="99"/>
      <c r="I381" s="99"/>
      <c r="K381" s="99"/>
      <c r="M381" s="99"/>
      <c r="O381" s="99"/>
      <c r="Q381" s="99"/>
      <c r="S381" s="99"/>
      <c r="U381" s="99"/>
      <c r="W381" s="99"/>
      <c r="Y381" s="99"/>
    </row>
    <row r="382">
      <c r="E382" s="99"/>
      <c r="G382" s="99"/>
      <c r="I382" s="99"/>
      <c r="K382" s="99"/>
      <c r="M382" s="99"/>
      <c r="O382" s="99"/>
      <c r="Q382" s="99"/>
      <c r="S382" s="99"/>
      <c r="U382" s="99"/>
      <c r="W382" s="99"/>
      <c r="Y382" s="99"/>
    </row>
    <row r="383">
      <c r="E383" s="99"/>
      <c r="G383" s="99"/>
      <c r="I383" s="99"/>
      <c r="K383" s="99"/>
      <c r="M383" s="99"/>
      <c r="O383" s="99"/>
      <c r="Q383" s="99"/>
      <c r="S383" s="99"/>
      <c r="U383" s="99"/>
      <c r="W383" s="99"/>
      <c r="Y383" s="99"/>
    </row>
    <row r="384">
      <c r="E384" s="99"/>
      <c r="G384" s="99"/>
      <c r="I384" s="99"/>
      <c r="K384" s="99"/>
      <c r="M384" s="99"/>
      <c r="O384" s="99"/>
      <c r="Q384" s="99"/>
      <c r="S384" s="99"/>
      <c r="U384" s="99"/>
      <c r="W384" s="99"/>
      <c r="Y384" s="99"/>
    </row>
    <row r="385">
      <c r="E385" s="99"/>
      <c r="G385" s="99"/>
      <c r="I385" s="99"/>
      <c r="K385" s="99"/>
      <c r="M385" s="99"/>
      <c r="O385" s="99"/>
      <c r="Q385" s="99"/>
      <c r="S385" s="99"/>
      <c r="U385" s="99"/>
      <c r="W385" s="99"/>
      <c r="Y385" s="99"/>
    </row>
    <row r="386">
      <c r="E386" s="99"/>
      <c r="G386" s="99"/>
      <c r="I386" s="99"/>
      <c r="K386" s="99"/>
      <c r="M386" s="99"/>
      <c r="O386" s="99"/>
      <c r="Q386" s="99"/>
      <c r="S386" s="99"/>
      <c r="U386" s="99"/>
      <c r="W386" s="99"/>
      <c r="Y386" s="99"/>
    </row>
    <row r="387">
      <c r="E387" s="99"/>
      <c r="G387" s="99"/>
      <c r="I387" s="99"/>
      <c r="K387" s="99"/>
      <c r="M387" s="99"/>
      <c r="O387" s="99"/>
      <c r="Q387" s="99"/>
      <c r="S387" s="99"/>
      <c r="U387" s="99"/>
      <c r="W387" s="99"/>
      <c r="Y387" s="99"/>
    </row>
    <row r="388">
      <c r="E388" s="99"/>
      <c r="G388" s="99"/>
      <c r="I388" s="99"/>
      <c r="K388" s="99"/>
      <c r="M388" s="99"/>
      <c r="O388" s="99"/>
      <c r="Q388" s="99"/>
      <c r="S388" s="99"/>
      <c r="U388" s="99"/>
      <c r="W388" s="99"/>
      <c r="Y388" s="99"/>
    </row>
    <row r="389">
      <c r="E389" s="99"/>
      <c r="G389" s="99"/>
      <c r="I389" s="99"/>
      <c r="K389" s="99"/>
      <c r="M389" s="99"/>
      <c r="O389" s="99"/>
      <c r="Q389" s="99"/>
      <c r="S389" s="99"/>
      <c r="U389" s="99"/>
      <c r="W389" s="99"/>
      <c r="Y389" s="99"/>
    </row>
    <row r="390">
      <c r="E390" s="99"/>
      <c r="G390" s="99"/>
      <c r="I390" s="99"/>
      <c r="K390" s="99"/>
      <c r="M390" s="99"/>
      <c r="O390" s="99"/>
      <c r="Q390" s="99"/>
      <c r="S390" s="99"/>
      <c r="U390" s="99"/>
      <c r="W390" s="99"/>
      <c r="Y390" s="99"/>
    </row>
    <row r="391">
      <c r="E391" s="99"/>
      <c r="G391" s="99"/>
      <c r="I391" s="99"/>
      <c r="K391" s="99"/>
      <c r="M391" s="99"/>
      <c r="O391" s="99"/>
      <c r="Q391" s="99"/>
      <c r="S391" s="99"/>
      <c r="U391" s="99"/>
      <c r="W391" s="99"/>
      <c r="Y391" s="99"/>
    </row>
    <row r="392">
      <c r="E392" s="99"/>
      <c r="G392" s="99"/>
      <c r="I392" s="99"/>
      <c r="K392" s="99"/>
      <c r="M392" s="99"/>
      <c r="O392" s="99"/>
      <c r="Q392" s="99"/>
      <c r="S392" s="99"/>
      <c r="U392" s="99"/>
      <c r="W392" s="99"/>
      <c r="Y392" s="99"/>
    </row>
    <row r="393">
      <c r="E393" s="99"/>
      <c r="G393" s="99"/>
      <c r="I393" s="99"/>
      <c r="K393" s="99"/>
      <c r="M393" s="99"/>
      <c r="O393" s="99"/>
      <c r="Q393" s="99"/>
      <c r="S393" s="99"/>
      <c r="U393" s="99"/>
      <c r="W393" s="99"/>
      <c r="Y393" s="99"/>
    </row>
    <row r="394">
      <c r="E394" s="99"/>
      <c r="G394" s="99"/>
      <c r="I394" s="99"/>
      <c r="K394" s="99"/>
      <c r="M394" s="99"/>
      <c r="O394" s="99"/>
      <c r="Q394" s="99"/>
      <c r="S394" s="99"/>
      <c r="U394" s="99"/>
      <c r="W394" s="99"/>
      <c r="Y394" s="99"/>
    </row>
    <row r="395">
      <c r="E395" s="99"/>
      <c r="G395" s="99"/>
      <c r="I395" s="99"/>
      <c r="K395" s="99"/>
      <c r="M395" s="99"/>
      <c r="O395" s="99"/>
      <c r="Q395" s="99"/>
      <c r="S395" s="99"/>
      <c r="U395" s="99"/>
      <c r="W395" s="99"/>
      <c r="Y395" s="99"/>
    </row>
    <row r="396">
      <c r="E396" s="99"/>
      <c r="G396" s="99"/>
      <c r="I396" s="99"/>
      <c r="K396" s="99"/>
      <c r="M396" s="99"/>
      <c r="O396" s="99"/>
      <c r="Q396" s="99"/>
      <c r="S396" s="99"/>
      <c r="U396" s="99"/>
      <c r="W396" s="99"/>
      <c r="Y396" s="99"/>
    </row>
    <row r="397">
      <c r="E397" s="99"/>
      <c r="G397" s="99"/>
      <c r="I397" s="99"/>
      <c r="K397" s="99"/>
      <c r="M397" s="99"/>
      <c r="O397" s="99"/>
      <c r="Q397" s="99"/>
      <c r="S397" s="99"/>
      <c r="U397" s="99"/>
      <c r="W397" s="99"/>
      <c r="Y397" s="99"/>
    </row>
    <row r="398">
      <c r="E398" s="99"/>
      <c r="G398" s="99"/>
      <c r="I398" s="99"/>
      <c r="K398" s="99"/>
      <c r="M398" s="99"/>
      <c r="O398" s="99"/>
      <c r="Q398" s="99"/>
      <c r="S398" s="99"/>
      <c r="U398" s="99"/>
      <c r="W398" s="99"/>
      <c r="Y398" s="99"/>
    </row>
    <row r="399">
      <c r="E399" s="99"/>
      <c r="G399" s="99"/>
      <c r="I399" s="99"/>
      <c r="K399" s="99"/>
      <c r="M399" s="99"/>
      <c r="O399" s="99"/>
      <c r="Q399" s="99"/>
      <c r="S399" s="99"/>
      <c r="U399" s="99"/>
      <c r="W399" s="99"/>
      <c r="Y399" s="99"/>
    </row>
    <row r="400">
      <c r="E400" s="99"/>
      <c r="G400" s="99"/>
      <c r="I400" s="99"/>
      <c r="K400" s="99"/>
      <c r="M400" s="99"/>
      <c r="O400" s="99"/>
      <c r="Q400" s="99"/>
      <c r="S400" s="99"/>
      <c r="U400" s="99"/>
      <c r="W400" s="99"/>
      <c r="Y400" s="99"/>
    </row>
    <row r="401">
      <c r="E401" s="99"/>
      <c r="G401" s="99"/>
      <c r="I401" s="99"/>
      <c r="K401" s="99"/>
      <c r="M401" s="99"/>
      <c r="O401" s="99"/>
      <c r="Q401" s="99"/>
      <c r="S401" s="99"/>
      <c r="U401" s="99"/>
      <c r="W401" s="99"/>
      <c r="Y401" s="99"/>
    </row>
    <row r="402">
      <c r="E402" s="99"/>
      <c r="G402" s="99"/>
      <c r="I402" s="99"/>
      <c r="K402" s="99"/>
      <c r="M402" s="99"/>
      <c r="O402" s="99"/>
      <c r="Q402" s="99"/>
      <c r="S402" s="99"/>
      <c r="U402" s="99"/>
      <c r="W402" s="99"/>
      <c r="Y402" s="99"/>
    </row>
    <row r="403">
      <c r="E403" s="99"/>
      <c r="G403" s="99"/>
      <c r="I403" s="99"/>
      <c r="K403" s="99"/>
      <c r="M403" s="99"/>
      <c r="O403" s="99"/>
      <c r="Q403" s="99"/>
      <c r="S403" s="99"/>
      <c r="U403" s="99"/>
      <c r="W403" s="99"/>
      <c r="Y403" s="99"/>
    </row>
    <row r="404">
      <c r="E404" s="99"/>
      <c r="G404" s="99"/>
      <c r="I404" s="99"/>
      <c r="K404" s="99"/>
      <c r="M404" s="99"/>
      <c r="O404" s="99"/>
      <c r="Q404" s="99"/>
      <c r="S404" s="99"/>
      <c r="U404" s="99"/>
      <c r="W404" s="99"/>
      <c r="Y404" s="99"/>
    </row>
    <row r="405">
      <c r="E405" s="99"/>
      <c r="G405" s="99"/>
      <c r="I405" s="99"/>
      <c r="K405" s="99"/>
      <c r="M405" s="99"/>
      <c r="O405" s="99"/>
      <c r="Q405" s="99"/>
      <c r="S405" s="99"/>
      <c r="U405" s="99"/>
      <c r="W405" s="99"/>
      <c r="Y405" s="99"/>
    </row>
    <row r="406">
      <c r="E406" s="99"/>
      <c r="G406" s="99"/>
      <c r="I406" s="99"/>
      <c r="K406" s="99"/>
      <c r="M406" s="99"/>
      <c r="O406" s="99"/>
      <c r="Q406" s="99"/>
      <c r="S406" s="99"/>
      <c r="U406" s="99"/>
      <c r="W406" s="99"/>
      <c r="Y406" s="99"/>
    </row>
    <row r="407">
      <c r="E407" s="99"/>
      <c r="G407" s="99"/>
      <c r="I407" s="99"/>
      <c r="K407" s="99"/>
      <c r="M407" s="99"/>
      <c r="O407" s="99"/>
      <c r="Q407" s="99"/>
      <c r="S407" s="99"/>
      <c r="U407" s="99"/>
      <c r="W407" s="99"/>
      <c r="Y407" s="99"/>
    </row>
    <row r="408">
      <c r="E408" s="99"/>
      <c r="G408" s="99"/>
      <c r="I408" s="99"/>
      <c r="K408" s="99"/>
      <c r="M408" s="99"/>
      <c r="O408" s="99"/>
      <c r="Q408" s="99"/>
      <c r="S408" s="99"/>
      <c r="U408" s="99"/>
      <c r="W408" s="99"/>
      <c r="Y408" s="99"/>
    </row>
    <row r="409">
      <c r="E409" s="99"/>
      <c r="G409" s="99"/>
      <c r="I409" s="99"/>
      <c r="K409" s="99"/>
      <c r="M409" s="99"/>
      <c r="O409" s="99"/>
      <c r="Q409" s="99"/>
      <c r="S409" s="99"/>
      <c r="U409" s="99"/>
      <c r="W409" s="99"/>
      <c r="Y409" s="99"/>
    </row>
    <row r="410">
      <c r="E410" s="99"/>
      <c r="G410" s="99"/>
      <c r="I410" s="99"/>
      <c r="K410" s="99"/>
      <c r="M410" s="99"/>
      <c r="O410" s="99"/>
      <c r="Q410" s="99"/>
      <c r="S410" s="99"/>
      <c r="U410" s="99"/>
      <c r="W410" s="99"/>
      <c r="Y410" s="99"/>
    </row>
    <row r="411">
      <c r="E411" s="99"/>
      <c r="G411" s="99"/>
      <c r="I411" s="99"/>
      <c r="K411" s="99"/>
      <c r="M411" s="99"/>
      <c r="O411" s="99"/>
      <c r="Q411" s="99"/>
      <c r="S411" s="99"/>
      <c r="U411" s="99"/>
      <c r="W411" s="99"/>
      <c r="Y411" s="99"/>
    </row>
    <row r="412">
      <c r="E412" s="99"/>
      <c r="G412" s="99"/>
      <c r="I412" s="99"/>
      <c r="K412" s="99"/>
      <c r="M412" s="99"/>
      <c r="O412" s="99"/>
      <c r="Q412" s="99"/>
      <c r="S412" s="99"/>
      <c r="U412" s="99"/>
      <c r="W412" s="99"/>
      <c r="Y412" s="99"/>
    </row>
    <row r="413">
      <c r="E413" s="99"/>
      <c r="G413" s="99"/>
      <c r="I413" s="99"/>
      <c r="K413" s="99"/>
      <c r="M413" s="99"/>
      <c r="O413" s="99"/>
      <c r="Q413" s="99"/>
      <c r="S413" s="99"/>
      <c r="U413" s="99"/>
      <c r="W413" s="99"/>
      <c r="Y413" s="99"/>
    </row>
    <row r="414">
      <c r="E414" s="99"/>
      <c r="G414" s="99"/>
      <c r="I414" s="99"/>
      <c r="K414" s="99"/>
      <c r="M414" s="99"/>
      <c r="O414" s="99"/>
      <c r="Q414" s="99"/>
      <c r="S414" s="99"/>
      <c r="U414" s="99"/>
      <c r="W414" s="99"/>
      <c r="Y414" s="99"/>
    </row>
    <row r="415">
      <c r="E415" s="99"/>
      <c r="G415" s="99"/>
      <c r="I415" s="99"/>
      <c r="K415" s="99"/>
      <c r="M415" s="99"/>
      <c r="O415" s="99"/>
      <c r="Q415" s="99"/>
      <c r="S415" s="99"/>
      <c r="U415" s="99"/>
      <c r="W415" s="99"/>
      <c r="Y415" s="99"/>
    </row>
    <row r="416">
      <c r="E416" s="99"/>
      <c r="G416" s="99"/>
      <c r="I416" s="99"/>
      <c r="K416" s="99"/>
      <c r="M416" s="99"/>
      <c r="O416" s="99"/>
      <c r="Q416" s="99"/>
      <c r="S416" s="99"/>
      <c r="U416" s="99"/>
      <c r="W416" s="99"/>
      <c r="Y416" s="99"/>
    </row>
    <row r="417">
      <c r="E417" s="99"/>
      <c r="G417" s="99"/>
      <c r="I417" s="99"/>
      <c r="K417" s="99"/>
      <c r="M417" s="99"/>
      <c r="O417" s="99"/>
      <c r="Q417" s="99"/>
      <c r="S417" s="99"/>
      <c r="U417" s="99"/>
      <c r="W417" s="99"/>
      <c r="Y417" s="99"/>
    </row>
    <row r="418">
      <c r="E418" s="99"/>
      <c r="G418" s="99"/>
      <c r="I418" s="99"/>
      <c r="K418" s="99"/>
      <c r="M418" s="99"/>
      <c r="O418" s="99"/>
      <c r="Q418" s="99"/>
      <c r="S418" s="99"/>
      <c r="U418" s="99"/>
      <c r="W418" s="99"/>
      <c r="Y418" s="99"/>
    </row>
    <row r="419">
      <c r="E419" s="99"/>
      <c r="G419" s="99"/>
      <c r="I419" s="99"/>
      <c r="K419" s="99"/>
      <c r="M419" s="99"/>
      <c r="O419" s="99"/>
      <c r="Q419" s="99"/>
      <c r="S419" s="99"/>
      <c r="U419" s="99"/>
      <c r="W419" s="99"/>
      <c r="Y419" s="99"/>
    </row>
    <row r="420">
      <c r="E420" s="99"/>
      <c r="G420" s="99"/>
      <c r="I420" s="99"/>
      <c r="K420" s="99"/>
      <c r="M420" s="99"/>
      <c r="O420" s="99"/>
      <c r="Q420" s="99"/>
      <c r="S420" s="99"/>
      <c r="U420" s="99"/>
      <c r="W420" s="99"/>
      <c r="Y420" s="99"/>
    </row>
    <row r="421">
      <c r="E421" s="99"/>
      <c r="G421" s="99"/>
      <c r="I421" s="99"/>
      <c r="K421" s="99"/>
      <c r="M421" s="99"/>
      <c r="O421" s="99"/>
      <c r="Q421" s="99"/>
      <c r="S421" s="99"/>
      <c r="U421" s="99"/>
      <c r="W421" s="99"/>
      <c r="Y421" s="99"/>
    </row>
    <row r="422">
      <c r="E422" s="99"/>
      <c r="G422" s="99"/>
      <c r="I422" s="99"/>
      <c r="K422" s="99"/>
      <c r="M422" s="99"/>
      <c r="O422" s="99"/>
      <c r="Q422" s="99"/>
      <c r="S422" s="99"/>
      <c r="U422" s="99"/>
      <c r="W422" s="99"/>
      <c r="Y422" s="99"/>
    </row>
    <row r="423">
      <c r="E423" s="99"/>
      <c r="G423" s="99"/>
      <c r="I423" s="99"/>
      <c r="K423" s="99"/>
      <c r="M423" s="99"/>
      <c r="O423" s="99"/>
      <c r="Q423" s="99"/>
      <c r="S423" s="99"/>
      <c r="U423" s="99"/>
      <c r="W423" s="99"/>
      <c r="Y423" s="99"/>
    </row>
    <row r="424">
      <c r="E424" s="99"/>
      <c r="G424" s="99"/>
      <c r="I424" s="99"/>
      <c r="K424" s="99"/>
      <c r="M424" s="99"/>
      <c r="O424" s="99"/>
      <c r="Q424" s="99"/>
      <c r="S424" s="99"/>
      <c r="U424" s="99"/>
      <c r="W424" s="99"/>
      <c r="Y424" s="99"/>
    </row>
    <row r="425">
      <c r="E425" s="99"/>
      <c r="G425" s="99"/>
      <c r="I425" s="99"/>
      <c r="K425" s="99"/>
      <c r="M425" s="99"/>
      <c r="O425" s="99"/>
      <c r="Q425" s="99"/>
      <c r="S425" s="99"/>
      <c r="U425" s="99"/>
      <c r="W425" s="99"/>
      <c r="Y425" s="99"/>
    </row>
    <row r="426">
      <c r="E426" s="99"/>
      <c r="G426" s="99"/>
      <c r="I426" s="99"/>
      <c r="K426" s="99"/>
      <c r="M426" s="99"/>
      <c r="O426" s="99"/>
      <c r="Q426" s="99"/>
      <c r="S426" s="99"/>
      <c r="U426" s="99"/>
      <c r="W426" s="99"/>
      <c r="Y426" s="99"/>
    </row>
    <row r="427">
      <c r="E427" s="99"/>
      <c r="G427" s="99"/>
      <c r="I427" s="99"/>
      <c r="K427" s="99"/>
      <c r="M427" s="99"/>
      <c r="O427" s="99"/>
      <c r="Q427" s="99"/>
      <c r="S427" s="99"/>
      <c r="U427" s="99"/>
      <c r="W427" s="99"/>
      <c r="Y427" s="99"/>
    </row>
    <row r="428">
      <c r="E428" s="99"/>
      <c r="G428" s="99"/>
      <c r="I428" s="99"/>
      <c r="K428" s="99"/>
      <c r="M428" s="99"/>
      <c r="O428" s="99"/>
      <c r="Q428" s="99"/>
      <c r="S428" s="99"/>
      <c r="U428" s="99"/>
      <c r="W428" s="99"/>
      <c r="Y428" s="99"/>
    </row>
    <row r="429">
      <c r="E429" s="99"/>
      <c r="G429" s="99"/>
      <c r="I429" s="99"/>
      <c r="K429" s="99"/>
      <c r="M429" s="99"/>
      <c r="O429" s="99"/>
      <c r="Q429" s="99"/>
      <c r="S429" s="99"/>
      <c r="U429" s="99"/>
      <c r="W429" s="99"/>
      <c r="Y429" s="99"/>
    </row>
    <row r="430">
      <c r="E430" s="99"/>
      <c r="G430" s="99"/>
      <c r="I430" s="99"/>
      <c r="K430" s="99"/>
      <c r="M430" s="99"/>
      <c r="O430" s="99"/>
      <c r="Q430" s="99"/>
      <c r="S430" s="99"/>
      <c r="U430" s="99"/>
      <c r="W430" s="99"/>
      <c r="Y430" s="99"/>
    </row>
    <row r="431">
      <c r="E431" s="99"/>
      <c r="G431" s="99"/>
      <c r="I431" s="99"/>
      <c r="K431" s="99"/>
      <c r="M431" s="99"/>
      <c r="O431" s="99"/>
      <c r="Q431" s="99"/>
      <c r="S431" s="99"/>
      <c r="U431" s="99"/>
      <c r="W431" s="99"/>
      <c r="Y431" s="99"/>
    </row>
    <row r="432">
      <c r="E432" s="99"/>
      <c r="G432" s="99"/>
      <c r="I432" s="99"/>
      <c r="K432" s="99"/>
      <c r="M432" s="99"/>
      <c r="O432" s="99"/>
      <c r="Q432" s="99"/>
      <c r="S432" s="99"/>
      <c r="U432" s="99"/>
      <c r="W432" s="99"/>
      <c r="Y432" s="99"/>
    </row>
    <row r="433">
      <c r="E433" s="99"/>
      <c r="G433" s="99"/>
      <c r="I433" s="99"/>
      <c r="K433" s="99"/>
      <c r="M433" s="99"/>
      <c r="O433" s="99"/>
      <c r="Q433" s="99"/>
      <c r="S433" s="99"/>
      <c r="U433" s="99"/>
      <c r="W433" s="99"/>
      <c r="Y433" s="99"/>
    </row>
    <row r="434">
      <c r="E434" s="99"/>
      <c r="G434" s="99"/>
      <c r="I434" s="99"/>
      <c r="K434" s="99"/>
      <c r="M434" s="99"/>
      <c r="O434" s="99"/>
      <c r="Q434" s="99"/>
      <c r="S434" s="99"/>
      <c r="U434" s="99"/>
      <c r="W434" s="99"/>
      <c r="Y434" s="99"/>
    </row>
    <row r="435">
      <c r="E435" s="99"/>
      <c r="G435" s="99"/>
      <c r="I435" s="99"/>
      <c r="K435" s="99"/>
      <c r="M435" s="99"/>
      <c r="O435" s="99"/>
      <c r="Q435" s="99"/>
      <c r="S435" s="99"/>
      <c r="U435" s="99"/>
      <c r="W435" s="99"/>
      <c r="Y435" s="99"/>
    </row>
    <row r="436">
      <c r="E436" s="99"/>
      <c r="G436" s="99"/>
      <c r="I436" s="99"/>
      <c r="K436" s="99"/>
      <c r="M436" s="99"/>
      <c r="O436" s="99"/>
      <c r="Q436" s="99"/>
      <c r="S436" s="99"/>
      <c r="U436" s="99"/>
      <c r="W436" s="99"/>
      <c r="Y436" s="99"/>
    </row>
    <row r="437">
      <c r="E437" s="99"/>
      <c r="G437" s="99"/>
      <c r="I437" s="99"/>
      <c r="K437" s="99"/>
      <c r="M437" s="99"/>
      <c r="O437" s="99"/>
      <c r="Q437" s="99"/>
      <c r="S437" s="99"/>
      <c r="U437" s="99"/>
      <c r="W437" s="99"/>
      <c r="Y437" s="99"/>
    </row>
    <row r="438">
      <c r="E438" s="99"/>
      <c r="G438" s="99"/>
      <c r="I438" s="99"/>
      <c r="K438" s="99"/>
      <c r="M438" s="99"/>
      <c r="O438" s="99"/>
      <c r="Q438" s="99"/>
      <c r="S438" s="99"/>
      <c r="U438" s="99"/>
      <c r="W438" s="99"/>
      <c r="Y438" s="99"/>
    </row>
    <row r="439">
      <c r="E439" s="99"/>
      <c r="G439" s="99"/>
      <c r="I439" s="99"/>
      <c r="K439" s="99"/>
      <c r="M439" s="99"/>
      <c r="O439" s="99"/>
      <c r="Q439" s="99"/>
      <c r="S439" s="99"/>
      <c r="U439" s="99"/>
      <c r="W439" s="99"/>
      <c r="Y439" s="99"/>
    </row>
    <row r="440">
      <c r="E440" s="99"/>
      <c r="G440" s="99"/>
      <c r="I440" s="99"/>
      <c r="K440" s="99"/>
      <c r="M440" s="99"/>
      <c r="O440" s="99"/>
      <c r="Q440" s="99"/>
      <c r="S440" s="99"/>
      <c r="U440" s="99"/>
      <c r="W440" s="99"/>
      <c r="Y440" s="99"/>
    </row>
    <row r="441">
      <c r="E441" s="99"/>
      <c r="G441" s="99"/>
      <c r="I441" s="99"/>
      <c r="K441" s="99"/>
      <c r="M441" s="99"/>
      <c r="O441" s="99"/>
      <c r="Q441" s="99"/>
      <c r="S441" s="99"/>
      <c r="U441" s="99"/>
      <c r="W441" s="99"/>
      <c r="Y441" s="99"/>
    </row>
    <row r="442">
      <c r="E442" s="99"/>
      <c r="G442" s="99"/>
      <c r="I442" s="99"/>
      <c r="K442" s="99"/>
      <c r="M442" s="99"/>
      <c r="O442" s="99"/>
      <c r="Q442" s="99"/>
      <c r="S442" s="99"/>
      <c r="U442" s="99"/>
      <c r="W442" s="99"/>
      <c r="Y442" s="99"/>
    </row>
    <row r="443">
      <c r="E443" s="99"/>
      <c r="G443" s="99"/>
      <c r="I443" s="99"/>
      <c r="K443" s="99"/>
      <c r="M443" s="99"/>
      <c r="O443" s="99"/>
      <c r="Q443" s="99"/>
      <c r="S443" s="99"/>
      <c r="U443" s="99"/>
      <c r="W443" s="99"/>
      <c r="Y443" s="99"/>
    </row>
    <row r="444">
      <c r="E444" s="99"/>
      <c r="G444" s="99"/>
      <c r="I444" s="99"/>
      <c r="K444" s="99"/>
      <c r="M444" s="99"/>
      <c r="O444" s="99"/>
      <c r="Q444" s="99"/>
      <c r="S444" s="99"/>
      <c r="U444" s="99"/>
      <c r="W444" s="99"/>
      <c r="Y444" s="99"/>
    </row>
    <row r="445">
      <c r="E445" s="99"/>
      <c r="G445" s="99"/>
      <c r="I445" s="99"/>
      <c r="K445" s="99"/>
      <c r="M445" s="99"/>
      <c r="O445" s="99"/>
      <c r="Q445" s="99"/>
      <c r="S445" s="99"/>
      <c r="U445" s="99"/>
      <c r="W445" s="99"/>
      <c r="Y445" s="99"/>
    </row>
    <row r="446">
      <c r="E446" s="99"/>
      <c r="G446" s="99"/>
      <c r="I446" s="99"/>
      <c r="K446" s="99"/>
      <c r="M446" s="99"/>
      <c r="O446" s="99"/>
      <c r="Q446" s="99"/>
      <c r="S446" s="99"/>
      <c r="U446" s="99"/>
      <c r="W446" s="99"/>
      <c r="Y446" s="99"/>
    </row>
    <row r="447">
      <c r="E447" s="99"/>
      <c r="G447" s="99"/>
      <c r="I447" s="99"/>
      <c r="K447" s="99"/>
      <c r="M447" s="99"/>
      <c r="O447" s="99"/>
      <c r="Q447" s="99"/>
      <c r="S447" s="99"/>
      <c r="U447" s="99"/>
      <c r="W447" s="99"/>
      <c r="Y447" s="99"/>
    </row>
    <row r="448">
      <c r="E448" s="99"/>
      <c r="G448" s="99"/>
      <c r="I448" s="99"/>
      <c r="K448" s="99"/>
      <c r="M448" s="99"/>
      <c r="O448" s="99"/>
      <c r="Q448" s="99"/>
      <c r="S448" s="99"/>
      <c r="U448" s="99"/>
      <c r="W448" s="99"/>
      <c r="Y448" s="99"/>
    </row>
    <row r="449">
      <c r="E449" s="99"/>
      <c r="G449" s="99"/>
      <c r="I449" s="99"/>
      <c r="K449" s="99"/>
      <c r="M449" s="99"/>
      <c r="O449" s="99"/>
      <c r="Q449" s="99"/>
      <c r="S449" s="99"/>
      <c r="U449" s="99"/>
      <c r="W449" s="99"/>
      <c r="Y449" s="99"/>
    </row>
    <row r="450">
      <c r="E450" s="99"/>
      <c r="G450" s="99"/>
      <c r="I450" s="99"/>
      <c r="K450" s="99"/>
      <c r="M450" s="99"/>
      <c r="O450" s="99"/>
      <c r="Q450" s="99"/>
      <c r="S450" s="99"/>
      <c r="U450" s="99"/>
      <c r="W450" s="99"/>
      <c r="Y450" s="99"/>
    </row>
    <row r="451">
      <c r="E451" s="99"/>
      <c r="G451" s="99"/>
      <c r="I451" s="99"/>
      <c r="K451" s="99"/>
      <c r="M451" s="99"/>
      <c r="O451" s="99"/>
      <c r="Q451" s="99"/>
      <c r="S451" s="99"/>
      <c r="U451" s="99"/>
      <c r="W451" s="99"/>
      <c r="Y451" s="99"/>
    </row>
    <row r="452">
      <c r="E452" s="99"/>
      <c r="G452" s="99"/>
      <c r="I452" s="99"/>
      <c r="K452" s="99"/>
      <c r="M452" s="99"/>
      <c r="O452" s="99"/>
      <c r="Q452" s="99"/>
      <c r="S452" s="99"/>
      <c r="U452" s="99"/>
      <c r="W452" s="99"/>
      <c r="Y452" s="99"/>
    </row>
    <row r="453">
      <c r="E453" s="99"/>
      <c r="G453" s="99"/>
      <c r="I453" s="99"/>
      <c r="K453" s="99"/>
      <c r="M453" s="99"/>
      <c r="O453" s="99"/>
      <c r="Q453" s="99"/>
      <c r="S453" s="99"/>
      <c r="U453" s="99"/>
      <c r="W453" s="99"/>
      <c r="Y453" s="99"/>
    </row>
    <row r="454">
      <c r="E454" s="99"/>
      <c r="G454" s="99"/>
      <c r="I454" s="99"/>
      <c r="K454" s="99"/>
      <c r="M454" s="99"/>
      <c r="O454" s="99"/>
      <c r="Q454" s="99"/>
      <c r="S454" s="99"/>
      <c r="U454" s="99"/>
      <c r="W454" s="99"/>
      <c r="Y454" s="99"/>
    </row>
    <row r="455">
      <c r="E455" s="99"/>
      <c r="G455" s="99"/>
      <c r="I455" s="99"/>
      <c r="K455" s="99"/>
      <c r="M455" s="99"/>
      <c r="O455" s="99"/>
      <c r="Q455" s="99"/>
      <c r="S455" s="99"/>
      <c r="U455" s="99"/>
      <c r="W455" s="99"/>
      <c r="Y455" s="99"/>
    </row>
    <row r="456">
      <c r="E456" s="99"/>
      <c r="G456" s="99"/>
      <c r="I456" s="99"/>
      <c r="K456" s="99"/>
      <c r="M456" s="99"/>
      <c r="O456" s="99"/>
      <c r="Q456" s="99"/>
      <c r="S456" s="99"/>
      <c r="U456" s="99"/>
      <c r="W456" s="99"/>
      <c r="Y456" s="99"/>
    </row>
    <row r="457">
      <c r="E457" s="99"/>
      <c r="G457" s="99"/>
      <c r="I457" s="99"/>
      <c r="K457" s="99"/>
      <c r="M457" s="99"/>
      <c r="O457" s="99"/>
      <c r="Q457" s="99"/>
      <c r="S457" s="99"/>
      <c r="U457" s="99"/>
      <c r="W457" s="99"/>
      <c r="Y457" s="99"/>
    </row>
    <row r="458">
      <c r="E458" s="99"/>
      <c r="G458" s="99"/>
      <c r="I458" s="99"/>
      <c r="K458" s="99"/>
      <c r="M458" s="99"/>
      <c r="O458" s="99"/>
      <c r="Q458" s="99"/>
      <c r="S458" s="99"/>
      <c r="U458" s="99"/>
      <c r="W458" s="99"/>
      <c r="Y458" s="99"/>
    </row>
    <row r="459">
      <c r="E459" s="99"/>
      <c r="G459" s="99"/>
      <c r="I459" s="99"/>
      <c r="K459" s="99"/>
      <c r="M459" s="99"/>
      <c r="O459" s="99"/>
      <c r="Q459" s="99"/>
      <c r="S459" s="99"/>
      <c r="U459" s="99"/>
      <c r="W459" s="99"/>
      <c r="Y459" s="99"/>
    </row>
    <row r="460">
      <c r="E460" s="99"/>
      <c r="G460" s="99"/>
      <c r="I460" s="99"/>
      <c r="K460" s="99"/>
      <c r="M460" s="99"/>
      <c r="O460" s="99"/>
      <c r="Q460" s="99"/>
      <c r="S460" s="99"/>
      <c r="U460" s="99"/>
      <c r="W460" s="99"/>
      <c r="Y460" s="99"/>
    </row>
    <row r="461">
      <c r="E461" s="99"/>
      <c r="G461" s="99"/>
      <c r="I461" s="99"/>
      <c r="K461" s="99"/>
      <c r="M461" s="99"/>
      <c r="O461" s="99"/>
      <c r="Q461" s="99"/>
      <c r="S461" s="99"/>
      <c r="U461" s="99"/>
      <c r="W461" s="99"/>
      <c r="Y461" s="99"/>
    </row>
    <row r="462">
      <c r="E462" s="99"/>
      <c r="G462" s="99"/>
      <c r="I462" s="99"/>
      <c r="K462" s="99"/>
      <c r="M462" s="99"/>
      <c r="O462" s="99"/>
      <c r="Q462" s="99"/>
      <c r="S462" s="99"/>
      <c r="U462" s="99"/>
      <c r="W462" s="99"/>
      <c r="Y462" s="99"/>
    </row>
    <row r="463">
      <c r="E463" s="99"/>
      <c r="G463" s="99"/>
      <c r="I463" s="99"/>
      <c r="K463" s="99"/>
      <c r="M463" s="99"/>
      <c r="O463" s="99"/>
      <c r="Q463" s="99"/>
      <c r="S463" s="99"/>
      <c r="U463" s="99"/>
      <c r="W463" s="99"/>
      <c r="Y463" s="99"/>
    </row>
    <row r="464">
      <c r="E464" s="99"/>
      <c r="G464" s="99"/>
      <c r="I464" s="99"/>
      <c r="K464" s="99"/>
      <c r="M464" s="99"/>
      <c r="O464" s="99"/>
      <c r="Q464" s="99"/>
      <c r="S464" s="99"/>
      <c r="U464" s="99"/>
      <c r="W464" s="99"/>
      <c r="Y464" s="99"/>
    </row>
    <row r="465">
      <c r="E465" s="99"/>
      <c r="G465" s="99"/>
      <c r="I465" s="99"/>
      <c r="K465" s="99"/>
      <c r="M465" s="99"/>
      <c r="O465" s="99"/>
      <c r="Q465" s="99"/>
      <c r="S465" s="99"/>
      <c r="U465" s="99"/>
      <c r="W465" s="99"/>
      <c r="Y465" s="99"/>
    </row>
    <row r="466">
      <c r="E466" s="99"/>
      <c r="G466" s="99"/>
      <c r="I466" s="99"/>
      <c r="K466" s="99"/>
      <c r="M466" s="99"/>
      <c r="O466" s="99"/>
      <c r="Q466" s="99"/>
      <c r="S466" s="99"/>
      <c r="U466" s="99"/>
      <c r="W466" s="99"/>
      <c r="Y466" s="99"/>
    </row>
    <row r="467">
      <c r="E467" s="99"/>
      <c r="G467" s="99"/>
      <c r="I467" s="99"/>
      <c r="K467" s="99"/>
      <c r="M467" s="99"/>
      <c r="O467" s="99"/>
      <c r="Q467" s="99"/>
      <c r="S467" s="99"/>
      <c r="U467" s="99"/>
      <c r="W467" s="99"/>
      <c r="Y467" s="99"/>
    </row>
    <row r="468">
      <c r="E468" s="99"/>
      <c r="G468" s="99"/>
      <c r="I468" s="99"/>
      <c r="K468" s="99"/>
      <c r="M468" s="99"/>
      <c r="O468" s="99"/>
      <c r="Q468" s="99"/>
      <c r="S468" s="99"/>
      <c r="U468" s="99"/>
      <c r="W468" s="99"/>
      <c r="Y468" s="99"/>
    </row>
    <row r="469">
      <c r="E469" s="99"/>
      <c r="G469" s="99"/>
      <c r="I469" s="99"/>
      <c r="K469" s="99"/>
      <c r="M469" s="99"/>
      <c r="O469" s="99"/>
      <c r="Q469" s="99"/>
      <c r="S469" s="99"/>
      <c r="U469" s="99"/>
      <c r="W469" s="99"/>
      <c r="Y469" s="99"/>
    </row>
    <row r="470">
      <c r="E470" s="99"/>
      <c r="G470" s="99"/>
      <c r="I470" s="99"/>
      <c r="K470" s="99"/>
      <c r="M470" s="99"/>
      <c r="O470" s="99"/>
      <c r="Q470" s="99"/>
      <c r="S470" s="99"/>
      <c r="U470" s="99"/>
      <c r="W470" s="99"/>
      <c r="Y470" s="99"/>
    </row>
    <row r="471">
      <c r="E471" s="99"/>
      <c r="G471" s="99"/>
      <c r="I471" s="99"/>
      <c r="K471" s="99"/>
      <c r="M471" s="99"/>
      <c r="O471" s="99"/>
      <c r="Q471" s="99"/>
      <c r="S471" s="99"/>
      <c r="U471" s="99"/>
      <c r="W471" s="99"/>
      <c r="Y471" s="99"/>
    </row>
    <row r="472">
      <c r="E472" s="99"/>
      <c r="G472" s="99"/>
      <c r="I472" s="99"/>
      <c r="K472" s="99"/>
      <c r="M472" s="99"/>
      <c r="O472" s="99"/>
      <c r="Q472" s="99"/>
      <c r="S472" s="99"/>
      <c r="U472" s="99"/>
      <c r="W472" s="99"/>
      <c r="Y472" s="99"/>
    </row>
    <row r="473">
      <c r="E473" s="99"/>
      <c r="G473" s="99"/>
      <c r="I473" s="99"/>
      <c r="K473" s="99"/>
      <c r="M473" s="99"/>
      <c r="O473" s="99"/>
      <c r="Q473" s="99"/>
      <c r="S473" s="99"/>
      <c r="U473" s="99"/>
      <c r="W473" s="99"/>
      <c r="Y473" s="99"/>
    </row>
    <row r="474">
      <c r="E474" s="99"/>
      <c r="G474" s="99"/>
      <c r="I474" s="99"/>
      <c r="K474" s="99"/>
      <c r="M474" s="99"/>
      <c r="O474" s="99"/>
      <c r="Q474" s="99"/>
      <c r="S474" s="99"/>
      <c r="U474" s="99"/>
      <c r="W474" s="99"/>
      <c r="Y474" s="99"/>
    </row>
    <row r="475">
      <c r="E475" s="99"/>
      <c r="G475" s="99"/>
      <c r="I475" s="99"/>
      <c r="K475" s="99"/>
      <c r="M475" s="99"/>
      <c r="O475" s="99"/>
      <c r="Q475" s="99"/>
      <c r="S475" s="99"/>
      <c r="U475" s="99"/>
      <c r="W475" s="99"/>
      <c r="Y475" s="99"/>
    </row>
    <row r="476">
      <c r="E476" s="99"/>
      <c r="G476" s="99"/>
      <c r="I476" s="99"/>
      <c r="K476" s="99"/>
      <c r="M476" s="99"/>
      <c r="O476" s="99"/>
      <c r="Q476" s="99"/>
      <c r="S476" s="99"/>
      <c r="U476" s="99"/>
      <c r="W476" s="99"/>
      <c r="Y476" s="99"/>
    </row>
    <row r="477">
      <c r="E477" s="99"/>
      <c r="G477" s="99"/>
      <c r="I477" s="99"/>
      <c r="K477" s="99"/>
      <c r="M477" s="99"/>
      <c r="O477" s="99"/>
      <c r="Q477" s="99"/>
      <c r="S477" s="99"/>
      <c r="U477" s="99"/>
      <c r="W477" s="99"/>
      <c r="Y477" s="99"/>
    </row>
    <row r="478">
      <c r="E478" s="99"/>
      <c r="G478" s="99"/>
      <c r="I478" s="99"/>
      <c r="K478" s="99"/>
      <c r="M478" s="99"/>
      <c r="O478" s="99"/>
      <c r="Q478" s="99"/>
      <c r="S478" s="99"/>
      <c r="U478" s="99"/>
      <c r="W478" s="99"/>
      <c r="Y478" s="99"/>
    </row>
    <row r="479">
      <c r="E479" s="99"/>
      <c r="G479" s="99"/>
      <c r="I479" s="99"/>
      <c r="K479" s="99"/>
      <c r="M479" s="99"/>
      <c r="O479" s="99"/>
      <c r="Q479" s="99"/>
      <c r="S479" s="99"/>
      <c r="U479" s="99"/>
      <c r="W479" s="99"/>
      <c r="Y479" s="99"/>
    </row>
    <row r="480">
      <c r="E480" s="99"/>
      <c r="G480" s="99"/>
      <c r="I480" s="99"/>
      <c r="K480" s="99"/>
      <c r="M480" s="99"/>
      <c r="O480" s="99"/>
      <c r="Q480" s="99"/>
      <c r="S480" s="99"/>
      <c r="U480" s="99"/>
      <c r="W480" s="99"/>
      <c r="Y480" s="99"/>
    </row>
    <row r="481">
      <c r="E481" s="99"/>
      <c r="G481" s="99"/>
      <c r="I481" s="99"/>
      <c r="K481" s="99"/>
      <c r="M481" s="99"/>
      <c r="O481" s="99"/>
      <c r="Q481" s="99"/>
      <c r="S481" s="99"/>
      <c r="U481" s="99"/>
      <c r="W481" s="99"/>
      <c r="Y481" s="99"/>
    </row>
    <row r="482">
      <c r="E482" s="99"/>
      <c r="G482" s="99"/>
      <c r="I482" s="99"/>
      <c r="K482" s="99"/>
      <c r="M482" s="99"/>
      <c r="O482" s="99"/>
      <c r="Q482" s="99"/>
      <c r="S482" s="99"/>
      <c r="U482" s="99"/>
      <c r="W482" s="99"/>
      <c r="Y482" s="99"/>
    </row>
    <row r="483">
      <c r="E483" s="99"/>
      <c r="G483" s="99"/>
      <c r="I483" s="99"/>
      <c r="K483" s="99"/>
      <c r="M483" s="99"/>
      <c r="O483" s="99"/>
      <c r="Q483" s="99"/>
      <c r="S483" s="99"/>
      <c r="U483" s="99"/>
      <c r="W483" s="99"/>
      <c r="Y483" s="99"/>
    </row>
    <row r="484">
      <c r="E484" s="99"/>
      <c r="G484" s="99"/>
      <c r="I484" s="99"/>
      <c r="K484" s="99"/>
      <c r="M484" s="99"/>
      <c r="O484" s="99"/>
      <c r="Q484" s="99"/>
      <c r="S484" s="99"/>
      <c r="U484" s="99"/>
      <c r="W484" s="99"/>
      <c r="Y484" s="99"/>
    </row>
    <row r="485">
      <c r="E485" s="99"/>
      <c r="G485" s="99"/>
      <c r="I485" s="99"/>
      <c r="K485" s="99"/>
      <c r="M485" s="99"/>
      <c r="O485" s="99"/>
      <c r="Q485" s="99"/>
      <c r="S485" s="99"/>
      <c r="U485" s="99"/>
      <c r="W485" s="99"/>
      <c r="Y485" s="99"/>
    </row>
    <row r="486">
      <c r="E486" s="99"/>
      <c r="G486" s="99"/>
      <c r="I486" s="99"/>
      <c r="K486" s="99"/>
      <c r="M486" s="99"/>
      <c r="O486" s="99"/>
      <c r="Q486" s="99"/>
      <c r="S486" s="99"/>
      <c r="U486" s="99"/>
      <c r="W486" s="99"/>
      <c r="Y486" s="99"/>
    </row>
    <row r="487">
      <c r="E487" s="99"/>
      <c r="G487" s="99"/>
      <c r="I487" s="99"/>
      <c r="K487" s="99"/>
      <c r="M487" s="99"/>
      <c r="O487" s="99"/>
      <c r="Q487" s="99"/>
      <c r="S487" s="99"/>
      <c r="U487" s="99"/>
      <c r="W487" s="99"/>
      <c r="Y487" s="99"/>
    </row>
    <row r="488">
      <c r="E488" s="99"/>
      <c r="G488" s="99"/>
      <c r="I488" s="99"/>
      <c r="K488" s="99"/>
      <c r="M488" s="99"/>
      <c r="O488" s="99"/>
      <c r="Q488" s="99"/>
      <c r="S488" s="99"/>
      <c r="U488" s="99"/>
      <c r="W488" s="99"/>
      <c r="Y488" s="99"/>
    </row>
    <row r="489">
      <c r="E489" s="99"/>
      <c r="G489" s="99"/>
      <c r="I489" s="99"/>
      <c r="K489" s="99"/>
      <c r="M489" s="99"/>
      <c r="O489" s="99"/>
      <c r="Q489" s="99"/>
      <c r="S489" s="99"/>
      <c r="U489" s="99"/>
      <c r="W489" s="99"/>
      <c r="Y489" s="99"/>
    </row>
    <row r="490">
      <c r="E490" s="99"/>
      <c r="G490" s="99"/>
      <c r="I490" s="99"/>
      <c r="K490" s="99"/>
      <c r="M490" s="99"/>
      <c r="O490" s="99"/>
      <c r="Q490" s="99"/>
      <c r="S490" s="99"/>
      <c r="U490" s="99"/>
      <c r="W490" s="99"/>
      <c r="Y490" s="99"/>
    </row>
    <row r="491">
      <c r="E491" s="99"/>
      <c r="G491" s="99"/>
      <c r="I491" s="99"/>
      <c r="K491" s="99"/>
      <c r="M491" s="99"/>
      <c r="O491" s="99"/>
      <c r="Q491" s="99"/>
      <c r="S491" s="99"/>
      <c r="U491" s="99"/>
      <c r="W491" s="99"/>
      <c r="Y491" s="99"/>
    </row>
    <row r="492">
      <c r="E492" s="99"/>
      <c r="G492" s="99"/>
      <c r="I492" s="99"/>
      <c r="K492" s="99"/>
      <c r="M492" s="99"/>
      <c r="O492" s="99"/>
      <c r="Q492" s="99"/>
      <c r="S492" s="99"/>
      <c r="U492" s="99"/>
      <c r="W492" s="99"/>
      <c r="Y492" s="99"/>
    </row>
    <row r="493">
      <c r="E493" s="99"/>
      <c r="G493" s="99"/>
      <c r="I493" s="99"/>
      <c r="K493" s="99"/>
      <c r="M493" s="99"/>
      <c r="O493" s="99"/>
      <c r="Q493" s="99"/>
      <c r="S493" s="99"/>
      <c r="U493" s="99"/>
      <c r="W493" s="99"/>
      <c r="Y493" s="99"/>
    </row>
    <row r="494">
      <c r="E494" s="99"/>
      <c r="G494" s="99"/>
      <c r="I494" s="99"/>
      <c r="K494" s="99"/>
      <c r="M494" s="99"/>
      <c r="O494" s="99"/>
      <c r="Q494" s="99"/>
      <c r="S494" s="99"/>
      <c r="U494" s="99"/>
      <c r="W494" s="99"/>
      <c r="Y494" s="99"/>
    </row>
    <row r="495">
      <c r="E495" s="99"/>
      <c r="G495" s="99"/>
      <c r="I495" s="99"/>
      <c r="K495" s="99"/>
      <c r="M495" s="99"/>
      <c r="O495" s="99"/>
      <c r="Q495" s="99"/>
      <c r="S495" s="99"/>
      <c r="U495" s="99"/>
      <c r="W495" s="99"/>
      <c r="Y495" s="99"/>
    </row>
    <row r="496">
      <c r="E496" s="99"/>
      <c r="G496" s="99"/>
      <c r="I496" s="99"/>
      <c r="K496" s="99"/>
      <c r="M496" s="99"/>
      <c r="O496" s="99"/>
      <c r="Q496" s="99"/>
      <c r="S496" s="99"/>
      <c r="U496" s="99"/>
      <c r="W496" s="99"/>
      <c r="Y496" s="99"/>
    </row>
    <row r="497">
      <c r="E497" s="99"/>
      <c r="G497" s="99"/>
      <c r="I497" s="99"/>
      <c r="K497" s="99"/>
      <c r="M497" s="99"/>
      <c r="O497" s="99"/>
      <c r="Q497" s="99"/>
      <c r="S497" s="99"/>
      <c r="U497" s="99"/>
      <c r="W497" s="99"/>
      <c r="Y497" s="99"/>
    </row>
    <row r="498">
      <c r="E498" s="99"/>
      <c r="G498" s="99"/>
      <c r="I498" s="99"/>
      <c r="K498" s="99"/>
      <c r="M498" s="99"/>
      <c r="O498" s="99"/>
      <c r="Q498" s="99"/>
      <c r="S498" s="99"/>
      <c r="U498" s="99"/>
      <c r="W498" s="99"/>
      <c r="Y498" s="99"/>
    </row>
    <row r="499">
      <c r="E499" s="99"/>
      <c r="G499" s="99"/>
      <c r="I499" s="99"/>
      <c r="K499" s="99"/>
      <c r="M499" s="99"/>
      <c r="O499" s="99"/>
      <c r="Q499" s="99"/>
      <c r="S499" s="99"/>
      <c r="U499" s="99"/>
      <c r="W499" s="99"/>
      <c r="Y499" s="99"/>
    </row>
    <row r="500">
      <c r="E500" s="99"/>
      <c r="G500" s="99"/>
      <c r="I500" s="99"/>
      <c r="K500" s="99"/>
      <c r="M500" s="99"/>
      <c r="O500" s="99"/>
      <c r="Q500" s="99"/>
      <c r="S500" s="99"/>
      <c r="U500" s="99"/>
      <c r="W500" s="99"/>
      <c r="Y500" s="99"/>
    </row>
    <row r="501">
      <c r="E501" s="99"/>
      <c r="G501" s="99"/>
      <c r="I501" s="99"/>
      <c r="K501" s="99"/>
      <c r="M501" s="99"/>
      <c r="O501" s="99"/>
      <c r="Q501" s="99"/>
      <c r="S501" s="99"/>
      <c r="U501" s="99"/>
      <c r="W501" s="99"/>
      <c r="Y501" s="99"/>
    </row>
    <row r="502">
      <c r="E502" s="99"/>
      <c r="G502" s="99"/>
      <c r="I502" s="99"/>
      <c r="K502" s="99"/>
      <c r="M502" s="99"/>
      <c r="O502" s="99"/>
      <c r="Q502" s="99"/>
      <c r="S502" s="99"/>
      <c r="U502" s="99"/>
      <c r="W502" s="99"/>
      <c r="Y502" s="99"/>
    </row>
    <row r="503">
      <c r="E503" s="99"/>
      <c r="G503" s="99"/>
      <c r="I503" s="99"/>
      <c r="K503" s="99"/>
      <c r="M503" s="99"/>
      <c r="O503" s="99"/>
      <c r="Q503" s="99"/>
      <c r="S503" s="99"/>
      <c r="U503" s="99"/>
      <c r="W503" s="99"/>
      <c r="Y503" s="99"/>
    </row>
    <row r="504">
      <c r="E504" s="99"/>
      <c r="G504" s="99"/>
      <c r="I504" s="99"/>
      <c r="K504" s="99"/>
      <c r="M504" s="99"/>
      <c r="O504" s="99"/>
      <c r="Q504" s="99"/>
      <c r="S504" s="99"/>
      <c r="U504" s="99"/>
      <c r="W504" s="99"/>
      <c r="Y504" s="99"/>
    </row>
    <row r="505">
      <c r="E505" s="99"/>
      <c r="G505" s="99"/>
      <c r="I505" s="99"/>
      <c r="K505" s="99"/>
      <c r="M505" s="99"/>
      <c r="O505" s="99"/>
      <c r="Q505" s="99"/>
      <c r="S505" s="99"/>
      <c r="U505" s="99"/>
      <c r="W505" s="99"/>
      <c r="Y505" s="99"/>
    </row>
    <row r="506">
      <c r="E506" s="99"/>
      <c r="G506" s="99"/>
      <c r="I506" s="99"/>
      <c r="K506" s="99"/>
      <c r="M506" s="99"/>
      <c r="O506" s="99"/>
      <c r="Q506" s="99"/>
      <c r="S506" s="99"/>
      <c r="U506" s="99"/>
      <c r="W506" s="99"/>
      <c r="Y506" s="99"/>
    </row>
    <row r="507">
      <c r="E507" s="99"/>
      <c r="G507" s="99"/>
      <c r="I507" s="99"/>
      <c r="K507" s="99"/>
      <c r="M507" s="99"/>
      <c r="O507" s="99"/>
      <c r="Q507" s="99"/>
      <c r="S507" s="99"/>
      <c r="U507" s="99"/>
      <c r="W507" s="99"/>
      <c r="Y507" s="99"/>
    </row>
    <row r="508">
      <c r="E508" s="99"/>
      <c r="G508" s="99"/>
      <c r="I508" s="99"/>
      <c r="K508" s="99"/>
      <c r="M508" s="99"/>
      <c r="O508" s="99"/>
      <c r="Q508" s="99"/>
      <c r="S508" s="99"/>
      <c r="U508" s="99"/>
      <c r="W508" s="99"/>
      <c r="Y508" s="99"/>
    </row>
    <row r="509">
      <c r="E509" s="99"/>
      <c r="G509" s="99"/>
      <c r="I509" s="99"/>
      <c r="K509" s="99"/>
      <c r="M509" s="99"/>
      <c r="O509" s="99"/>
      <c r="Q509" s="99"/>
      <c r="S509" s="99"/>
      <c r="U509" s="99"/>
      <c r="W509" s="99"/>
      <c r="Y509" s="99"/>
    </row>
    <row r="510">
      <c r="E510" s="99"/>
      <c r="G510" s="99"/>
      <c r="I510" s="99"/>
      <c r="K510" s="99"/>
      <c r="M510" s="99"/>
      <c r="O510" s="99"/>
      <c r="Q510" s="99"/>
      <c r="S510" s="99"/>
      <c r="U510" s="99"/>
      <c r="W510" s="99"/>
      <c r="Y510" s="99"/>
    </row>
    <row r="511">
      <c r="E511" s="99"/>
      <c r="G511" s="99"/>
      <c r="I511" s="99"/>
      <c r="K511" s="99"/>
      <c r="M511" s="99"/>
      <c r="O511" s="99"/>
      <c r="Q511" s="99"/>
      <c r="S511" s="99"/>
      <c r="U511" s="99"/>
      <c r="W511" s="99"/>
      <c r="Y511" s="99"/>
    </row>
    <row r="512">
      <c r="E512" s="99"/>
      <c r="G512" s="99"/>
      <c r="I512" s="99"/>
      <c r="K512" s="99"/>
      <c r="M512" s="99"/>
      <c r="O512" s="99"/>
      <c r="Q512" s="99"/>
      <c r="S512" s="99"/>
      <c r="U512" s="99"/>
      <c r="W512" s="99"/>
      <c r="Y512" s="99"/>
    </row>
    <row r="513">
      <c r="E513" s="99"/>
      <c r="G513" s="99"/>
      <c r="I513" s="99"/>
      <c r="K513" s="99"/>
      <c r="M513" s="99"/>
      <c r="O513" s="99"/>
      <c r="Q513" s="99"/>
      <c r="S513" s="99"/>
      <c r="U513" s="99"/>
      <c r="W513" s="99"/>
      <c r="Y513" s="99"/>
    </row>
    <row r="514">
      <c r="E514" s="99"/>
      <c r="G514" s="99"/>
      <c r="I514" s="99"/>
      <c r="K514" s="99"/>
      <c r="M514" s="99"/>
      <c r="O514" s="99"/>
      <c r="Q514" s="99"/>
      <c r="S514" s="99"/>
      <c r="U514" s="99"/>
      <c r="W514" s="99"/>
      <c r="Y514" s="99"/>
    </row>
    <row r="515">
      <c r="E515" s="99"/>
      <c r="G515" s="99"/>
      <c r="I515" s="99"/>
      <c r="K515" s="99"/>
      <c r="M515" s="99"/>
      <c r="O515" s="99"/>
      <c r="Q515" s="99"/>
      <c r="S515" s="99"/>
      <c r="U515" s="99"/>
      <c r="W515" s="99"/>
      <c r="Y515" s="99"/>
    </row>
    <row r="516">
      <c r="E516" s="99"/>
      <c r="G516" s="99"/>
      <c r="I516" s="99"/>
      <c r="K516" s="99"/>
      <c r="M516" s="99"/>
      <c r="O516" s="99"/>
      <c r="Q516" s="99"/>
      <c r="S516" s="99"/>
      <c r="U516" s="99"/>
      <c r="W516" s="99"/>
      <c r="Y516" s="99"/>
    </row>
    <row r="517">
      <c r="E517" s="99"/>
      <c r="G517" s="99"/>
      <c r="I517" s="99"/>
      <c r="K517" s="99"/>
      <c r="M517" s="99"/>
      <c r="O517" s="99"/>
      <c r="Q517" s="99"/>
      <c r="S517" s="99"/>
      <c r="U517" s="99"/>
      <c r="W517" s="99"/>
      <c r="Y517" s="99"/>
    </row>
    <row r="518">
      <c r="E518" s="99"/>
      <c r="G518" s="99"/>
      <c r="I518" s="99"/>
      <c r="K518" s="99"/>
      <c r="M518" s="99"/>
      <c r="O518" s="99"/>
      <c r="Q518" s="99"/>
      <c r="S518" s="99"/>
      <c r="U518" s="99"/>
      <c r="W518" s="99"/>
      <c r="Y518" s="99"/>
    </row>
    <row r="519">
      <c r="E519" s="99"/>
      <c r="G519" s="99"/>
      <c r="I519" s="99"/>
      <c r="K519" s="99"/>
      <c r="M519" s="99"/>
      <c r="O519" s="99"/>
      <c r="Q519" s="99"/>
      <c r="S519" s="99"/>
      <c r="U519" s="99"/>
      <c r="W519" s="99"/>
      <c r="Y519" s="99"/>
    </row>
    <row r="520">
      <c r="E520" s="99"/>
      <c r="G520" s="99"/>
      <c r="I520" s="99"/>
      <c r="K520" s="99"/>
      <c r="M520" s="99"/>
      <c r="O520" s="99"/>
      <c r="Q520" s="99"/>
      <c r="S520" s="99"/>
      <c r="U520" s="99"/>
      <c r="W520" s="99"/>
      <c r="Y520" s="99"/>
    </row>
    <row r="521">
      <c r="E521" s="99"/>
      <c r="G521" s="99"/>
      <c r="I521" s="99"/>
      <c r="K521" s="99"/>
      <c r="M521" s="99"/>
      <c r="O521" s="99"/>
      <c r="Q521" s="99"/>
      <c r="S521" s="99"/>
      <c r="U521" s="99"/>
      <c r="W521" s="99"/>
      <c r="Y521" s="99"/>
    </row>
    <row r="522">
      <c r="E522" s="99"/>
      <c r="G522" s="99"/>
      <c r="I522" s="99"/>
      <c r="K522" s="99"/>
      <c r="M522" s="99"/>
      <c r="O522" s="99"/>
      <c r="Q522" s="99"/>
      <c r="S522" s="99"/>
      <c r="U522" s="99"/>
      <c r="W522" s="99"/>
      <c r="Y522" s="99"/>
    </row>
    <row r="523">
      <c r="E523" s="99"/>
      <c r="G523" s="99"/>
      <c r="I523" s="99"/>
      <c r="K523" s="99"/>
      <c r="M523" s="99"/>
      <c r="O523" s="99"/>
      <c r="Q523" s="99"/>
      <c r="S523" s="99"/>
      <c r="U523" s="99"/>
      <c r="W523" s="99"/>
      <c r="Y523" s="99"/>
    </row>
    <row r="524">
      <c r="E524" s="99"/>
      <c r="G524" s="99"/>
      <c r="I524" s="99"/>
      <c r="K524" s="99"/>
      <c r="M524" s="99"/>
      <c r="O524" s="99"/>
      <c r="Q524" s="99"/>
      <c r="S524" s="99"/>
      <c r="U524" s="99"/>
      <c r="W524" s="99"/>
      <c r="Y524" s="99"/>
    </row>
    <row r="525">
      <c r="E525" s="99"/>
      <c r="G525" s="99"/>
      <c r="I525" s="99"/>
      <c r="K525" s="99"/>
      <c r="M525" s="99"/>
      <c r="O525" s="99"/>
      <c r="Q525" s="99"/>
      <c r="S525" s="99"/>
      <c r="U525" s="99"/>
      <c r="W525" s="99"/>
      <c r="Y525" s="99"/>
    </row>
    <row r="526">
      <c r="E526" s="99"/>
      <c r="G526" s="99"/>
      <c r="I526" s="99"/>
      <c r="K526" s="99"/>
      <c r="M526" s="99"/>
      <c r="O526" s="99"/>
      <c r="Q526" s="99"/>
      <c r="S526" s="99"/>
      <c r="U526" s="99"/>
      <c r="W526" s="99"/>
      <c r="Y526" s="99"/>
    </row>
    <row r="527">
      <c r="E527" s="99"/>
      <c r="G527" s="99"/>
      <c r="I527" s="99"/>
      <c r="K527" s="99"/>
      <c r="M527" s="99"/>
      <c r="O527" s="99"/>
      <c r="Q527" s="99"/>
      <c r="S527" s="99"/>
      <c r="U527" s="99"/>
      <c r="W527" s="99"/>
      <c r="Y527" s="99"/>
    </row>
    <row r="528">
      <c r="E528" s="99"/>
      <c r="G528" s="99"/>
      <c r="I528" s="99"/>
      <c r="K528" s="99"/>
      <c r="M528" s="99"/>
      <c r="O528" s="99"/>
      <c r="Q528" s="99"/>
      <c r="S528" s="99"/>
      <c r="U528" s="99"/>
      <c r="W528" s="99"/>
      <c r="Y528" s="99"/>
    </row>
    <row r="529">
      <c r="E529" s="99"/>
      <c r="G529" s="99"/>
      <c r="I529" s="99"/>
      <c r="K529" s="99"/>
      <c r="M529" s="99"/>
      <c r="O529" s="99"/>
      <c r="Q529" s="99"/>
      <c r="S529" s="99"/>
      <c r="U529" s="99"/>
      <c r="W529" s="99"/>
      <c r="Y529" s="99"/>
    </row>
    <row r="530">
      <c r="E530" s="99"/>
      <c r="G530" s="99"/>
      <c r="I530" s="99"/>
      <c r="K530" s="99"/>
      <c r="M530" s="99"/>
      <c r="O530" s="99"/>
      <c r="Q530" s="99"/>
      <c r="S530" s="99"/>
      <c r="U530" s="99"/>
      <c r="W530" s="99"/>
      <c r="Y530" s="99"/>
    </row>
    <row r="531">
      <c r="E531" s="99"/>
      <c r="G531" s="99"/>
      <c r="I531" s="99"/>
      <c r="K531" s="99"/>
      <c r="M531" s="99"/>
      <c r="O531" s="99"/>
      <c r="Q531" s="99"/>
      <c r="S531" s="99"/>
      <c r="U531" s="99"/>
      <c r="W531" s="99"/>
      <c r="Y531" s="99"/>
    </row>
    <row r="532">
      <c r="E532" s="99"/>
      <c r="G532" s="99"/>
      <c r="I532" s="99"/>
      <c r="K532" s="99"/>
      <c r="M532" s="99"/>
      <c r="O532" s="99"/>
      <c r="Q532" s="99"/>
      <c r="S532" s="99"/>
      <c r="U532" s="99"/>
      <c r="W532" s="99"/>
      <c r="Y532" s="99"/>
    </row>
    <row r="533">
      <c r="E533" s="99"/>
      <c r="G533" s="99"/>
      <c r="I533" s="99"/>
      <c r="K533" s="99"/>
      <c r="M533" s="99"/>
      <c r="O533" s="99"/>
      <c r="Q533" s="99"/>
      <c r="S533" s="99"/>
      <c r="U533" s="99"/>
      <c r="W533" s="99"/>
      <c r="Y533" s="99"/>
    </row>
    <row r="534">
      <c r="E534" s="99"/>
      <c r="G534" s="99"/>
      <c r="I534" s="99"/>
      <c r="K534" s="99"/>
      <c r="M534" s="99"/>
      <c r="O534" s="99"/>
      <c r="Q534" s="99"/>
      <c r="S534" s="99"/>
      <c r="U534" s="99"/>
      <c r="W534" s="99"/>
      <c r="Y534" s="99"/>
    </row>
    <row r="535">
      <c r="E535" s="99"/>
      <c r="G535" s="99"/>
      <c r="I535" s="99"/>
      <c r="K535" s="99"/>
      <c r="M535" s="99"/>
      <c r="O535" s="99"/>
      <c r="Q535" s="99"/>
      <c r="S535" s="99"/>
      <c r="U535" s="99"/>
      <c r="W535" s="99"/>
      <c r="Y535" s="99"/>
    </row>
    <row r="536">
      <c r="E536" s="99"/>
      <c r="G536" s="99"/>
      <c r="I536" s="99"/>
      <c r="K536" s="99"/>
      <c r="M536" s="99"/>
      <c r="O536" s="99"/>
      <c r="Q536" s="99"/>
      <c r="S536" s="99"/>
      <c r="U536" s="99"/>
      <c r="W536" s="99"/>
      <c r="Y536" s="99"/>
    </row>
    <row r="537">
      <c r="E537" s="99"/>
      <c r="G537" s="99"/>
      <c r="I537" s="99"/>
      <c r="K537" s="99"/>
      <c r="M537" s="99"/>
      <c r="O537" s="99"/>
      <c r="Q537" s="99"/>
      <c r="S537" s="99"/>
      <c r="U537" s="99"/>
      <c r="W537" s="99"/>
      <c r="Y537" s="99"/>
    </row>
    <row r="538">
      <c r="E538" s="99"/>
      <c r="G538" s="99"/>
      <c r="I538" s="99"/>
      <c r="K538" s="99"/>
      <c r="M538" s="99"/>
      <c r="O538" s="99"/>
      <c r="Q538" s="99"/>
      <c r="S538" s="99"/>
      <c r="U538" s="99"/>
      <c r="W538" s="99"/>
      <c r="Y538" s="99"/>
    </row>
    <row r="539">
      <c r="E539" s="99"/>
      <c r="G539" s="99"/>
      <c r="I539" s="99"/>
      <c r="K539" s="99"/>
      <c r="M539" s="99"/>
      <c r="O539" s="99"/>
      <c r="Q539" s="99"/>
      <c r="S539" s="99"/>
      <c r="U539" s="99"/>
      <c r="W539" s="99"/>
      <c r="Y539" s="99"/>
    </row>
    <row r="540">
      <c r="E540" s="99"/>
      <c r="G540" s="99"/>
      <c r="I540" s="99"/>
      <c r="K540" s="99"/>
      <c r="M540" s="99"/>
      <c r="O540" s="99"/>
      <c r="Q540" s="99"/>
      <c r="S540" s="99"/>
      <c r="U540" s="99"/>
      <c r="W540" s="99"/>
      <c r="Y540" s="99"/>
    </row>
    <row r="541">
      <c r="E541" s="99"/>
      <c r="G541" s="99"/>
      <c r="I541" s="99"/>
      <c r="K541" s="99"/>
      <c r="M541" s="99"/>
      <c r="O541" s="99"/>
      <c r="Q541" s="99"/>
      <c r="S541" s="99"/>
      <c r="U541" s="99"/>
      <c r="W541" s="99"/>
      <c r="Y541" s="99"/>
    </row>
    <row r="542">
      <c r="E542" s="99"/>
      <c r="G542" s="99"/>
      <c r="I542" s="99"/>
      <c r="K542" s="99"/>
      <c r="M542" s="99"/>
      <c r="O542" s="99"/>
      <c r="Q542" s="99"/>
      <c r="S542" s="99"/>
      <c r="U542" s="99"/>
      <c r="W542" s="99"/>
      <c r="Y542" s="99"/>
    </row>
    <row r="543">
      <c r="E543" s="99"/>
      <c r="G543" s="99"/>
      <c r="I543" s="99"/>
      <c r="K543" s="99"/>
      <c r="M543" s="99"/>
      <c r="O543" s="99"/>
      <c r="Q543" s="99"/>
      <c r="S543" s="99"/>
      <c r="U543" s="99"/>
      <c r="W543" s="99"/>
      <c r="Y543" s="99"/>
    </row>
    <row r="544">
      <c r="E544" s="99"/>
      <c r="G544" s="99"/>
      <c r="I544" s="99"/>
      <c r="K544" s="99"/>
      <c r="M544" s="99"/>
      <c r="O544" s="99"/>
      <c r="Q544" s="99"/>
      <c r="S544" s="99"/>
      <c r="U544" s="99"/>
      <c r="W544" s="99"/>
      <c r="Y544" s="99"/>
    </row>
    <row r="545">
      <c r="E545" s="99"/>
      <c r="G545" s="99"/>
      <c r="I545" s="99"/>
      <c r="K545" s="99"/>
      <c r="M545" s="99"/>
      <c r="O545" s="99"/>
      <c r="Q545" s="99"/>
      <c r="S545" s="99"/>
      <c r="U545" s="99"/>
      <c r="W545" s="99"/>
      <c r="Y545" s="99"/>
    </row>
    <row r="546">
      <c r="E546" s="99"/>
      <c r="G546" s="99"/>
      <c r="I546" s="99"/>
      <c r="K546" s="99"/>
      <c r="M546" s="99"/>
      <c r="O546" s="99"/>
      <c r="Q546" s="99"/>
      <c r="S546" s="99"/>
      <c r="U546" s="99"/>
      <c r="W546" s="99"/>
      <c r="Y546" s="99"/>
    </row>
    <row r="547">
      <c r="E547" s="99"/>
      <c r="G547" s="99"/>
      <c r="I547" s="99"/>
      <c r="K547" s="99"/>
      <c r="M547" s="99"/>
      <c r="O547" s="99"/>
      <c r="Q547" s="99"/>
      <c r="S547" s="99"/>
      <c r="U547" s="99"/>
      <c r="W547" s="99"/>
      <c r="Y547" s="99"/>
    </row>
    <row r="548">
      <c r="E548" s="99"/>
      <c r="G548" s="99"/>
      <c r="I548" s="99"/>
      <c r="K548" s="99"/>
      <c r="M548" s="99"/>
      <c r="O548" s="99"/>
      <c r="Q548" s="99"/>
      <c r="S548" s="99"/>
      <c r="U548" s="99"/>
      <c r="W548" s="99"/>
      <c r="Y548" s="99"/>
    </row>
    <row r="549">
      <c r="E549" s="99"/>
      <c r="G549" s="99"/>
      <c r="I549" s="99"/>
      <c r="K549" s="99"/>
      <c r="M549" s="99"/>
      <c r="O549" s="99"/>
      <c r="Q549" s="99"/>
      <c r="S549" s="99"/>
      <c r="U549" s="99"/>
      <c r="W549" s="99"/>
      <c r="Y549" s="99"/>
    </row>
    <row r="550">
      <c r="E550" s="99"/>
      <c r="G550" s="99"/>
      <c r="I550" s="99"/>
      <c r="K550" s="99"/>
      <c r="M550" s="99"/>
      <c r="O550" s="99"/>
      <c r="Q550" s="99"/>
      <c r="S550" s="99"/>
      <c r="U550" s="99"/>
      <c r="W550" s="99"/>
      <c r="Y550" s="99"/>
    </row>
    <row r="551">
      <c r="E551" s="99"/>
      <c r="G551" s="99"/>
      <c r="I551" s="99"/>
      <c r="K551" s="99"/>
      <c r="M551" s="99"/>
      <c r="O551" s="99"/>
      <c r="Q551" s="99"/>
      <c r="S551" s="99"/>
      <c r="U551" s="99"/>
      <c r="W551" s="99"/>
      <c r="Y551" s="99"/>
    </row>
    <row r="552">
      <c r="E552" s="99"/>
      <c r="G552" s="99"/>
      <c r="I552" s="99"/>
      <c r="K552" s="99"/>
      <c r="M552" s="99"/>
      <c r="O552" s="99"/>
      <c r="Q552" s="99"/>
      <c r="S552" s="99"/>
      <c r="U552" s="99"/>
      <c r="W552" s="99"/>
      <c r="Y552" s="99"/>
    </row>
    <row r="553">
      <c r="E553" s="99"/>
      <c r="G553" s="99"/>
      <c r="I553" s="99"/>
      <c r="K553" s="99"/>
      <c r="M553" s="99"/>
      <c r="O553" s="99"/>
      <c r="Q553" s="99"/>
      <c r="S553" s="99"/>
      <c r="U553" s="99"/>
      <c r="W553" s="99"/>
      <c r="Y553" s="99"/>
    </row>
    <row r="554">
      <c r="E554" s="99"/>
      <c r="G554" s="99"/>
      <c r="I554" s="99"/>
      <c r="K554" s="99"/>
      <c r="M554" s="99"/>
      <c r="O554" s="99"/>
      <c r="Q554" s="99"/>
      <c r="S554" s="99"/>
      <c r="U554" s="99"/>
      <c r="W554" s="99"/>
      <c r="Y554" s="99"/>
    </row>
    <row r="555">
      <c r="E555" s="99"/>
      <c r="G555" s="99"/>
      <c r="I555" s="99"/>
      <c r="K555" s="99"/>
      <c r="M555" s="99"/>
      <c r="O555" s="99"/>
      <c r="Q555" s="99"/>
      <c r="S555" s="99"/>
      <c r="U555" s="99"/>
      <c r="W555" s="99"/>
      <c r="Y555" s="99"/>
    </row>
    <row r="556">
      <c r="E556" s="99"/>
      <c r="G556" s="99"/>
      <c r="I556" s="99"/>
      <c r="K556" s="99"/>
      <c r="M556" s="99"/>
      <c r="O556" s="99"/>
      <c r="Q556" s="99"/>
      <c r="S556" s="99"/>
      <c r="U556" s="99"/>
      <c r="W556" s="99"/>
      <c r="Y556" s="99"/>
    </row>
    <row r="557">
      <c r="E557" s="99"/>
      <c r="G557" s="99"/>
      <c r="I557" s="99"/>
      <c r="K557" s="99"/>
      <c r="M557" s="99"/>
      <c r="O557" s="99"/>
      <c r="Q557" s="99"/>
      <c r="S557" s="99"/>
      <c r="U557" s="99"/>
      <c r="W557" s="99"/>
      <c r="Y557" s="99"/>
    </row>
    <row r="558">
      <c r="E558" s="99"/>
      <c r="G558" s="99"/>
      <c r="I558" s="99"/>
      <c r="K558" s="99"/>
      <c r="M558" s="99"/>
      <c r="O558" s="99"/>
      <c r="Q558" s="99"/>
      <c r="S558" s="99"/>
      <c r="U558" s="99"/>
      <c r="W558" s="99"/>
      <c r="Y558" s="99"/>
    </row>
    <row r="559">
      <c r="E559" s="99"/>
      <c r="G559" s="99"/>
      <c r="I559" s="99"/>
      <c r="K559" s="99"/>
      <c r="M559" s="99"/>
      <c r="O559" s="99"/>
      <c r="Q559" s="99"/>
      <c r="S559" s="99"/>
      <c r="U559" s="99"/>
      <c r="W559" s="99"/>
      <c r="Y559" s="99"/>
    </row>
    <row r="560">
      <c r="E560" s="99"/>
      <c r="G560" s="99"/>
      <c r="I560" s="99"/>
      <c r="K560" s="99"/>
      <c r="M560" s="99"/>
      <c r="O560" s="99"/>
      <c r="Q560" s="99"/>
      <c r="S560" s="99"/>
      <c r="U560" s="99"/>
      <c r="W560" s="99"/>
      <c r="Y560" s="99"/>
    </row>
    <row r="561">
      <c r="E561" s="99"/>
      <c r="G561" s="99"/>
      <c r="I561" s="99"/>
      <c r="K561" s="99"/>
      <c r="M561" s="99"/>
      <c r="O561" s="99"/>
      <c r="Q561" s="99"/>
      <c r="S561" s="99"/>
      <c r="U561" s="99"/>
      <c r="W561" s="99"/>
      <c r="Y561" s="99"/>
    </row>
    <row r="562">
      <c r="E562" s="99"/>
      <c r="G562" s="99"/>
      <c r="I562" s="99"/>
      <c r="K562" s="99"/>
      <c r="M562" s="99"/>
      <c r="O562" s="99"/>
      <c r="Q562" s="99"/>
      <c r="S562" s="99"/>
      <c r="U562" s="99"/>
      <c r="W562" s="99"/>
      <c r="Y562" s="99"/>
    </row>
    <row r="563">
      <c r="E563" s="99"/>
      <c r="G563" s="99"/>
      <c r="I563" s="99"/>
      <c r="K563" s="99"/>
      <c r="M563" s="99"/>
      <c r="O563" s="99"/>
      <c r="Q563" s="99"/>
      <c r="S563" s="99"/>
      <c r="U563" s="99"/>
      <c r="W563" s="99"/>
      <c r="Y563" s="99"/>
    </row>
    <row r="564">
      <c r="E564" s="99"/>
      <c r="G564" s="99"/>
      <c r="I564" s="99"/>
      <c r="K564" s="99"/>
      <c r="M564" s="99"/>
      <c r="O564" s="99"/>
      <c r="Q564" s="99"/>
      <c r="S564" s="99"/>
      <c r="U564" s="99"/>
      <c r="W564" s="99"/>
      <c r="Y564" s="99"/>
    </row>
    <row r="565">
      <c r="E565" s="99"/>
      <c r="G565" s="99"/>
      <c r="I565" s="99"/>
      <c r="K565" s="99"/>
      <c r="M565" s="99"/>
      <c r="O565" s="99"/>
      <c r="Q565" s="99"/>
      <c r="S565" s="99"/>
      <c r="U565" s="99"/>
      <c r="W565" s="99"/>
      <c r="Y565" s="99"/>
    </row>
    <row r="566">
      <c r="E566" s="99"/>
      <c r="G566" s="99"/>
      <c r="I566" s="99"/>
      <c r="K566" s="99"/>
      <c r="M566" s="99"/>
      <c r="O566" s="99"/>
      <c r="Q566" s="99"/>
      <c r="S566" s="99"/>
      <c r="U566" s="99"/>
      <c r="W566" s="99"/>
      <c r="Y566" s="99"/>
    </row>
    <row r="567">
      <c r="E567" s="99"/>
      <c r="G567" s="99"/>
      <c r="I567" s="99"/>
      <c r="K567" s="99"/>
      <c r="M567" s="99"/>
      <c r="O567" s="99"/>
      <c r="Q567" s="99"/>
      <c r="S567" s="99"/>
      <c r="U567" s="99"/>
      <c r="W567" s="99"/>
      <c r="Y567" s="99"/>
    </row>
    <row r="568">
      <c r="E568" s="99"/>
      <c r="G568" s="99"/>
      <c r="I568" s="99"/>
      <c r="K568" s="99"/>
      <c r="M568" s="99"/>
      <c r="O568" s="99"/>
      <c r="Q568" s="99"/>
      <c r="S568" s="99"/>
      <c r="U568" s="99"/>
      <c r="W568" s="99"/>
      <c r="Y568" s="99"/>
    </row>
    <row r="569">
      <c r="E569" s="99"/>
      <c r="G569" s="99"/>
      <c r="I569" s="99"/>
      <c r="K569" s="99"/>
      <c r="M569" s="99"/>
      <c r="O569" s="99"/>
      <c r="Q569" s="99"/>
      <c r="S569" s="99"/>
      <c r="U569" s="99"/>
      <c r="W569" s="99"/>
      <c r="Y569" s="99"/>
    </row>
    <row r="570">
      <c r="E570" s="99"/>
      <c r="G570" s="99"/>
      <c r="I570" s="99"/>
      <c r="K570" s="99"/>
      <c r="M570" s="99"/>
      <c r="O570" s="99"/>
      <c r="Q570" s="99"/>
      <c r="S570" s="99"/>
      <c r="U570" s="99"/>
      <c r="W570" s="99"/>
      <c r="Y570" s="99"/>
    </row>
    <row r="571">
      <c r="E571" s="99"/>
      <c r="G571" s="99"/>
      <c r="I571" s="99"/>
      <c r="K571" s="99"/>
      <c r="M571" s="99"/>
      <c r="O571" s="99"/>
      <c r="Q571" s="99"/>
      <c r="S571" s="99"/>
      <c r="U571" s="99"/>
      <c r="W571" s="99"/>
      <c r="Y571" s="99"/>
    </row>
    <row r="572">
      <c r="E572" s="99"/>
      <c r="G572" s="99"/>
      <c r="I572" s="99"/>
      <c r="K572" s="99"/>
      <c r="M572" s="99"/>
      <c r="O572" s="99"/>
      <c r="Q572" s="99"/>
      <c r="S572" s="99"/>
      <c r="U572" s="99"/>
      <c r="W572" s="99"/>
      <c r="Y572" s="99"/>
    </row>
    <row r="573">
      <c r="E573" s="99"/>
      <c r="G573" s="99"/>
      <c r="I573" s="99"/>
      <c r="K573" s="99"/>
      <c r="M573" s="99"/>
      <c r="O573" s="99"/>
      <c r="Q573" s="99"/>
      <c r="S573" s="99"/>
      <c r="U573" s="99"/>
      <c r="W573" s="99"/>
      <c r="Y573" s="99"/>
    </row>
    <row r="574">
      <c r="E574" s="99"/>
      <c r="G574" s="99"/>
      <c r="I574" s="99"/>
      <c r="K574" s="99"/>
      <c r="M574" s="99"/>
      <c r="O574" s="99"/>
      <c r="Q574" s="99"/>
      <c r="S574" s="99"/>
      <c r="U574" s="99"/>
      <c r="W574" s="99"/>
      <c r="Y574" s="99"/>
    </row>
    <row r="575">
      <c r="E575" s="99"/>
      <c r="G575" s="99"/>
      <c r="I575" s="99"/>
      <c r="K575" s="99"/>
      <c r="M575" s="99"/>
      <c r="O575" s="99"/>
      <c r="Q575" s="99"/>
      <c r="S575" s="99"/>
      <c r="U575" s="99"/>
      <c r="W575" s="99"/>
      <c r="Y575" s="99"/>
    </row>
    <row r="576">
      <c r="E576" s="99"/>
      <c r="G576" s="99"/>
      <c r="I576" s="99"/>
      <c r="K576" s="99"/>
      <c r="M576" s="99"/>
      <c r="O576" s="99"/>
      <c r="Q576" s="99"/>
      <c r="S576" s="99"/>
      <c r="U576" s="99"/>
      <c r="W576" s="99"/>
      <c r="Y576" s="99"/>
    </row>
    <row r="577">
      <c r="E577" s="99"/>
      <c r="G577" s="99"/>
      <c r="I577" s="99"/>
      <c r="K577" s="99"/>
      <c r="M577" s="99"/>
      <c r="O577" s="99"/>
      <c r="Q577" s="99"/>
      <c r="S577" s="99"/>
      <c r="U577" s="99"/>
      <c r="W577" s="99"/>
      <c r="Y577" s="99"/>
    </row>
    <row r="578">
      <c r="E578" s="99"/>
      <c r="G578" s="99"/>
      <c r="I578" s="99"/>
      <c r="K578" s="99"/>
      <c r="M578" s="99"/>
      <c r="O578" s="99"/>
      <c r="Q578" s="99"/>
      <c r="S578" s="99"/>
      <c r="U578" s="99"/>
      <c r="W578" s="99"/>
      <c r="Y578" s="99"/>
    </row>
    <row r="579">
      <c r="E579" s="99"/>
      <c r="G579" s="99"/>
      <c r="I579" s="99"/>
      <c r="K579" s="99"/>
      <c r="M579" s="99"/>
      <c r="O579" s="99"/>
      <c r="Q579" s="99"/>
      <c r="S579" s="99"/>
      <c r="U579" s="99"/>
      <c r="W579" s="99"/>
      <c r="Y579" s="99"/>
    </row>
    <row r="580">
      <c r="E580" s="99"/>
      <c r="G580" s="99"/>
      <c r="I580" s="99"/>
      <c r="K580" s="99"/>
      <c r="M580" s="99"/>
      <c r="O580" s="99"/>
      <c r="Q580" s="99"/>
      <c r="S580" s="99"/>
      <c r="U580" s="99"/>
      <c r="W580" s="99"/>
      <c r="Y580" s="99"/>
    </row>
    <row r="581">
      <c r="E581" s="99"/>
      <c r="G581" s="99"/>
      <c r="I581" s="99"/>
      <c r="K581" s="99"/>
      <c r="M581" s="99"/>
      <c r="O581" s="99"/>
      <c r="Q581" s="99"/>
      <c r="S581" s="99"/>
      <c r="U581" s="99"/>
      <c r="W581" s="99"/>
      <c r="Y581" s="99"/>
    </row>
    <row r="582">
      <c r="E582" s="99"/>
      <c r="G582" s="99"/>
      <c r="I582" s="99"/>
      <c r="K582" s="99"/>
      <c r="M582" s="99"/>
      <c r="O582" s="99"/>
      <c r="Q582" s="99"/>
      <c r="S582" s="99"/>
      <c r="U582" s="99"/>
      <c r="W582" s="99"/>
      <c r="Y582" s="99"/>
    </row>
    <row r="583">
      <c r="E583" s="99"/>
      <c r="G583" s="99"/>
      <c r="I583" s="99"/>
      <c r="K583" s="99"/>
      <c r="M583" s="99"/>
      <c r="O583" s="99"/>
      <c r="Q583" s="99"/>
      <c r="S583" s="99"/>
      <c r="U583" s="99"/>
      <c r="W583" s="99"/>
      <c r="Y583" s="99"/>
    </row>
    <row r="584">
      <c r="E584" s="99"/>
      <c r="G584" s="99"/>
      <c r="I584" s="99"/>
      <c r="K584" s="99"/>
      <c r="M584" s="99"/>
      <c r="O584" s="99"/>
      <c r="Q584" s="99"/>
      <c r="S584" s="99"/>
      <c r="U584" s="99"/>
      <c r="W584" s="99"/>
      <c r="Y584" s="99"/>
    </row>
    <row r="585">
      <c r="E585" s="99"/>
      <c r="G585" s="99"/>
      <c r="I585" s="99"/>
      <c r="K585" s="99"/>
      <c r="M585" s="99"/>
      <c r="O585" s="99"/>
      <c r="Q585" s="99"/>
      <c r="S585" s="99"/>
      <c r="U585" s="99"/>
      <c r="W585" s="99"/>
      <c r="Y585" s="99"/>
    </row>
    <row r="586">
      <c r="E586" s="99"/>
      <c r="G586" s="99"/>
      <c r="I586" s="99"/>
      <c r="K586" s="99"/>
      <c r="M586" s="99"/>
      <c r="O586" s="99"/>
      <c r="Q586" s="99"/>
      <c r="S586" s="99"/>
      <c r="U586" s="99"/>
      <c r="W586" s="99"/>
      <c r="Y586" s="99"/>
    </row>
    <row r="587">
      <c r="E587" s="99"/>
      <c r="G587" s="99"/>
      <c r="I587" s="99"/>
      <c r="K587" s="99"/>
      <c r="M587" s="99"/>
      <c r="O587" s="99"/>
      <c r="Q587" s="99"/>
      <c r="S587" s="99"/>
      <c r="U587" s="99"/>
      <c r="W587" s="99"/>
      <c r="Y587" s="99"/>
    </row>
    <row r="588">
      <c r="E588" s="99"/>
      <c r="G588" s="99"/>
      <c r="I588" s="99"/>
      <c r="K588" s="99"/>
      <c r="M588" s="99"/>
      <c r="O588" s="99"/>
      <c r="Q588" s="99"/>
      <c r="S588" s="99"/>
      <c r="U588" s="99"/>
      <c r="W588" s="99"/>
      <c r="Y588" s="99"/>
    </row>
    <row r="589">
      <c r="E589" s="99"/>
      <c r="G589" s="99"/>
      <c r="I589" s="99"/>
      <c r="K589" s="99"/>
      <c r="M589" s="99"/>
      <c r="O589" s="99"/>
      <c r="Q589" s="99"/>
      <c r="S589" s="99"/>
      <c r="U589" s="99"/>
      <c r="W589" s="99"/>
      <c r="Y589" s="99"/>
    </row>
    <row r="590">
      <c r="E590" s="99"/>
      <c r="G590" s="99"/>
      <c r="I590" s="99"/>
      <c r="K590" s="99"/>
      <c r="M590" s="99"/>
      <c r="O590" s="99"/>
      <c r="Q590" s="99"/>
      <c r="S590" s="99"/>
      <c r="U590" s="99"/>
      <c r="W590" s="99"/>
      <c r="Y590" s="99"/>
    </row>
    <row r="591">
      <c r="E591" s="99"/>
      <c r="G591" s="99"/>
      <c r="I591" s="99"/>
      <c r="K591" s="99"/>
      <c r="M591" s="99"/>
      <c r="O591" s="99"/>
      <c r="Q591" s="99"/>
      <c r="S591" s="99"/>
      <c r="U591" s="99"/>
      <c r="W591" s="99"/>
      <c r="Y591" s="99"/>
    </row>
    <row r="592">
      <c r="E592" s="99"/>
      <c r="G592" s="99"/>
      <c r="I592" s="99"/>
      <c r="K592" s="99"/>
      <c r="M592" s="99"/>
      <c r="O592" s="99"/>
      <c r="Q592" s="99"/>
      <c r="S592" s="99"/>
      <c r="U592" s="99"/>
      <c r="W592" s="99"/>
      <c r="Y592" s="99"/>
    </row>
    <row r="593">
      <c r="E593" s="99"/>
      <c r="G593" s="99"/>
      <c r="I593" s="99"/>
      <c r="K593" s="99"/>
      <c r="M593" s="99"/>
      <c r="O593" s="99"/>
      <c r="Q593" s="99"/>
      <c r="S593" s="99"/>
      <c r="U593" s="99"/>
      <c r="W593" s="99"/>
      <c r="Y593" s="99"/>
    </row>
    <row r="594">
      <c r="E594" s="99"/>
      <c r="G594" s="99"/>
      <c r="I594" s="99"/>
      <c r="K594" s="99"/>
      <c r="M594" s="99"/>
      <c r="O594" s="99"/>
      <c r="Q594" s="99"/>
      <c r="S594" s="99"/>
      <c r="U594" s="99"/>
      <c r="W594" s="99"/>
      <c r="Y594" s="99"/>
    </row>
    <row r="595">
      <c r="E595" s="99"/>
      <c r="G595" s="99"/>
      <c r="I595" s="99"/>
      <c r="K595" s="99"/>
      <c r="M595" s="99"/>
      <c r="O595" s="99"/>
      <c r="Q595" s="99"/>
      <c r="S595" s="99"/>
      <c r="U595" s="99"/>
      <c r="W595" s="99"/>
      <c r="Y595" s="99"/>
    </row>
    <row r="596">
      <c r="E596" s="99"/>
      <c r="G596" s="99"/>
      <c r="I596" s="99"/>
      <c r="K596" s="99"/>
      <c r="M596" s="99"/>
      <c r="O596" s="99"/>
      <c r="Q596" s="99"/>
      <c r="S596" s="99"/>
      <c r="U596" s="99"/>
      <c r="W596" s="99"/>
      <c r="Y596" s="99"/>
    </row>
    <row r="597">
      <c r="E597" s="99"/>
      <c r="G597" s="99"/>
      <c r="I597" s="99"/>
      <c r="K597" s="99"/>
      <c r="M597" s="99"/>
      <c r="O597" s="99"/>
      <c r="Q597" s="99"/>
      <c r="S597" s="99"/>
      <c r="U597" s="99"/>
      <c r="W597" s="99"/>
      <c r="Y597" s="99"/>
    </row>
    <row r="598">
      <c r="E598" s="99"/>
      <c r="G598" s="99"/>
      <c r="I598" s="99"/>
      <c r="K598" s="99"/>
      <c r="M598" s="99"/>
      <c r="O598" s="99"/>
      <c r="Q598" s="99"/>
      <c r="S598" s="99"/>
      <c r="U598" s="99"/>
      <c r="W598" s="99"/>
      <c r="Y598" s="99"/>
    </row>
    <row r="599">
      <c r="E599" s="99"/>
      <c r="G599" s="99"/>
      <c r="I599" s="99"/>
      <c r="K599" s="99"/>
      <c r="M599" s="99"/>
      <c r="O599" s="99"/>
      <c r="Q599" s="99"/>
      <c r="S599" s="99"/>
      <c r="U599" s="99"/>
      <c r="W599" s="99"/>
      <c r="Y599" s="99"/>
    </row>
    <row r="600">
      <c r="E600" s="99"/>
      <c r="G600" s="99"/>
      <c r="I600" s="99"/>
      <c r="K600" s="99"/>
      <c r="M600" s="99"/>
      <c r="O600" s="99"/>
      <c r="Q600" s="99"/>
      <c r="S600" s="99"/>
      <c r="U600" s="99"/>
      <c r="W600" s="99"/>
      <c r="Y600" s="99"/>
    </row>
    <row r="601">
      <c r="E601" s="99"/>
      <c r="G601" s="99"/>
      <c r="I601" s="99"/>
      <c r="K601" s="99"/>
      <c r="M601" s="99"/>
      <c r="O601" s="99"/>
      <c r="Q601" s="99"/>
      <c r="S601" s="99"/>
      <c r="U601" s="99"/>
      <c r="W601" s="99"/>
      <c r="Y601" s="99"/>
    </row>
    <row r="602">
      <c r="E602" s="99"/>
      <c r="G602" s="99"/>
      <c r="I602" s="99"/>
      <c r="K602" s="99"/>
      <c r="M602" s="99"/>
      <c r="O602" s="99"/>
      <c r="Q602" s="99"/>
      <c r="S602" s="99"/>
      <c r="U602" s="99"/>
      <c r="W602" s="99"/>
      <c r="Y602" s="99"/>
    </row>
    <row r="603">
      <c r="E603" s="99"/>
      <c r="G603" s="99"/>
      <c r="I603" s="99"/>
      <c r="K603" s="99"/>
      <c r="M603" s="99"/>
      <c r="O603" s="99"/>
      <c r="Q603" s="99"/>
      <c r="S603" s="99"/>
      <c r="U603" s="99"/>
      <c r="W603" s="99"/>
      <c r="Y603" s="99"/>
    </row>
    <row r="604">
      <c r="E604" s="99"/>
      <c r="G604" s="99"/>
      <c r="I604" s="99"/>
      <c r="K604" s="99"/>
      <c r="M604" s="99"/>
      <c r="O604" s="99"/>
      <c r="Q604" s="99"/>
      <c r="S604" s="99"/>
      <c r="U604" s="99"/>
      <c r="W604" s="99"/>
      <c r="Y604" s="99"/>
    </row>
    <row r="605">
      <c r="E605" s="99"/>
      <c r="G605" s="99"/>
      <c r="I605" s="99"/>
      <c r="K605" s="99"/>
      <c r="M605" s="99"/>
      <c r="O605" s="99"/>
      <c r="Q605" s="99"/>
      <c r="S605" s="99"/>
      <c r="U605" s="99"/>
      <c r="W605" s="99"/>
      <c r="Y605" s="99"/>
    </row>
    <row r="606">
      <c r="E606" s="99"/>
      <c r="G606" s="99"/>
      <c r="I606" s="99"/>
      <c r="K606" s="99"/>
      <c r="M606" s="99"/>
      <c r="O606" s="99"/>
      <c r="Q606" s="99"/>
      <c r="S606" s="99"/>
      <c r="U606" s="99"/>
      <c r="W606" s="99"/>
      <c r="Y606" s="99"/>
    </row>
    <row r="607">
      <c r="E607" s="99"/>
      <c r="G607" s="99"/>
      <c r="I607" s="99"/>
      <c r="K607" s="99"/>
      <c r="M607" s="99"/>
      <c r="O607" s="99"/>
      <c r="Q607" s="99"/>
      <c r="S607" s="99"/>
      <c r="U607" s="99"/>
      <c r="W607" s="99"/>
      <c r="Y607" s="99"/>
    </row>
    <row r="608">
      <c r="E608" s="99"/>
      <c r="G608" s="99"/>
      <c r="I608" s="99"/>
      <c r="K608" s="99"/>
      <c r="M608" s="99"/>
      <c r="O608" s="99"/>
      <c r="Q608" s="99"/>
      <c r="S608" s="99"/>
      <c r="U608" s="99"/>
      <c r="W608" s="99"/>
      <c r="Y608" s="99"/>
    </row>
    <row r="609">
      <c r="E609" s="99"/>
      <c r="G609" s="99"/>
      <c r="I609" s="99"/>
      <c r="K609" s="99"/>
      <c r="M609" s="99"/>
      <c r="O609" s="99"/>
      <c r="Q609" s="99"/>
      <c r="S609" s="99"/>
      <c r="U609" s="99"/>
      <c r="W609" s="99"/>
      <c r="Y609" s="99"/>
    </row>
    <row r="610">
      <c r="E610" s="99"/>
      <c r="G610" s="99"/>
      <c r="I610" s="99"/>
      <c r="K610" s="99"/>
      <c r="M610" s="99"/>
      <c r="O610" s="99"/>
      <c r="Q610" s="99"/>
      <c r="S610" s="99"/>
      <c r="U610" s="99"/>
      <c r="W610" s="99"/>
      <c r="Y610" s="99"/>
    </row>
    <row r="611">
      <c r="E611" s="99"/>
      <c r="G611" s="99"/>
      <c r="I611" s="99"/>
      <c r="K611" s="99"/>
      <c r="M611" s="99"/>
      <c r="O611" s="99"/>
      <c r="Q611" s="99"/>
      <c r="S611" s="99"/>
      <c r="U611" s="99"/>
      <c r="W611" s="99"/>
      <c r="Y611" s="99"/>
    </row>
    <row r="612">
      <c r="E612" s="99"/>
      <c r="G612" s="99"/>
      <c r="I612" s="99"/>
      <c r="K612" s="99"/>
      <c r="M612" s="99"/>
      <c r="O612" s="99"/>
      <c r="Q612" s="99"/>
      <c r="S612" s="99"/>
      <c r="U612" s="99"/>
      <c r="W612" s="99"/>
      <c r="Y612" s="99"/>
    </row>
    <row r="613">
      <c r="E613" s="99"/>
      <c r="G613" s="99"/>
      <c r="I613" s="99"/>
      <c r="K613" s="99"/>
      <c r="M613" s="99"/>
      <c r="O613" s="99"/>
      <c r="Q613" s="99"/>
      <c r="S613" s="99"/>
      <c r="U613" s="99"/>
      <c r="W613" s="99"/>
      <c r="Y613" s="99"/>
    </row>
    <row r="614">
      <c r="E614" s="99"/>
      <c r="G614" s="99"/>
      <c r="I614" s="99"/>
      <c r="K614" s="99"/>
      <c r="M614" s="99"/>
      <c r="O614" s="99"/>
      <c r="Q614" s="99"/>
      <c r="S614" s="99"/>
      <c r="U614" s="99"/>
      <c r="W614" s="99"/>
      <c r="Y614" s="99"/>
    </row>
    <row r="615">
      <c r="E615" s="99"/>
      <c r="G615" s="99"/>
      <c r="I615" s="99"/>
      <c r="K615" s="99"/>
      <c r="M615" s="99"/>
      <c r="O615" s="99"/>
      <c r="Q615" s="99"/>
      <c r="S615" s="99"/>
      <c r="U615" s="99"/>
      <c r="W615" s="99"/>
      <c r="Y615" s="99"/>
    </row>
    <row r="616">
      <c r="E616" s="99"/>
      <c r="G616" s="99"/>
      <c r="I616" s="99"/>
      <c r="K616" s="99"/>
      <c r="M616" s="99"/>
      <c r="O616" s="99"/>
      <c r="Q616" s="99"/>
      <c r="S616" s="99"/>
      <c r="U616" s="99"/>
      <c r="W616" s="99"/>
      <c r="Y616" s="99"/>
    </row>
    <row r="617">
      <c r="E617" s="99"/>
      <c r="G617" s="99"/>
      <c r="I617" s="99"/>
      <c r="K617" s="99"/>
      <c r="M617" s="99"/>
      <c r="O617" s="99"/>
      <c r="Q617" s="99"/>
      <c r="S617" s="99"/>
      <c r="U617" s="99"/>
      <c r="W617" s="99"/>
      <c r="Y617" s="99"/>
    </row>
    <row r="618">
      <c r="E618" s="99"/>
      <c r="G618" s="99"/>
      <c r="I618" s="99"/>
      <c r="K618" s="99"/>
      <c r="M618" s="99"/>
      <c r="O618" s="99"/>
      <c r="Q618" s="99"/>
      <c r="S618" s="99"/>
      <c r="U618" s="99"/>
      <c r="W618" s="99"/>
      <c r="Y618" s="99"/>
    </row>
    <row r="619">
      <c r="E619" s="99"/>
      <c r="G619" s="99"/>
      <c r="I619" s="99"/>
      <c r="K619" s="99"/>
      <c r="M619" s="99"/>
      <c r="O619" s="99"/>
      <c r="Q619" s="99"/>
      <c r="S619" s="99"/>
      <c r="U619" s="99"/>
      <c r="W619" s="99"/>
      <c r="Y619" s="99"/>
    </row>
    <row r="620">
      <c r="E620" s="99"/>
      <c r="G620" s="99"/>
      <c r="I620" s="99"/>
      <c r="K620" s="99"/>
      <c r="M620" s="99"/>
      <c r="O620" s="99"/>
      <c r="Q620" s="99"/>
      <c r="S620" s="99"/>
      <c r="U620" s="99"/>
      <c r="W620" s="99"/>
      <c r="Y620" s="99"/>
    </row>
    <row r="621">
      <c r="E621" s="99"/>
      <c r="G621" s="99"/>
      <c r="I621" s="99"/>
      <c r="K621" s="99"/>
      <c r="M621" s="99"/>
      <c r="O621" s="99"/>
      <c r="Q621" s="99"/>
      <c r="S621" s="99"/>
      <c r="U621" s="99"/>
      <c r="W621" s="99"/>
      <c r="Y621" s="99"/>
    </row>
    <row r="622">
      <c r="E622" s="99"/>
      <c r="G622" s="99"/>
      <c r="I622" s="99"/>
      <c r="K622" s="99"/>
      <c r="M622" s="99"/>
      <c r="O622" s="99"/>
      <c r="Q622" s="99"/>
      <c r="S622" s="99"/>
      <c r="U622" s="99"/>
      <c r="W622" s="99"/>
      <c r="Y622" s="99"/>
    </row>
    <row r="623">
      <c r="E623" s="99"/>
      <c r="G623" s="99"/>
      <c r="I623" s="99"/>
      <c r="K623" s="99"/>
      <c r="M623" s="99"/>
      <c r="O623" s="99"/>
      <c r="Q623" s="99"/>
      <c r="S623" s="99"/>
      <c r="U623" s="99"/>
      <c r="W623" s="99"/>
      <c r="Y623" s="99"/>
    </row>
    <row r="624">
      <c r="E624" s="99"/>
      <c r="G624" s="99"/>
      <c r="I624" s="99"/>
      <c r="K624" s="99"/>
      <c r="M624" s="99"/>
      <c r="O624" s="99"/>
      <c r="Q624" s="99"/>
      <c r="S624" s="99"/>
      <c r="U624" s="99"/>
      <c r="W624" s="99"/>
      <c r="Y624" s="99"/>
    </row>
    <row r="625">
      <c r="E625" s="99"/>
      <c r="G625" s="99"/>
      <c r="I625" s="99"/>
      <c r="K625" s="99"/>
      <c r="M625" s="99"/>
      <c r="O625" s="99"/>
      <c r="Q625" s="99"/>
      <c r="S625" s="99"/>
      <c r="U625" s="99"/>
      <c r="W625" s="99"/>
      <c r="Y625" s="99"/>
    </row>
    <row r="626">
      <c r="E626" s="99"/>
      <c r="G626" s="99"/>
      <c r="I626" s="99"/>
      <c r="K626" s="99"/>
      <c r="M626" s="99"/>
      <c r="O626" s="99"/>
      <c r="Q626" s="99"/>
      <c r="S626" s="99"/>
      <c r="U626" s="99"/>
      <c r="W626" s="99"/>
      <c r="Y626" s="99"/>
    </row>
    <row r="627">
      <c r="E627" s="99"/>
      <c r="G627" s="99"/>
      <c r="I627" s="99"/>
      <c r="K627" s="99"/>
      <c r="M627" s="99"/>
      <c r="O627" s="99"/>
      <c r="Q627" s="99"/>
      <c r="S627" s="99"/>
      <c r="U627" s="99"/>
      <c r="W627" s="99"/>
      <c r="Y627" s="99"/>
    </row>
    <row r="628">
      <c r="E628" s="99"/>
      <c r="G628" s="99"/>
      <c r="I628" s="99"/>
      <c r="K628" s="99"/>
      <c r="M628" s="99"/>
      <c r="O628" s="99"/>
      <c r="Q628" s="99"/>
      <c r="S628" s="99"/>
      <c r="U628" s="99"/>
      <c r="W628" s="99"/>
      <c r="Y628" s="99"/>
    </row>
    <row r="629">
      <c r="E629" s="99"/>
      <c r="G629" s="99"/>
      <c r="I629" s="99"/>
      <c r="K629" s="99"/>
      <c r="M629" s="99"/>
      <c r="O629" s="99"/>
      <c r="Q629" s="99"/>
      <c r="S629" s="99"/>
      <c r="U629" s="99"/>
      <c r="W629" s="99"/>
      <c r="Y629" s="99"/>
    </row>
    <row r="630">
      <c r="E630" s="99"/>
      <c r="G630" s="99"/>
      <c r="I630" s="99"/>
      <c r="K630" s="99"/>
      <c r="M630" s="99"/>
      <c r="O630" s="99"/>
      <c r="Q630" s="99"/>
      <c r="S630" s="99"/>
      <c r="U630" s="99"/>
      <c r="W630" s="99"/>
      <c r="Y630" s="99"/>
    </row>
    <row r="631">
      <c r="E631" s="99"/>
      <c r="G631" s="99"/>
      <c r="I631" s="99"/>
      <c r="K631" s="99"/>
      <c r="M631" s="99"/>
      <c r="O631" s="99"/>
      <c r="Q631" s="99"/>
      <c r="S631" s="99"/>
      <c r="U631" s="99"/>
      <c r="W631" s="99"/>
      <c r="Y631" s="99"/>
    </row>
    <row r="632">
      <c r="E632" s="99"/>
      <c r="G632" s="99"/>
      <c r="I632" s="99"/>
      <c r="K632" s="99"/>
      <c r="M632" s="99"/>
      <c r="O632" s="99"/>
      <c r="Q632" s="99"/>
      <c r="S632" s="99"/>
      <c r="U632" s="99"/>
      <c r="W632" s="99"/>
      <c r="Y632" s="99"/>
    </row>
    <row r="633">
      <c r="E633" s="99"/>
      <c r="G633" s="99"/>
      <c r="I633" s="99"/>
      <c r="K633" s="99"/>
      <c r="M633" s="99"/>
      <c r="O633" s="99"/>
      <c r="Q633" s="99"/>
      <c r="S633" s="99"/>
      <c r="U633" s="99"/>
      <c r="W633" s="99"/>
      <c r="Y633" s="99"/>
    </row>
    <row r="634">
      <c r="E634" s="99"/>
      <c r="G634" s="99"/>
      <c r="I634" s="99"/>
      <c r="K634" s="99"/>
      <c r="M634" s="99"/>
      <c r="O634" s="99"/>
      <c r="Q634" s="99"/>
      <c r="S634" s="99"/>
      <c r="U634" s="99"/>
      <c r="W634" s="99"/>
      <c r="Y634" s="99"/>
    </row>
    <row r="635">
      <c r="E635" s="99"/>
      <c r="G635" s="99"/>
      <c r="I635" s="99"/>
      <c r="K635" s="99"/>
      <c r="M635" s="99"/>
      <c r="O635" s="99"/>
      <c r="Q635" s="99"/>
      <c r="S635" s="99"/>
      <c r="U635" s="99"/>
      <c r="W635" s="99"/>
      <c r="Y635" s="99"/>
    </row>
    <row r="636">
      <c r="E636" s="99"/>
      <c r="G636" s="99"/>
      <c r="I636" s="99"/>
      <c r="K636" s="99"/>
      <c r="M636" s="99"/>
      <c r="O636" s="99"/>
      <c r="Q636" s="99"/>
      <c r="S636" s="99"/>
      <c r="U636" s="99"/>
      <c r="W636" s="99"/>
      <c r="Y636" s="99"/>
    </row>
    <row r="637">
      <c r="E637" s="99"/>
      <c r="G637" s="99"/>
      <c r="I637" s="99"/>
      <c r="K637" s="99"/>
      <c r="M637" s="99"/>
      <c r="O637" s="99"/>
      <c r="Q637" s="99"/>
      <c r="S637" s="99"/>
      <c r="U637" s="99"/>
      <c r="W637" s="99"/>
      <c r="Y637" s="99"/>
    </row>
    <row r="638">
      <c r="E638" s="99"/>
      <c r="G638" s="99"/>
      <c r="I638" s="99"/>
      <c r="K638" s="99"/>
      <c r="M638" s="99"/>
      <c r="O638" s="99"/>
      <c r="Q638" s="99"/>
      <c r="S638" s="99"/>
      <c r="U638" s="99"/>
      <c r="W638" s="99"/>
      <c r="Y638" s="99"/>
    </row>
    <row r="639">
      <c r="E639" s="99"/>
      <c r="G639" s="99"/>
      <c r="I639" s="99"/>
      <c r="K639" s="99"/>
      <c r="M639" s="99"/>
      <c r="O639" s="99"/>
      <c r="Q639" s="99"/>
      <c r="S639" s="99"/>
      <c r="U639" s="99"/>
      <c r="W639" s="99"/>
      <c r="Y639" s="99"/>
    </row>
    <row r="640">
      <c r="E640" s="99"/>
      <c r="G640" s="99"/>
      <c r="I640" s="99"/>
      <c r="K640" s="99"/>
      <c r="M640" s="99"/>
      <c r="O640" s="99"/>
      <c r="Q640" s="99"/>
      <c r="S640" s="99"/>
      <c r="U640" s="99"/>
      <c r="W640" s="99"/>
      <c r="Y640" s="99"/>
    </row>
    <row r="641">
      <c r="E641" s="99"/>
      <c r="G641" s="99"/>
      <c r="I641" s="99"/>
      <c r="K641" s="99"/>
      <c r="M641" s="99"/>
      <c r="O641" s="99"/>
      <c r="Q641" s="99"/>
      <c r="S641" s="99"/>
      <c r="U641" s="99"/>
      <c r="W641" s="99"/>
      <c r="Y641" s="99"/>
    </row>
    <row r="642">
      <c r="E642" s="99"/>
      <c r="G642" s="99"/>
      <c r="I642" s="99"/>
      <c r="K642" s="99"/>
      <c r="M642" s="99"/>
      <c r="O642" s="99"/>
      <c r="Q642" s="99"/>
      <c r="S642" s="99"/>
      <c r="U642" s="99"/>
      <c r="W642" s="99"/>
      <c r="Y642" s="99"/>
    </row>
    <row r="643">
      <c r="E643" s="99"/>
      <c r="G643" s="99"/>
      <c r="I643" s="99"/>
      <c r="K643" s="99"/>
      <c r="M643" s="99"/>
      <c r="O643" s="99"/>
      <c r="Q643" s="99"/>
      <c r="S643" s="99"/>
      <c r="U643" s="99"/>
      <c r="W643" s="99"/>
      <c r="Y643" s="99"/>
    </row>
    <row r="644">
      <c r="E644" s="99"/>
      <c r="G644" s="99"/>
      <c r="I644" s="99"/>
      <c r="K644" s="99"/>
      <c r="M644" s="99"/>
      <c r="O644" s="99"/>
      <c r="Q644" s="99"/>
      <c r="S644" s="99"/>
      <c r="U644" s="99"/>
      <c r="W644" s="99"/>
      <c r="Y644" s="99"/>
    </row>
    <row r="645">
      <c r="E645" s="99"/>
      <c r="G645" s="99"/>
      <c r="I645" s="99"/>
      <c r="K645" s="99"/>
      <c r="M645" s="99"/>
      <c r="O645" s="99"/>
      <c r="Q645" s="99"/>
      <c r="S645" s="99"/>
      <c r="U645" s="99"/>
      <c r="W645" s="99"/>
      <c r="Y645" s="99"/>
    </row>
    <row r="646">
      <c r="E646" s="99"/>
      <c r="G646" s="99"/>
      <c r="I646" s="99"/>
      <c r="K646" s="99"/>
      <c r="M646" s="99"/>
      <c r="O646" s="99"/>
      <c r="Q646" s="99"/>
      <c r="S646" s="99"/>
      <c r="U646" s="99"/>
      <c r="W646" s="99"/>
      <c r="Y646" s="99"/>
    </row>
    <row r="647">
      <c r="E647" s="99"/>
      <c r="G647" s="99"/>
      <c r="I647" s="99"/>
      <c r="K647" s="99"/>
      <c r="M647" s="99"/>
      <c r="O647" s="99"/>
      <c r="Q647" s="99"/>
      <c r="S647" s="99"/>
      <c r="U647" s="99"/>
      <c r="W647" s="99"/>
      <c r="Y647" s="99"/>
    </row>
    <row r="648">
      <c r="E648" s="99"/>
      <c r="G648" s="99"/>
      <c r="I648" s="99"/>
      <c r="K648" s="99"/>
      <c r="M648" s="99"/>
      <c r="O648" s="99"/>
      <c r="Q648" s="99"/>
      <c r="S648" s="99"/>
      <c r="U648" s="99"/>
      <c r="W648" s="99"/>
      <c r="Y648" s="99"/>
    </row>
    <row r="649">
      <c r="E649" s="99"/>
      <c r="G649" s="99"/>
      <c r="I649" s="99"/>
      <c r="K649" s="99"/>
      <c r="M649" s="99"/>
      <c r="O649" s="99"/>
      <c r="Q649" s="99"/>
      <c r="S649" s="99"/>
      <c r="U649" s="99"/>
      <c r="W649" s="99"/>
      <c r="Y649" s="99"/>
    </row>
    <row r="650">
      <c r="E650" s="99"/>
      <c r="G650" s="99"/>
      <c r="I650" s="99"/>
      <c r="K650" s="99"/>
      <c r="M650" s="99"/>
      <c r="O650" s="99"/>
      <c r="Q650" s="99"/>
      <c r="S650" s="99"/>
      <c r="U650" s="99"/>
      <c r="W650" s="99"/>
      <c r="Y650" s="99"/>
    </row>
    <row r="651">
      <c r="E651" s="99"/>
      <c r="G651" s="99"/>
      <c r="I651" s="99"/>
      <c r="K651" s="99"/>
      <c r="M651" s="99"/>
      <c r="O651" s="99"/>
      <c r="Q651" s="99"/>
      <c r="S651" s="99"/>
      <c r="U651" s="99"/>
      <c r="W651" s="99"/>
      <c r="Y651" s="99"/>
    </row>
    <row r="652">
      <c r="E652" s="99"/>
      <c r="G652" s="99"/>
      <c r="I652" s="99"/>
      <c r="K652" s="99"/>
      <c r="M652" s="99"/>
      <c r="O652" s="99"/>
      <c r="Q652" s="99"/>
      <c r="S652" s="99"/>
      <c r="U652" s="99"/>
      <c r="W652" s="99"/>
      <c r="Y652" s="99"/>
    </row>
    <row r="653">
      <c r="E653" s="99"/>
      <c r="G653" s="99"/>
      <c r="I653" s="99"/>
      <c r="K653" s="99"/>
      <c r="M653" s="99"/>
      <c r="O653" s="99"/>
      <c r="Q653" s="99"/>
      <c r="S653" s="99"/>
      <c r="U653" s="99"/>
      <c r="W653" s="99"/>
      <c r="Y653" s="99"/>
    </row>
    <row r="654">
      <c r="E654" s="99"/>
      <c r="G654" s="99"/>
      <c r="I654" s="99"/>
      <c r="K654" s="99"/>
      <c r="M654" s="99"/>
      <c r="O654" s="99"/>
      <c r="Q654" s="99"/>
      <c r="S654" s="99"/>
      <c r="U654" s="99"/>
      <c r="W654" s="99"/>
      <c r="Y654" s="99"/>
    </row>
    <row r="655">
      <c r="E655" s="99"/>
      <c r="G655" s="99"/>
      <c r="I655" s="99"/>
      <c r="K655" s="99"/>
      <c r="M655" s="99"/>
      <c r="O655" s="99"/>
      <c r="Q655" s="99"/>
      <c r="S655" s="99"/>
      <c r="U655" s="99"/>
      <c r="W655" s="99"/>
      <c r="Y655" s="99"/>
    </row>
    <row r="656">
      <c r="E656" s="99"/>
      <c r="G656" s="99"/>
      <c r="I656" s="99"/>
      <c r="K656" s="99"/>
      <c r="M656" s="99"/>
      <c r="O656" s="99"/>
      <c r="Q656" s="99"/>
      <c r="S656" s="99"/>
      <c r="U656" s="99"/>
      <c r="W656" s="99"/>
      <c r="Y656" s="99"/>
    </row>
    <row r="657">
      <c r="E657" s="99"/>
      <c r="G657" s="99"/>
      <c r="I657" s="99"/>
      <c r="K657" s="99"/>
      <c r="M657" s="99"/>
      <c r="O657" s="99"/>
      <c r="Q657" s="99"/>
      <c r="S657" s="99"/>
      <c r="U657" s="99"/>
      <c r="W657" s="99"/>
      <c r="Y657" s="99"/>
    </row>
    <row r="658">
      <c r="E658" s="99"/>
      <c r="G658" s="99"/>
      <c r="I658" s="99"/>
      <c r="K658" s="99"/>
      <c r="M658" s="99"/>
      <c r="O658" s="99"/>
      <c r="Q658" s="99"/>
      <c r="S658" s="99"/>
      <c r="U658" s="99"/>
      <c r="W658" s="99"/>
      <c r="Y658" s="99"/>
    </row>
    <row r="659">
      <c r="E659" s="99"/>
      <c r="G659" s="99"/>
      <c r="I659" s="99"/>
      <c r="K659" s="99"/>
      <c r="M659" s="99"/>
      <c r="O659" s="99"/>
      <c r="Q659" s="99"/>
      <c r="S659" s="99"/>
      <c r="U659" s="99"/>
      <c r="W659" s="99"/>
      <c r="Y659" s="99"/>
    </row>
    <row r="660">
      <c r="E660" s="99"/>
      <c r="G660" s="99"/>
      <c r="I660" s="99"/>
      <c r="K660" s="99"/>
      <c r="M660" s="99"/>
      <c r="O660" s="99"/>
      <c r="Q660" s="99"/>
      <c r="S660" s="99"/>
      <c r="U660" s="99"/>
      <c r="W660" s="99"/>
      <c r="Y660" s="99"/>
    </row>
    <row r="661">
      <c r="E661" s="99"/>
      <c r="G661" s="99"/>
      <c r="I661" s="99"/>
      <c r="K661" s="99"/>
      <c r="M661" s="99"/>
      <c r="O661" s="99"/>
      <c r="Q661" s="99"/>
      <c r="S661" s="99"/>
      <c r="U661" s="99"/>
      <c r="W661" s="99"/>
      <c r="Y661" s="99"/>
    </row>
    <row r="662">
      <c r="E662" s="99"/>
      <c r="G662" s="99"/>
      <c r="I662" s="99"/>
      <c r="K662" s="99"/>
      <c r="M662" s="99"/>
      <c r="O662" s="99"/>
      <c r="Q662" s="99"/>
      <c r="S662" s="99"/>
      <c r="U662" s="99"/>
      <c r="W662" s="99"/>
      <c r="Y662" s="99"/>
    </row>
    <row r="663">
      <c r="E663" s="99"/>
      <c r="G663" s="99"/>
      <c r="I663" s="99"/>
      <c r="K663" s="99"/>
      <c r="M663" s="99"/>
      <c r="O663" s="99"/>
      <c r="Q663" s="99"/>
      <c r="S663" s="99"/>
      <c r="U663" s="99"/>
      <c r="W663" s="99"/>
      <c r="Y663" s="99"/>
    </row>
    <row r="664">
      <c r="E664" s="99"/>
      <c r="G664" s="99"/>
      <c r="I664" s="99"/>
      <c r="K664" s="99"/>
      <c r="M664" s="99"/>
      <c r="O664" s="99"/>
      <c r="Q664" s="99"/>
      <c r="S664" s="99"/>
      <c r="U664" s="99"/>
      <c r="W664" s="99"/>
      <c r="Y664" s="99"/>
    </row>
    <row r="665">
      <c r="E665" s="99"/>
      <c r="G665" s="99"/>
      <c r="I665" s="99"/>
      <c r="K665" s="99"/>
      <c r="M665" s="99"/>
      <c r="O665" s="99"/>
      <c r="Q665" s="99"/>
      <c r="S665" s="99"/>
      <c r="U665" s="99"/>
      <c r="W665" s="99"/>
      <c r="Y665" s="99"/>
    </row>
    <row r="666">
      <c r="E666" s="99"/>
      <c r="G666" s="99"/>
      <c r="I666" s="99"/>
      <c r="K666" s="99"/>
      <c r="M666" s="99"/>
      <c r="O666" s="99"/>
      <c r="Q666" s="99"/>
      <c r="S666" s="99"/>
      <c r="U666" s="99"/>
      <c r="W666" s="99"/>
      <c r="Y666" s="99"/>
    </row>
    <row r="667">
      <c r="E667" s="99"/>
      <c r="G667" s="99"/>
      <c r="I667" s="99"/>
      <c r="K667" s="99"/>
      <c r="M667" s="99"/>
      <c r="O667" s="99"/>
      <c r="Q667" s="99"/>
      <c r="S667" s="99"/>
      <c r="U667" s="99"/>
      <c r="W667" s="99"/>
      <c r="Y667" s="99"/>
    </row>
    <row r="668">
      <c r="E668" s="99"/>
      <c r="G668" s="99"/>
      <c r="I668" s="99"/>
      <c r="K668" s="99"/>
      <c r="M668" s="99"/>
      <c r="O668" s="99"/>
      <c r="Q668" s="99"/>
      <c r="S668" s="99"/>
      <c r="U668" s="99"/>
      <c r="W668" s="99"/>
      <c r="Y668" s="99"/>
    </row>
    <row r="669">
      <c r="E669" s="99"/>
      <c r="G669" s="99"/>
      <c r="I669" s="99"/>
      <c r="K669" s="99"/>
      <c r="M669" s="99"/>
      <c r="O669" s="99"/>
      <c r="Q669" s="99"/>
      <c r="S669" s="99"/>
      <c r="U669" s="99"/>
      <c r="W669" s="99"/>
      <c r="Y669" s="99"/>
    </row>
    <row r="670">
      <c r="E670" s="99"/>
      <c r="G670" s="99"/>
      <c r="I670" s="99"/>
      <c r="K670" s="99"/>
      <c r="M670" s="99"/>
      <c r="O670" s="99"/>
      <c r="Q670" s="99"/>
      <c r="S670" s="99"/>
      <c r="U670" s="99"/>
      <c r="W670" s="99"/>
      <c r="Y670" s="99"/>
    </row>
    <row r="671">
      <c r="E671" s="99"/>
      <c r="G671" s="99"/>
      <c r="I671" s="99"/>
      <c r="K671" s="99"/>
      <c r="M671" s="99"/>
      <c r="O671" s="99"/>
      <c r="Q671" s="99"/>
      <c r="S671" s="99"/>
      <c r="U671" s="99"/>
      <c r="W671" s="99"/>
      <c r="Y671" s="99"/>
    </row>
    <row r="672">
      <c r="E672" s="99"/>
      <c r="G672" s="99"/>
      <c r="I672" s="99"/>
      <c r="K672" s="99"/>
      <c r="M672" s="99"/>
      <c r="O672" s="99"/>
      <c r="Q672" s="99"/>
      <c r="S672" s="99"/>
      <c r="U672" s="99"/>
      <c r="W672" s="99"/>
      <c r="Y672" s="99"/>
    </row>
    <row r="673">
      <c r="E673" s="99"/>
      <c r="G673" s="99"/>
      <c r="I673" s="99"/>
      <c r="K673" s="99"/>
      <c r="M673" s="99"/>
      <c r="O673" s="99"/>
      <c r="Q673" s="99"/>
      <c r="S673" s="99"/>
      <c r="U673" s="99"/>
      <c r="W673" s="99"/>
      <c r="Y673" s="99"/>
    </row>
    <row r="674">
      <c r="E674" s="99"/>
      <c r="G674" s="99"/>
      <c r="I674" s="99"/>
      <c r="K674" s="99"/>
      <c r="M674" s="99"/>
      <c r="O674" s="99"/>
      <c r="Q674" s="99"/>
      <c r="S674" s="99"/>
      <c r="U674" s="99"/>
      <c r="W674" s="99"/>
      <c r="Y674" s="99"/>
    </row>
    <row r="675">
      <c r="E675" s="99"/>
      <c r="G675" s="99"/>
      <c r="I675" s="99"/>
      <c r="K675" s="99"/>
      <c r="M675" s="99"/>
      <c r="O675" s="99"/>
      <c r="Q675" s="99"/>
      <c r="S675" s="99"/>
      <c r="U675" s="99"/>
      <c r="W675" s="99"/>
      <c r="Y675" s="99"/>
    </row>
    <row r="676">
      <c r="E676" s="99"/>
      <c r="G676" s="99"/>
      <c r="I676" s="99"/>
      <c r="K676" s="99"/>
      <c r="M676" s="99"/>
      <c r="O676" s="99"/>
      <c r="Q676" s="99"/>
      <c r="S676" s="99"/>
      <c r="U676" s="99"/>
      <c r="W676" s="99"/>
      <c r="Y676" s="99"/>
    </row>
    <row r="677">
      <c r="E677" s="99"/>
      <c r="G677" s="99"/>
      <c r="I677" s="99"/>
      <c r="K677" s="99"/>
      <c r="M677" s="99"/>
      <c r="O677" s="99"/>
      <c r="Q677" s="99"/>
      <c r="S677" s="99"/>
      <c r="U677" s="99"/>
      <c r="W677" s="99"/>
      <c r="Y677" s="99"/>
    </row>
    <row r="678">
      <c r="E678" s="99"/>
      <c r="G678" s="99"/>
      <c r="I678" s="99"/>
      <c r="K678" s="99"/>
      <c r="M678" s="99"/>
      <c r="O678" s="99"/>
      <c r="Q678" s="99"/>
      <c r="S678" s="99"/>
      <c r="U678" s="99"/>
      <c r="W678" s="99"/>
      <c r="Y678" s="99"/>
    </row>
    <row r="679">
      <c r="E679" s="99"/>
      <c r="G679" s="99"/>
      <c r="I679" s="99"/>
      <c r="K679" s="99"/>
      <c r="M679" s="99"/>
      <c r="O679" s="99"/>
      <c r="Q679" s="99"/>
      <c r="S679" s="99"/>
      <c r="U679" s="99"/>
      <c r="W679" s="99"/>
      <c r="Y679" s="99"/>
    </row>
    <row r="680">
      <c r="E680" s="99"/>
      <c r="G680" s="99"/>
      <c r="I680" s="99"/>
      <c r="K680" s="99"/>
      <c r="M680" s="99"/>
      <c r="O680" s="99"/>
      <c r="Q680" s="99"/>
      <c r="S680" s="99"/>
      <c r="U680" s="99"/>
      <c r="W680" s="99"/>
      <c r="Y680" s="99"/>
    </row>
    <row r="681">
      <c r="E681" s="99"/>
      <c r="G681" s="99"/>
      <c r="I681" s="99"/>
      <c r="K681" s="99"/>
      <c r="M681" s="99"/>
      <c r="O681" s="99"/>
      <c r="Q681" s="99"/>
      <c r="S681" s="99"/>
      <c r="U681" s="99"/>
      <c r="W681" s="99"/>
      <c r="Y681" s="99"/>
    </row>
    <row r="682">
      <c r="E682" s="99"/>
      <c r="G682" s="99"/>
      <c r="I682" s="99"/>
      <c r="K682" s="99"/>
      <c r="M682" s="99"/>
      <c r="O682" s="99"/>
      <c r="Q682" s="99"/>
      <c r="S682" s="99"/>
      <c r="U682" s="99"/>
      <c r="W682" s="99"/>
      <c r="Y682" s="99"/>
    </row>
    <row r="683">
      <c r="E683" s="99"/>
      <c r="G683" s="99"/>
      <c r="I683" s="99"/>
      <c r="K683" s="99"/>
      <c r="M683" s="99"/>
      <c r="O683" s="99"/>
      <c r="Q683" s="99"/>
      <c r="S683" s="99"/>
      <c r="U683" s="99"/>
      <c r="W683" s="99"/>
      <c r="Y683" s="99"/>
    </row>
    <row r="684">
      <c r="E684" s="99"/>
      <c r="G684" s="99"/>
      <c r="I684" s="99"/>
      <c r="K684" s="99"/>
      <c r="M684" s="99"/>
      <c r="O684" s="99"/>
      <c r="Q684" s="99"/>
      <c r="S684" s="99"/>
      <c r="U684" s="99"/>
      <c r="W684" s="99"/>
      <c r="Y684" s="99"/>
    </row>
    <row r="685">
      <c r="E685" s="99"/>
      <c r="G685" s="99"/>
      <c r="I685" s="99"/>
      <c r="K685" s="99"/>
      <c r="M685" s="99"/>
      <c r="O685" s="99"/>
      <c r="Q685" s="99"/>
      <c r="S685" s="99"/>
      <c r="U685" s="99"/>
      <c r="W685" s="99"/>
      <c r="Y685" s="99"/>
    </row>
    <row r="686">
      <c r="E686" s="99"/>
      <c r="G686" s="99"/>
      <c r="I686" s="99"/>
      <c r="K686" s="99"/>
      <c r="M686" s="99"/>
      <c r="O686" s="99"/>
      <c r="Q686" s="99"/>
      <c r="S686" s="99"/>
      <c r="U686" s="99"/>
      <c r="W686" s="99"/>
      <c r="Y686" s="99"/>
    </row>
    <row r="687">
      <c r="E687" s="99"/>
      <c r="G687" s="99"/>
      <c r="I687" s="99"/>
      <c r="K687" s="99"/>
      <c r="M687" s="99"/>
      <c r="O687" s="99"/>
      <c r="Q687" s="99"/>
      <c r="S687" s="99"/>
      <c r="U687" s="99"/>
      <c r="W687" s="99"/>
      <c r="Y687" s="99"/>
    </row>
    <row r="688">
      <c r="E688" s="99"/>
      <c r="G688" s="99"/>
      <c r="I688" s="99"/>
      <c r="K688" s="99"/>
      <c r="M688" s="99"/>
      <c r="O688" s="99"/>
      <c r="Q688" s="99"/>
      <c r="S688" s="99"/>
      <c r="U688" s="99"/>
      <c r="W688" s="99"/>
      <c r="Y688" s="99"/>
    </row>
    <row r="689">
      <c r="E689" s="99"/>
      <c r="G689" s="99"/>
      <c r="I689" s="99"/>
      <c r="K689" s="99"/>
      <c r="M689" s="99"/>
      <c r="O689" s="99"/>
      <c r="Q689" s="99"/>
      <c r="S689" s="99"/>
      <c r="U689" s="99"/>
      <c r="W689" s="99"/>
      <c r="Y689" s="99"/>
    </row>
    <row r="690">
      <c r="E690" s="99"/>
      <c r="G690" s="99"/>
      <c r="I690" s="99"/>
      <c r="K690" s="99"/>
      <c r="M690" s="99"/>
      <c r="O690" s="99"/>
      <c r="Q690" s="99"/>
      <c r="S690" s="99"/>
      <c r="U690" s="99"/>
      <c r="W690" s="99"/>
      <c r="Y690" s="99"/>
    </row>
    <row r="691">
      <c r="E691" s="99"/>
      <c r="G691" s="99"/>
      <c r="I691" s="99"/>
      <c r="K691" s="99"/>
      <c r="M691" s="99"/>
      <c r="O691" s="99"/>
      <c r="Q691" s="99"/>
      <c r="S691" s="99"/>
      <c r="U691" s="99"/>
      <c r="W691" s="99"/>
      <c r="Y691" s="99"/>
    </row>
    <row r="692">
      <c r="E692" s="99"/>
      <c r="G692" s="99"/>
      <c r="I692" s="99"/>
      <c r="K692" s="99"/>
      <c r="M692" s="99"/>
      <c r="O692" s="99"/>
      <c r="Q692" s="99"/>
      <c r="S692" s="99"/>
      <c r="U692" s="99"/>
      <c r="W692" s="99"/>
      <c r="Y692" s="99"/>
    </row>
    <row r="693">
      <c r="E693" s="99"/>
      <c r="G693" s="99"/>
      <c r="I693" s="99"/>
      <c r="K693" s="99"/>
      <c r="M693" s="99"/>
      <c r="O693" s="99"/>
      <c r="Q693" s="99"/>
      <c r="S693" s="99"/>
      <c r="U693" s="99"/>
      <c r="W693" s="99"/>
      <c r="Y693" s="99"/>
    </row>
    <row r="694">
      <c r="E694" s="99"/>
      <c r="G694" s="99"/>
      <c r="I694" s="99"/>
      <c r="K694" s="99"/>
      <c r="M694" s="99"/>
      <c r="O694" s="99"/>
      <c r="Q694" s="99"/>
      <c r="S694" s="99"/>
      <c r="U694" s="99"/>
      <c r="W694" s="99"/>
      <c r="Y694" s="99"/>
    </row>
    <row r="695">
      <c r="E695" s="99"/>
      <c r="G695" s="99"/>
      <c r="I695" s="99"/>
      <c r="K695" s="99"/>
      <c r="M695" s="99"/>
      <c r="O695" s="99"/>
      <c r="Q695" s="99"/>
      <c r="S695" s="99"/>
      <c r="U695" s="99"/>
      <c r="W695" s="99"/>
      <c r="Y695" s="99"/>
    </row>
    <row r="696">
      <c r="E696" s="99"/>
      <c r="G696" s="99"/>
      <c r="I696" s="99"/>
      <c r="K696" s="99"/>
      <c r="M696" s="99"/>
      <c r="O696" s="99"/>
      <c r="Q696" s="99"/>
      <c r="S696" s="99"/>
      <c r="U696" s="99"/>
      <c r="W696" s="99"/>
      <c r="Y696" s="99"/>
    </row>
    <row r="697">
      <c r="E697" s="99"/>
      <c r="G697" s="99"/>
      <c r="I697" s="99"/>
      <c r="K697" s="99"/>
      <c r="M697" s="99"/>
      <c r="O697" s="99"/>
      <c r="Q697" s="99"/>
      <c r="S697" s="99"/>
      <c r="U697" s="99"/>
      <c r="W697" s="99"/>
      <c r="Y697" s="99"/>
    </row>
    <row r="698">
      <c r="E698" s="99"/>
      <c r="G698" s="99"/>
      <c r="I698" s="99"/>
      <c r="K698" s="99"/>
      <c r="M698" s="99"/>
      <c r="O698" s="99"/>
      <c r="Q698" s="99"/>
      <c r="S698" s="99"/>
      <c r="U698" s="99"/>
      <c r="W698" s="99"/>
      <c r="Y698" s="99"/>
    </row>
    <row r="699">
      <c r="E699" s="99"/>
      <c r="G699" s="99"/>
      <c r="I699" s="99"/>
      <c r="K699" s="99"/>
      <c r="M699" s="99"/>
      <c r="O699" s="99"/>
      <c r="Q699" s="99"/>
      <c r="S699" s="99"/>
      <c r="U699" s="99"/>
      <c r="W699" s="99"/>
      <c r="Y699" s="99"/>
    </row>
    <row r="700">
      <c r="E700" s="99"/>
      <c r="G700" s="99"/>
      <c r="I700" s="99"/>
      <c r="K700" s="99"/>
      <c r="M700" s="99"/>
      <c r="O700" s="99"/>
      <c r="Q700" s="99"/>
      <c r="S700" s="99"/>
      <c r="U700" s="99"/>
      <c r="W700" s="99"/>
      <c r="Y700" s="99"/>
    </row>
    <row r="701">
      <c r="E701" s="99"/>
      <c r="G701" s="99"/>
      <c r="I701" s="99"/>
      <c r="K701" s="99"/>
      <c r="M701" s="99"/>
      <c r="O701" s="99"/>
      <c r="Q701" s="99"/>
      <c r="S701" s="99"/>
      <c r="U701" s="99"/>
      <c r="W701" s="99"/>
      <c r="Y701" s="99"/>
    </row>
    <row r="702">
      <c r="E702" s="99"/>
      <c r="G702" s="99"/>
      <c r="I702" s="99"/>
      <c r="K702" s="99"/>
      <c r="M702" s="99"/>
      <c r="O702" s="99"/>
      <c r="Q702" s="99"/>
      <c r="S702" s="99"/>
      <c r="U702" s="99"/>
      <c r="W702" s="99"/>
      <c r="Y702" s="99"/>
    </row>
    <row r="703">
      <c r="E703" s="99"/>
      <c r="G703" s="99"/>
      <c r="I703" s="99"/>
      <c r="K703" s="99"/>
      <c r="M703" s="99"/>
      <c r="O703" s="99"/>
      <c r="Q703" s="99"/>
      <c r="S703" s="99"/>
      <c r="U703" s="99"/>
      <c r="W703" s="99"/>
      <c r="Y703" s="99"/>
    </row>
    <row r="704">
      <c r="E704" s="99"/>
      <c r="G704" s="99"/>
      <c r="I704" s="99"/>
      <c r="K704" s="99"/>
      <c r="M704" s="99"/>
      <c r="O704" s="99"/>
      <c r="Q704" s="99"/>
      <c r="S704" s="99"/>
      <c r="U704" s="99"/>
      <c r="W704" s="99"/>
      <c r="Y704" s="99"/>
    </row>
    <row r="705">
      <c r="E705" s="99"/>
      <c r="G705" s="99"/>
      <c r="I705" s="99"/>
      <c r="K705" s="99"/>
      <c r="M705" s="99"/>
      <c r="O705" s="99"/>
      <c r="Q705" s="99"/>
      <c r="S705" s="99"/>
      <c r="U705" s="99"/>
      <c r="W705" s="99"/>
      <c r="Y705" s="99"/>
    </row>
    <row r="706">
      <c r="E706" s="99"/>
      <c r="G706" s="99"/>
      <c r="I706" s="99"/>
      <c r="K706" s="99"/>
      <c r="M706" s="99"/>
      <c r="O706" s="99"/>
      <c r="Q706" s="99"/>
      <c r="S706" s="99"/>
      <c r="U706" s="99"/>
      <c r="W706" s="99"/>
      <c r="Y706" s="99"/>
    </row>
    <row r="707">
      <c r="E707" s="99"/>
      <c r="G707" s="99"/>
      <c r="I707" s="99"/>
      <c r="K707" s="99"/>
      <c r="M707" s="99"/>
      <c r="O707" s="99"/>
      <c r="Q707" s="99"/>
      <c r="S707" s="99"/>
      <c r="U707" s="99"/>
      <c r="W707" s="99"/>
      <c r="Y707" s="99"/>
    </row>
    <row r="708">
      <c r="E708" s="99"/>
      <c r="G708" s="99"/>
      <c r="I708" s="99"/>
      <c r="K708" s="99"/>
      <c r="M708" s="99"/>
      <c r="O708" s="99"/>
      <c r="Q708" s="99"/>
      <c r="S708" s="99"/>
      <c r="U708" s="99"/>
      <c r="W708" s="99"/>
      <c r="Y708" s="99"/>
    </row>
    <row r="709">
      <c r="E709" s="99"/>
      <c r="G709" s="99"/>
      <c r="I709" s="99"/>
      <c r="K709" s="99"/>
      <c r="M709" s="99"/>
      <c r="O709" s="99"/>
      <c r="Q709" s="99"/>
      <c r="S709" s="99"/>
      <c r="U709" s="99"/>
      <c r="W709" s="99"/>
      <c r="Y709" s="99"/>
    </row>
    <row r="710">
      <c r="E710" s="99"/>
      <c r="G710" s="99"/>
      <c r="I710" s="99"/>
      <c r="K710" s="99"/>
      <c r="M710" s="99"/>
      <c r="O710" s="99"/>
      <c r="Q710" s="99"/>
      <c r="S710" s="99"/>
      <c r="U710" s="99"/>
      <c r="W710" s="99"/>
      <c r="Y710" s="99"/>
    </row>
    <row r="711">
      <c r="E711" s="99"/>
      <c r="G711" s="99"/>
      <c r="I711" s="99"/>
      <c r="K711" s="99"/>
      <c r="M711" s="99"/>
      <c r="O711" s="99"/>
      <c r="Q711" s="99"/>
      <c r="S711" s="99"/>
      <c r="U711" s="99"/>
      <c r="W711" s="99"/>
      <c r="Y711" s="99"/>
    </row>
    <row r="712">
      <c r="E712" s="99"/>
      <c r="G712" s="99"/>
      <c r="I712" s="99"/>
      <c r="K712" s="99"/>
      <c r="M712" s="99"/>
      <c r="O712" s="99"/>
      <c r="Q712" s="99"/>
      <c r="S712" s="99"/>
      <c r="U712" s="99"/>
      <c r="W712" s="99"/>
      <c r="Y712" s="99"/>
    </row>
    <row r="713">
      <c r="E713" s="99"/>
      <c r="G713" s="99"/>
      <c r="I713" s="99"/>
      <c r="K713" s="99"/>
      <c r="M713" s="99"/>
      <c r="O713" s="99"/>
      <c r="Q713" s="99"/>
      <c r="S713" s="99"/>
      <c r="U713" s="99"/>
      <c r="W713" s="99"/>
      <c r="Y713" s="99"/>
    </row>
    <row r="714">
      <c r="E714" s="99"/>
      <c r="G714" s="99"/>
      <c r="I714" s="99"/>
      <c r="K714" s="99"/>
      <c r="M714" s="99"/>
      <c r="O714" s="99"/>
      <c r="Q714" s="99"/>
      <c r="S714" s="99"/>
      <c r="U714" s="99"/>
      <c r="W714" s="99"/>
      <c r="Y714" s="99"/>
    </row>
    <row r="715">
      <c r="E715" s="99"/>
      <c r="G715" s="99"/>
      <c r="I715" s="99"/>
      <c r="K715" s="99"/>
      <c r="M715" s="99"/>
      <c r="O715" s="99"/>
      <c r="Q715" s="99"/>
      <c r="S715" s="99"/>
      <c r="U715" s="99"/>
      <c r="W715" s="99"/>
      <c r="Y715" s="99"/>
    </row>
    <row r="716">
      <c r="E716" s="99"/>
      <c r="G716" s="99"/>
      <c r="I716" s="99"/>
      <c r="K716" s="99"/>
      <c r="M716" s="99"/>
      <c r="O716" s="99"/>
      <c r="Q716" s="99"/>
      <c r="S716" s="99"/>
      <c r="U716" s="99"/>
      <c r="W716" s="99"/>
      <c r="Y716" s="99"/>
    </row>
    <row r="717">
      <c r="E717" s="99"/>
      <c r="G717" s="99"/>
      <c r="I717" s="99"/>
      <c r="K717" s="99"/>
      <c r="M717" s="99"/>
      <c r="O717" s="99"/>
      <c r="Q717" s="99"/>
      <c r="S717" s="99"/>
      <c r="U717" s="99"/>
      <c r="W717" s="99"/>
      <c r="Y717" s="99"/>
    </row>
    <row r="718">
      <c r="E718" s="99"/>
      <c r="G718" s="99"/>
      <c r="I718" s="99"/>
      <c r="K718" s="99"/>
      <c r="M718" s="99"/>
      <c r="O718" s="99"/>
      <c r="Q718" s="99"/>
      <c r="S718" s="99"/>
      <c r="U718" s="99"/>
      <c r="W718" s="99"/>
      <c r="Y718" s="99"/>
    </row>
    <row r="719">
      <c r="E719" s="99"/>
      <c r="G719" s="99"/>
      <c r="I719" s="99"/>
      <c r="K719" s="99"/>
      <c r="M719" s="99"/>
      <c r="O719" s="99"/>
      <c r="Q719" s="99"/>
      <c r="S719" s="99"/>
      <c r="U719" s="99"/>
      <c r="W719" s="99"/>
      <c r="Y719" s="99"/>
    </row>
    <row r="720">
      <c r="E720" s="99"/>
      <c r="G720" s="99"/>
      <c r="I720" s="99"/>
      <c r="K720" s="99"/>
      <c r="M720" s="99"/>
      <c r="O720" s="99"/>
      <c r="Q720" s="99"/>
      <c r="S720" s="99"/>
      <c r="U720" s="99"/>
      <c r="W720" s="99"/>
      <c r="Y720" s="99"/>
    </row>
    <row r="721">
      <c r="E721" s="99"/>
      <c r="G721" s="99"/>
      <c r="I721" s="99"/>
      <c r="K721" s="99"/>
      <c r="M721" s="99"/>
      <c r="O721" s="99"/>
      <c r="Q721" s="99"/>
      <c r="S721" s="99"/>
      <c r="U721" s="99"/>
      <c r="W721" s="99"/>
      <c r="Y721" s="99"/>
    </row>
    <row r="722">
      <c r="E722" s="99"/>
      <c r="G722" s="99"/>
      <c r="I722" s="99"/>
      <c r="K722" s="99"/>
      <c r="M722" s="99"/>
      <c r="O722" s="99"/>
      <c r="Q722" s="99"/>
      <c r="S722" s="99"/>
      <c r="U722" s="99"/>
      <c r="W722" s="99"/>
      <c r="Y722" s="99"/>
    </row>
    <row r="723">
      <c r="E723" s="99"/>
      <c r="G723" s="99"/>
      <c r="I723" s="99"/>
      <c r="K723" s="99"/>
      <c r="M723" s="99"/>
      <c r="O723" s="99"/>
      <c r="Q723" s="99"/>
      <c r="S723" s="99"/>
      <c r="U723" s="99"/>
      <c r="W723" s="99"/>
      <c r="Y723" s="99"/>
    </row>
    <row r="724">
      <c r="E724" s="99"/>
      <c r="G724" s="99"/>
      <c r="I724" s="99"/>
      <c r="K724" s="99"/>
      <c r="M724" s="99"/>
      <c r="O724" s="99"/>
      <c r="Q724" s="99"/>
      <c r="S724" s="99"/>
      <c r="U724" s="99"/>
      <c r="W724" s="99"/>
      <c r="Y724" s="99"/>
    </row>
    <row r="725">
      <c r="E725" s="99"/>
      <c r="G725" s="99"/>
      <c r="I725" s="99"/>
      <c r="K725" s="99"/>
      <c r="M725" s="99"/>
      <c r="O725" s="99"/>
      <c r="Q725" s="99"/>
      <c r="S725" s="99"/>
      <c r="U725" s="99"/>
      <c r="W725" s="99"/>
      <c r="Y725" s="99"/>
    </row>
    <row r="726">
      <c r="E726" s="99"/>
      <c r="G726" s="99"/>
      <c r="I726" s="99"/>
      <c r="K726" s="99"/>
      <c r="M726" s="99"/>
      <c r="O726" s="99"/>
      <c r="Q726" s="99"/>
      <c r="S726" s="99"/>
      <c r="U726" s="99"/>
      <c r="W726" s="99"/>
      <c r="Y726" s="99"/>
    </row>
    <row r="727">
      <c r="E727" s="99"/>
      <c r="G727" s="99"/>
      <c r="I727" s="99"/>
      <c r="K727" s="99"/>
      <c r="M727" s="99"/>
      <c r="O727" s="99"/>
      <c r="Q727" s="99"/>
      <c r="S727" s="99"/>
      <c r="U727" s="99"/>
      <c r="W727" s="99"/>
      <c r="Y727" s="99"/>
    </row>
    <row r="728">
      <c r="E728" s="99"/>
      <c r="G728" s="99"/>
      <c r="I728" s="99"/>
      <c r="K728" s="99"/>
      <c r="M728" s="99"/>
      <c r="O728" s="99"/>
      <c r="Q728" s="99"/>
      <c r="S728" s="99"/>
      <c r="U728" s="99"/>
      <c r="W728" s="99"/>
      <c r="Y728" s="99"/>
    </row>
    <row r="729">
      <c r="E729" s="99"/>
      <c r="G729" s="99"/>
      <c r="I729" s="99"/>
      <c r="K729" s="99"/>
      <c r="M729" s="99"/>
      <c r="O729" s="99"/>
      <c r="Q729" s="99"/>
      <c r="S729" s="99"/>
      <c r="U729" s="99"/>
      <c r="W729" s="99"/>
      <c r="Y729" s="99"/>
    </row>
    <row r="730">
      <c r="E730" s="99"/>
      <c r="G730" s="99"/>
      <c r="I730" s="99"/>
      <c r="K730" s="99"/>
      <c r="M730" s="99"/>
      <c r="O730" s="99"/>
      <c r="Q730" s="99"/>
      <c r="S730" s="99"/>
      <c r="U730" s="99"/>
      <c r="W730" s="99"/>
      <c r="Y730" s="99"/>
    </row>
    <row r="731">
      <c r="E731" s="99"/>
      <c r="G731" s="99"/>
      <c r="I731" s="99"/>
      <c r="K731" s="99"/>
      <c r="M731" s="99"/>
      <c r="O731" s="99"/>
      <c r="Q731" s="99"/>
      <c r="S731" s="99"/>
      <c r="U731" s="99"/>
      <c r="W731" s="99"/>
      <c r="Y731" s="99"/>
    </row>
    <row r="732">
      <c r="E732" s="99"/>
      <c r="G732" s="99"/>
      <c r="I732" s="99"/>
      <c r="K732" s="99"/>
      <c r="M732" s="99"/>
      <c r="O732" s="99"/>
      <c r="Q732" s="99"/>
      <c r="S732" s="99"/>
      <c r="U732" s="99"/>
      <c r="W732" s="99"/>
      <c r="Y732" s="99"/>
    </row>
    <row r="733">
      <c r="E733" s="99"/>
      <c r="G733" s="99"/>
      <c r="I733" s="99"/>
      <c r="K733" s="99"/>
      <c r="M733" s="99"/>
      <c r="O733" s="99"/>
      <c r="Q733" s="99"/>
      <c r="S733" s="99"/>
      <c r="U733" s="99"/>
      <c r="W733" s="99"/>
      <c r="Y733" s="99"/>
    </row>
    <row r="734">
      <c r="E734" s="99"/>
      <c r="G734" s="99"/>
      <c r="I734" s="99"/>
      <c r="K734" s="99"/>
      <c r="M734" s="99"/>
      <c r="O734" s="99"/>
      <c r="Q734" s="99"/>
      <c r="S734" s="99"/>
      <c r="U734" s="99"/>
      <c r="W734" s="99"/>
      <c r="Y734" s="99"/>
    </row>
    <row r="735">
      <c r="E735" s="99"/>
      <c r="G735" s="99"/>
      <c r="I735" s="99"/>
      <c r="K735" s="99"/>
      <c r="M735" s="99"/>
      <c r="O735" s="99"/>
      <c r="Q735" s="99"/>
      <c r="S735" s="99"/>
      <c r="U735" s="99"/>
      <c r="W735" s="99"/>
      <c r="Y735" s="99"/>
    </row>
    <row r="736">
      <c r="E736" s="99"/>
      <c r="G736" s="99"/>
      <c r="I736" s="99"/>
      <c r="K736" s="99"/>
      <c r="M736" s="99"/>
      <c r="O736" s="99"/>
      <c r="Q736" s="99"/>
      <c r="S736" s="99"/>
      <c r="U736" s="99"/>
      <c r="W736" s="99"/>
      <c r="Y736" s="99"/>
    </row>
    <row r="737">
      <c r="E737" s="99"/>
      <c r="G737" s="99"/>
      <c r="I737" s="99"/>
      <c r="K737" s="99"/>
      <c r="M737" s="99"/>
      <c r="O737" s="99"/>
      <c r="Q737" s="99"/>
      <c r="S737" s="99"/>
      <c r="U737" s="99"/>
      <c r="W737" s="99"/>
      <c r="Y737" s="99"/>
    </row>
    <row r="738">
      <c r="E738" s="99"/>
      <c r="G738" s="99"/>
      <c r="I738" s="99"/>
      <c r="K738" s="99"/>
      <c r="M738" s="99"/>
      <c r="O738" s="99"/>
      <c r="Q738" s="99"/>
      <c r="S738" s="99"/>
      <c r="U738" s="99"/>
      <c r="W738" s="99"/>
      <c r="Y738" s="99"/>
    </row>
    <row r="739">
      <c r="E739" s="99"/>
      <c r="G739" s="99"/>
      <c r="I739" s="99"/>
      <c r="K739" s="99"/>
      <c r="M739" s="99"/>
      <c r="O739" s="99"/>
      <c r="Q739" s="99"/>
      <c r="S739" s="99"/>
      <c r="U739" s="99"/>
      <c r="W739" s="99"/>
      <c r="Y739" s="99"/>
    </row>
    <row r="740">
      <c r="E740" s="99"/>
      <c r="G740" s="99"/>
      <c r="I740" s="99"/>
      <c r="K740" s="99"/>
      <c r="M740" s="99"/>
      <c r="O740" s="99"/>
      <c r="Q740" s="99"/>
      <c r="S740" s="99"/>
      <c r="U740" s="99"/>
      <c r="W740" s="99"/>
      <c r="Y740" s="99"/>
    </row>
    <row r="741">
      <c r="E741" s="99"/>
      <c r="G741" s="99"/>
      <c r="I741" s="99"/>
      <c r="K741" s="99"/>
      <c r="M741" s="99"/>
      <c r="O741" s="99"/>
      <c r="Q741" s="99"/>
      <c r="S741" s="99"/>
      <c r="U741" s="99"/>
      <c r="W741" s="99"/>
      <c r="Y741" s="99"/>
    </row>
    <row r="742">
      <c r="E742" s="99"/>
      <c r="G742" s="99"/>
      <c r="I742" s="99"/>
      <c r="K742" s="99"/>
      <c r="M742" s="99"/>
      <c r="O742" s="99"/>
      <c r="Q742" s="99"/>
      <c r="S742" s="99"/>
      <c r="U742" s="99"/>
      <c r="W742" s="99"/>
      <c r="Y742" s="99"/>
    </row>
    <row r="743">
      <c r="E743" s="99"/>
      <c r="G743" s="99"/>
      <c r="I743" s="99"/>
      <c r="K743" s="99"/>
      <c r="M743" s="99"/>
      <c r="O743" s="99"/>
      <c r="Q743" s="99"/>
      <c r="S743" s="99"/>
      <c r="U743" s="99"/>
      <c r="W743" s="99"/>
      <c r="Y743" s="99"/>
    </row>
    <row r="744">
      <c r="E744" s="99"/>
      <c r="G744" s="99"/>
      <c r="I744" s="99"/>
      <c r="K744" s="99"/>
      <c r="M744" s="99"/>
      <c r="O744" s="99"/>
      <c r="Q744" s="99"/>
      <c r="S744" s="99"/>
      <c r="U744" s="99"/>
      <c r="W744" s="99"/>
      <c r="Y744" s="99"/>
    </row>
    <row r="745">
      <c r="E745" s="99"/>
      <c r="G745" s="99"/>
      <c r="I745" s="99"/>
      <c r="K745" s="99"/>
      <c r="M745" s="99"/>
      <c r="O745" s="99"/>
      <c r="Q745" s="99"/>
      <c r="S745" s="99"/>
      <c r="U745" s="99"/>
      <c r="W745" s="99"/>
      <c r="Y745" s="99"/>
    </row>
    <row r="746">
      <c r="E746" s="99"/>
      <c r="G746" s="99"/>
      <c r="I746" s="99"/>
      <c r="K746" s="99"/>
      <c r="M746" s="99"/>
      <c r="O746" s="99"/>
      <c r="Q746" s="99"/>
      <c r="S746" s="99"/>
      <c r="U746" s="99"/>
      <c r="W746" s="99"/>
      <c r="Y746" s="99"/>
    </row>
    <row r="747">
      <c r="E747" s="99"/>
      <c r="G747" s="99"/>
      <c r="I747" s="99"/>
      <c r="K747" s="99"/>
      <c r="M747" s="99"/>
      <c r="O747" s="99"/>
      <c r="Q747" s="99"/>
      <c r="S747" s="99"/>
      <c r="U747" s="99"/>
      <c r="W747" s="99"/>
      <c r="Y747" s="99"/>
    </row>
    <row r="748">
      <c r="E748" s="99"/>
      <c r="G748" s="99"/>
      <c r="I748" s="99"/>
      <c r="K748" s="99"/>
      <c r="M748" s="99"/>
      <c r="O748" s="99"/>
      <c r="Q748" s="99"/>
      <c r="S748" s="99"/>
      <c r="U748" s="99"/>
      <c r="W748" s="99"/>
      <c r="Y748" s="99"/>
    </row>
    <row r="749">
      <c r="E749" s="99"/>
      <c r="G749" s="99"/>
      <c r="I749" s="99"/>
      <c r="K749" s="99"/>
      <c r="M749" s="99"/>
      <c r="O749" s="99"/>
      <c r="Q749" s="99"/>
      <c r="S749" s="99"/>
      <c r="U749" s="99"/>
      <c r="W749" s="99"/>
      <c r="Y749" s="99"/>
    </row>
    <row r="750">
      <c r="E750" s="99"/>
      <c r="G750" s="99"/>
      <c r="I750" s="99"/>
      <c r="K750" s="99"/>
      <c r="M750" s="99"/>
      <c r="O750" s="99"/>
      <c r="Q750" s="99"/>
      <c r="S750" s="99"/>
      <c r="U750" s="99"/>
      <c r="W750" s="99"/>
      <c r="Y750" s="99"/>
    </row>
    <row r="751">
      <c r="E751" s="99"/>
      <c r="G751" s="99"/>
      <c r="I751" s="99"/>
      <c r="K751" s="99"/>
      <c r="M751" s="99"/>
      <c r="O751" s="99"/>
      <c r="Q751" s="99"/>
      <c r="S751" s="99"/>
      <c r="U751" s="99"/>
      <c r="W751" s="99"/>
      <c r="Y751" s="99"/>
    </row>
    <row r="752">
      <c r="E752" s="99"/>
      <c r="G752" s="99"/>
      <c r="I752" s="99"/>
      <c r="K752" s="99"/>
      <c r="M752" s="99"/>
      <c r="O752" s="99"/>
      <c r="Q752" s="99"/>
      <c r="S752" s="99"/>
      <c r="U752" s="99"/>
      <c r="W752" s="99"/>
      <c r="Y752" s="99"/>
    </row>
    <row r="753">
      <c r="E753" s="99"/>
      <c r="G753" s="99"/>
      <c r="I753" s="99"/>
      <c r="K753" s="99"/>
      <c r="M753" s="99"/>
      <c r="O753" s="99"/>
      <c r="Q753" s="99"/>
      <c r="S753" s="99"/>
      <c r="U753" s="99"/>
      <c r="W753" s="99"/>
      <c r="Y753" s="99"/>
    </row>
    <row r="754">
      <c r="E754" s="99"/>
      <c r="G754" s="99"/>
      <c r="I754" s="99"/>
      <c r="K754" s="99"/>
      <c r="M754" s="99"/>
      <c r="O754" s="99"/>
      <c r="Q754" s="99"/>
      <c r="S754" s="99"/>
      <c r="U754" s="99"/>
      <c r="W754" s="99"/>
      <c r="Y754" s="99"/>
    </row>
    <row r="755">
      <c r="E755" s="99"/>
      <c r="G755" s="99"/>
      <c r="I755" s="99"/>
      <c r="K755" s="99"/>
      <c r="M755" s="99"/>
      <c r="O755" s="99"/>
      <c r="Q755" s="99"/>
      <c r="S755" s="99"/>
      <c r="U755" s="99"/>
      <c r="W755" s="99"/>
      <c r="Y755" s="99"/>
    </row>
    <row r="756">
      <c r="E756" s="99"/>
      <c r="G756" s="99"/>
      <c r="I756" s="99"/>
      <c r="K756" s="99"/>
      <c r="M756" s="99"/>
      <c r="O756" s="99"/>
      <c r="Q756" s="99"/>
      <c r="S756" s="99"/>
      <c r="U756" s="99"/>
      <c r="W756" s="99"/>
      <c r="Y756" s="99"/>
    </row>
    <row r="757">
      <c r="E757" s="99"/>
      <c r="G757" s="99"/>
      <c r="I757" s="99"/>
      <c r="K757" s="99"/>
      <c r="M757" s="99"/>
      <c r="O757" s="99"/>
      <c r="Q757" s="99"/>
      <c r="S757" s="99"/>
      <c r="U757" s="99"/>
      <c r="W757" s="99"/>
      <c r="Y757" s="99"/>
    </row>
    <row r="758">
      <c r="E758" s="99"/>
      <c r="G758" s="99"/>
      <c r="I758" s="99"/>
      <c r="K758" s="99"/>
      <c r="M758" s="99"/>
      <c r="O758" s="99"/>
      <c r="Q758" s="99"/>
      <c r="S758" s="99"/>
      <c r="U758" s="99"/>
      <c r="W758" s="99"/>
      <c r="Y758" s="99"/>
    </row>
    <row r="759">
      <c r="E759" s="99"/>
      <c r="G759" s="99"/>
      <c r="I759" s="99"/>
      <c r="K759" s="99"/>
      <c r="M759" s="99"/>
      <c r="O759" s="99"/>
      <c r="Q759" s="99"/>
      <c r="S759" s="99"/>
      <c r="U759" s="99"/>
      <c r="W759" s="99"/>
      <c r="Y759" s="99"/>
    </row>
    <row r="760">
      <c r="E760" s="99"/>
      <c r="G760" s="99"/>
      <c r="I760" s="99"/>
      <c r="K760" s="99"/>
      <c r="M760" s="99"/>
      <c r="O760" s="99"/>
      <c r="Q760" s="99"/>
      <c r="S760" s="99"/>
      <c r="U760" s="99"/>
      <c r="W760" s="99"/>
      <c r="Y760" s="99"/>
    </row>
    <row r="761">
      <c r="E761" s="99"/>
      <c r="G761" s="99"/>
      <c r="I761" s="99"/>
      <c r="K761" s="99"/>
      <c r="M761" s="99"/>
      <c r="O761" s="99"/>
      <c r="Q761" s="99"/>
      <c r="S761" s="99"/>
      <c r="U761" s="99"/>
      <c r="W761" s="99"/>
      <c r="Y761" s="99"/>
    </row>
    <row r="762">
      <c r="E762" s="99"/>
      <c r="G762" s="99"/>
      <c r="I762" s="99"/>
      <c r="K762" s="99"/>
      <c r="M762" s="99"/>
      <c r="O762" s="99"/>
      <c r="Q762" s="99"/>
      <c r="S762" s="99"/>
      <c r="U762" s="99"/>
      <c r="W762" s="99"/>
      <c r="Y762" s="99"/>
    </row>
    <row r="763">
      <c r="E763" s="99"/>
      <c r="G763" s="99"/>
      <c r="I763" s="99"/>
      <c r="K763" s="99"/>
      <c r="M763" s="99"/>
      <c r="O763" s="99"/>
      <c r="Q763" s="99"/>
      <c r="S763" s="99"/>
      <c r="U763" s="99"/>
      <c r="W763" s="99"/>
      <c r="Y763" s="99"/>
    </row>
    <row r="764">
      <c r="E764" s="99"/>
      <c r="G764" s="99"/>
      <c r="I764" s="99"/>
      <c r="K764" s="99"/>
      <c r="M764" s="99"/>
      <c r="O764" s="99"/>
      <c r="Q764" s="99"/>
      <c r="S764" s="99"/>
      <c r="U764" s="99"/>
      <c r="W764" s="99"/>
      <c r="Y764" s="99"/>
    </row>
    <row r="765">
      <c r="E765" s="99"/>
      <c r="G765" s="99"/>
      <c r="I765" s="99"/>
      <c r="K765" s="99"/>
      <c r="M765" s="99"/>
      <c r="O765" s="99"/>
      <c r="Q765" s="99"/>
      <c r="S765" s="99"/>
      <c r="U765" s="99"/>
      <c r="W765" s="99"/>
      <c r="Y765" s="99"/>
    </row>
    <row r="766">
      <c r="E766" s="99"/>
      <c r="G766" s="99"/>
      <c r="I766" s="99"/>
      <c r="K766" s="99"/>
      <c r="M766" s="99"/>
      <c r="O766" s="99"/>
      <c r="Q766" s="99"/>
      <c r="S766" s="99"/>
      <c r="U766" s="99"/>
      <c r="W766" s="99"/>
      <c r="Y766" s="99"/>
    </row>
    <row r="767">
      <c r="E767" s="99"/>
      <c r="G767" s="99"/>
      <c r="I767" s="99"/>
      <c r="K767" s="99"/>
      <c r="M767" s="99"/>
      <c r="O767" s="99"/>
      <c r="Q767" s="99"/>
      <c r="S767" s="99"/>
      <c r="U767" s="99"/>
      <c r="W767" s="99"/>
      <c r="Y767" s="99"/>
    </row>
    <row r="768">
      <c r="E768" s="99"/>
      <c r="G768" s="99"/>
      <c r="I768" s="99"/>
      <c r="K768" s="99"/>
      <c r="M768" s="99"/>
      <c r="O768" s="99"/>
      <c r="Q768" s="99"/>
      <c r="S768" s="99"/>
      <c r="U768" s="99"/>
      <c r="W768" s="99"/>
      <c r="Y768" s="99"/>
    </row>
    <row r="769">
      <c r="E769" s="99"/>
      <c r="G769" s="99"/>
      <c r="I769" s="99"/>
      <c r="K769" s="99"/>
      <c r="M769" s="99"/>
      <c r="O769" s="99"/>
      <c r="Q769" s="99"/>
      <c r="S769" s="99"/>
      <c r="U769" s="99"/>
      <c r="W769" s="99"/>
      <c r="Y769" s="99"/>
    </row>
    <row r="770">
      <c r="E770" s="99"/>
      <c r="G770" s="99"/>
      <c r="I770" s="99"/>
      <c r="K770" s="99"/>
      <c r="M770" s="99"/>
      <c r="O770" s="99"/>
      <c r="Q770" s="99"/>
      <c r="S770" s="99"/>
      <c r="U770" s="99"/>
      <c r="W770" s="99"/>
      <c r="Y770" s="99"/>
    </row>
    <row r="771">
      <c r="E771" s="99"/>
      <c r="G771" s="99"/>
      <c r="I771" s="99"/>
      <c r="K771" s="99"/>
      <c r="M771" s="99"/>
      <c r="O771" s="99"/>
      <c r="Q771" s="99"/>
      <c r="S771" s="99"/>
      <c r="U771" s="99"/>
      <c r="W771" s="99"/>
      <c r="Y771" s="99"/>
    </row>
    <row r="772">
      <c r="E772" s="99"/>
      <c r="G772" s="99"/>
      <c r="I772" s="99"/>
      <c r="K772" s="99"/>
      <c r="M772" s="99"/>
      <c r="O772" s="99"/>
      <c r="Q772" s="99"/>
      <c r="S772" s="99"/>
      <c r="U772" s="99"/>
      <c r="W772" s="99"/>
      <c r="Y772" s="99"/>
    </row>
    <row r="773">
      <c r="E773" s="99"/>
      <c r="G773" s="99"/>
      <c r="I773" s="99"/>
      <c r="K773" s="99"/>
      <c r="M773" s="99"/>
      <c r="O773" s="99"/>
      <c r="Q773" s="99"/>
      <c r="S773" s="99"/>
      <c r="U773" s="99"/>
      <c r="W773" s="99"/>
      <c r="Y773" s="99"/>
    </row>
    <row r="774">
      <c r="E774" s="99"/>
      <c r="G774" s="99"/>
      <c r="I774" s="99"/>
      <c r="K774" s="99"/>
      <c r="M774" s="99"/>
      <c r="O774" s="99"/>
      <c r="Q774" s="99"/>
      <c r="S774" s="99"/>
      <c r="U774" s="99"/>
      <c r="W774" s="99"/>
      <c r="Y774" s="99"/>
    </row>
    <row r="775">
      <c r="E775" s="99"/>
      <c r="G775" s="99"/>
      <c r="I775" s="99"/>
      <c r="K775" s="99"/>
      <c r="M775" s="99"/>
      <c r="O775" s="99"/>
      <c r="Q775" s="99"/>
      <c r="S775" s="99"/>
      <c r="U775" s="99"/>
      <c r="W775" s="99"/>
      <c r="Y775" s="99"/>
    </row>
    <row r="776">
      <c r="E776" s="99"/>
      <c r="G776" s="99"/>
      <c r="I776" s="99"/>
      <c r="K776" s="99"/>
      <c r="M776" s="99"/>
      <c r="O776" s="99"/>
      <c r="Q776" s="99"/>
      <c r="S776" s="99"/>
      <c r="U776" s="99"/>
      <c r="W776" s="99"/>
      <c r="Y776" s="99"/>
    </row>
    <row r="777">
      <c r="E777" s="99"/>
      <c r="G777" s="99"/>
      <c r="I777" s="99"/>
      <c r="K777" s="99"/>
      <c r="M777" s="99"/>
      <c r="O777" s="99"/>
      <c r="Q777" s="99"/>
      <c r="S777" s="99"/>
      <c r="U777" s="99"/>
      <c r="W777" s="99"/>
      <c r="Y777" s="99"/>
    </row>
    <row r="778">
      <c r="E778" s="99"/>
      <c r="G778" s="99"/>
      <c r="I778" s="99"/>
      <c r="K778" s="99"/>
      <c r="M778" s="99"/>
      <c r="O778" s="99"/>
      <c r="Q778" s="99"/>
      <c r="S778" s="99"/>
      <c r="U778" s="99"/>
      <c r="W778" s="99"/>
      <c r="Y778" s="99"/>
    </row>
    <row r="779">
      <c r="E779" s="99"/>
      <c r="G779" s="99"/>
      <c r="I779" s="99"/>
      <c r="K779" s="99"/>
      <c r="M779" s="99"/>
      <c r="O779" s="99"/>
      <c r="Q779" s="99"/>
      <c r="S779" s="99"/>
      <c r="U779" s="99"/>
      <c r="W779" s="99"/>
      <c r="Y779" s="99"/>
    </row>
    <row r="780">
      <c r="E780" s="99"/>
      <c r="G780" s="99"/>
      <c r="I780" s="99"/>
      <c r="K780" s="99"/>
      <c r="M780" s="99"/>
      <c r="O780" s="99"/>
      <c r="Q780" s="99"/>
      <c r="S780" s="99"/>
      <c r="U780" s="99"/>
      <c r="W780" s="99"/>
      <c r="Y780" s="99"/>
    </row>
    <row r="781">
      <c r="E781" s="99"/>
      <c r="G781" s="99"/>
      <c r="I781" s="99"/>
      <c r="K781" s="99"/>
      <c r="M781" s="99"/>
      <c r="O781" s="99"/>
      <c r="Q781" s="99"/>
      <c r="S781" s="99"/>
      <c r="U781" s="99"/>
      <c r="W781" s="99"/>
      <c r="Y781" s="99"/>
    </row>
    <row r="782">
      <c r="E782" s="99"/>
      <c r="G782" s="99"/>
      <c r="I782" s="99"/>
      <c r="K782" s="99"/>
      <c r="M782" s="99"/>
      <c r="O782" s="99"/>
      <c r="Q782" s="99"/>
      <c r="S782" s="99"/>
      <c r="U782" s="99"/>
      <c r="W782" s="99"/>
      <c r="Y782" s="99"/>
    </row>
    <row r="783">
      <c r="E783" s="99"/>
      <c r="G783" s="99"/>
      <c r="I783" s="99"/>
      <c r="K783" s="99"/>
      <c r="M783" s="99"/>
      <c r="O783" s="99"/>
      <c r="Q783" s="99"/>
      <c r="S783" s="99"/>
      <c r="U783" s="99"/>
      <c r="W783" s="99"/>
      <c r="Y783" s="99"/>
    </row>
    <row r="784">
      <c r="E784" s="99"/>
      <c r="G784" s="99"/>
      <c r="I784" s="99"/>
      <c r="K784" s="99"/>
      <c r="M784" s="99"/>
      <c r="O784" s="99"/>
      <c r="Q784" s="99"/>
      <c r="S784" s="99"/>
      <c r="U784" s="99"/>
      <c r="W784" s="99"/>
      <c r="Y784" s="99"/>
    </row>
    <row r="785">
      <c r="E785" s="99"/>
      <c r="G785" s="99"/>
      <c r="I785" s="99"/>
      <c r="K785" s="99"/>
      <c r="M785" s="99"/>
      <c r="O785" s="99"/>
      <c r="Q785" s="99"/>
      <c r="S785" s="99"/>
      <c r="U785" s="99"/>
      <c r="W785" s="99"/>
      <c r="Y785" s="99"/>
    </row>
    <row r="786">
      <c r="E786" s="99"/>
      <c r="G786" s="99"/>
      <c r="I786" s="99"/>
      <c r="K786" s="99"/>
      <c r="M786" s="99"/>
      <c r="O786" s="99"/>
      <c r="Q786" s="99"/>
      <c r="S786" s="99"/>
      <c r="U786" s="99"/>
      <c r="W786" s="99"/>
      <c r="Y786" s="99"/>
    </row>
    <row r="787">
      <c r="E787" s="99"/>
      <c r="G787" s="99"/>
      <c r="I787" s="99"/>
      <c r="K787" s="99"/>
      <c r="M787" s="99"/>
      <c r="O787" s="99"/>
      <c r="Q787" s="99"/>
      <c r="S787" s="99"/>
      <c r="U787" s="99"/>
      <c r="W787" s="99"/>
      <c r="Y787" s="99"/>
    </row>
    <row r="788">
      <c r="E788" s="99"/>
      <c r="G788" s="99"/>
      <c r="I788" s="99"/>
      <c r="K788" s="99"/>
      <c r="M788" s="99"/>
      <c r="O788" s="99"/>
      <c r="Q788" s="99"/>
      <c r="S788" s="99"/>
      <c r="U788" s="99"/>
      <c r="W788" s="99"/>
      <c r="Y788" s="99"/>
    </row>
    <row r="789">
      <c r="E789" s="99"/>
      <c r="G789" s="99"/>
      <c r="I789" s="99"/>
      <c r="K789" s="99"/>
      <c r="M789" s="99"/>
      <c r="O789" s="99"/>
      <c r="Q789" s="99"/>
      <c r="S789" s="99"/>
      <c r="U789" s="99"/>
      <c r="W789" s="99"/>
      <c r="Y789" s="99"/>
    </row>
    <row r="790">
      <c r="E790" s="99"/>
      <c r="G790" s="99"/>
      <c r="I790" s="99"/>
      <c r="K790" s="99"/>
      <c r="M790" s="99"/>
      <c r="O790" s="99"/>
      <c r="Q790" s="99"/>
      <c r="S790" s="99"/>
      <c r="U790" s="99"/>
      <c r="W790" s="99"/>
      <c r="Y790" s="99"/>
    </row>
    <row r="791">
      <c r="E791" s="99"/>
      <c r="G791" s="99"/>
      <c r="I791" s="99"/>
      <c r="K791" s="99"/>
      <c r="M791" s="99"/>
      <c r="O791" s="99"/>
      <c r="Q791" s="99"/>
      <c r="S791" s="99"/>
      <c r="U791" s="99"/>
      <c r="W791" s="99"/>
      <c r="Y791" s="99"/>
    </row>
    <row r="792">
      <c r="E792" s="99"/>
      <c r="G792" s="99"/>
      <c r="I792" s="99"/>
      <c r="K792" s="99"/>
      <c r="M792" s="99"/>
      <c r="O792" s="99"/>
      <c r="Q792" s="99"/>
      <c r="S792" s="99"/>
      <c r="U792" s="99"/>
      <c r="W792" s="99"/>
      <c r="Y792" s="99"/>
    </row>
    <row r="793">
      <c r="E793" s="99"/>
      <c r="G793" s="99"/>
      <c r="I793" s="99"/>
      <c r="K793" s="99"/>
      <c r="M793" s="99"/>
      <c r="O793" s="99"/>
      <c r="Q793" s="99"/>
      <c r="S793" s="99"/>
      <c r="U793" s="99"/>
      <c r="W793" s="99"/>
      <c r="Y793" s="99"/>
    </row>
    <row r="794">
      <c r="E794" s="99"/>
      <c r="G794" s="99"/>
      <c r="I794" s="99"/>
      <c r="K794" s="99"/>
      <c r="M794" s="99"/>
      <c r="O794" s="99"/>
      <c r="Q794" s="99"/>
      <c r="S794" s="99"/>
      <c r="U794" s="99"/>
      <c r="W794" s="99"/>
      <c r="Y794" s="99"/>
    </row>
    <row r="795">
      <c r="E795" s="99"/>
      <c r="G795" s="99"/>
      <c r="I795" s="99"/>
      <c r="K795" s="99"/>
      <c r="M795" s="99"/>
      <c r="O795" s="99"/>
      <c r="Q795" s="99"/>
      <c r="S795" s="99"/>
      <c r="U795" s="99"/>
      <c r="W795" s="99"/>
      <c r="Y795" s="99"/>
    </row>
    <row r="796">
      <c r="E796" s="99"/>
      <c r="G796" s="99"/>
      <c r="I796" s="99"/>
      <c r="K796" s="99"/>
      <c r="M796" s="99"/>
      <c r="O796" s="99"/>
      <c r="Q796" s="99"/>
      <c r="S796" s="99"/>
      <c r="U796" s="99"/>
      <c r="W796" s="99"/>
      <c r="Y796" s="99"/>
    </row>
    <row r="797">
      <c r="E797" s="99"/>
      <c r="G797" s="99"/>
      <c r="I797" s="99"/>
      <c r="K797" s="99"/>
      <c r="M797" s="99"/>
      <c r="O797" s="99"/>
      <c r="Q797" s="99"/>
      <c r="S797" s="99"/>
      <c r="U797" s="99"/>
      <c r="W797" s="99"/>
      <c r="Y797" s="99"/>
    </row>
    <row r="798">
      <c r="E798" s="99"/>
      <c r="G798" s="99"/>
      <c r="I798" s="99"/>
      <c r="K798" s="99"/>
      <c r="M798" s="99"/>
      <c r="O798" s="99"/>
      <c r="Q798" s="99"/>
      <c r="S798" s="99"/>
      <c r="U798" s="99"/>
      <c r="W798" s="99"/>
      <c r="Y798" s="99"/>
    </row>
    <row r="799">
      <c r="E799" s="99"/>
      <c r="G799" s="99"/>
      <c r="I799" s="99"/>
      <c r="K799" s="99"/>
      <c r="M799" s="99"/>
      <c r="O799" s="99"/>
      <c r="Q799" s="99"/>
      <c r="S799" s="99"/>
      <c r="U799" s="99"/>
      <c r="W799" s="99"/>
      <c r="Y799" s="99"/>
    </row>
    <row r="800">
      <c r="E800" s="99"/>
      <c r="G800" s="99"/>
      <c r="I800" s="99"/>
      <c r="K800" s="99"/>
      <c r="M800" s="99"/>
      <c r="O800" s="99"/>
      <c r="Q800" s="99"/>
      <c r="S800" s="99"/>
      <c r="U800" s="99"/>
      <c r="W800" s="99"/>
      <c r="Y800" s="99"/>
    </row>
    <row r="801">
      <c r="E801" s="99"/>
      <c r="G801" s="99"/>
      <c r="I801" s="99"/>
      <c r="K801" s="99"/>
      <c r="M801" s="99"/>
      <c r="O801" s="99"/>
      <c r="Q801" s="99"/>
      <c r="S801" s="99"/>
      <c r="U801" s="99"/>
      <c r="W801" s="99"/>
      <c r="Y801" s="99"/>
    </row>
    <row r="802">
      <c r="E802" s="99"/>
      <c r="G802" s="99"/>
      <c r="I802" s="99"/>
      <c r="K802" s="99"/>
      <c r="M802" s="99"/>
      <c r="O802" s="99"/>
      <c r="Q802" s="99"/>
      <c r="S802" s="99"/>
      <c r="U802" s="99"/>
      <c r="W802" s="99"/>
      <c r="Y802" s="99"/>
    </row>
    <row r="803">
      <c r="E803" s="99"/>
      <c r="G803" s="99"/>
      <c r="I803" s="99"/>
      <c r="K803" s="99"/>
      <c r="M803" s="99"/>
      <c r="O803" s="99"/>
      <c r="Q803" s="99"/>
      <c r="S803" s="99"/>
      <c r="U803" s="99"/>
      <c r="W803" s="99"/>
      <c r="Y803" s="99"/>
    </row>
    <row r="804">
      <c r="E804" s="99"/>
      <c r="G804" s="99"/>
      <c r="I804" s="99"/>
      <c r="K804" s="99"/>
      <c r="M804" s="99"/>
      <c r="O804" s="99"/>
      <c r="Q804" s="99"/>
      <c r="S804" s="99"/>
      <c r="U804" s="99"/>
      <c r="W804" s="99"/>
      <c r="Y804" s="99"/>
    </row>
    <row r="805">
      <c r="E805" s="99"/>
      <c r="G805" s="99"/>
      <c r="I805" s="99"/>
      <c r="K805" s="99"/>
      <c r="M805" s="99"/>
      <c r="O805" s="99"/>
      <c r="Q805" s="99"/>
      <c r="S805" s="99"/>
      <c r="U805" s="99"/>
      <c r="W805" s="99"/>
      <c r="Y805" s="99"/>
    </row>
    <row r="806">
      <c r="E806" s="99"/>
      <c r="G806" s="99"/>
      <c r="I806" s="99"/>
      <c r="K806" s="99"/>
      <c r="M806" s="99"/>
      <c r="O806" s="99"/>
      <c r="Q806" s="99"/>
      <c r="S806" s="99"/>
      <c r="U806" s="99"/>
      <c r="W806" s="99"/>
      <c r="Y806" s="99"/>
    </row>
    <row r="807">
      <c r="E807" s="99"/>
      <c r="G807" s="99"/>
      <c r="I807" s="99"/>
      <c r="K807" s="99"/>
      <c r="M807" s="99"/>
      <c r="O807" s="99"/>
      <c r="Q807" s="99"/>
      <c r="S807" s="99"/>
      <c r="U807" s="99"/>
      <c r="W807" s="99"/>
      <c r="Y807" s="99"/>
    </row>
    <row r="808">
      <c r="E808" s="99"/>
      <c r="G808" s="99"/>
      <c r="I808" s="99"/>
      <c r="K808" s="99"/>
      <c r="M808" s="99"/>
      <c r="O808" s="99"/>
      <c r="Q808" s="99"/>
      <c r="S808" s="99"/>
      <c r="U808" s="99"/>
      <c r="W808" s="99"/>
      <c r="Y808" s="99"/>
    </row>
    <row r="809">
      <c r="E809" s="99"/>
      <c r="G809" s="99"/>
      <c r="I809" s="99"/>
      <c r="K809" s="99"/>
      <c r="M809" s="99"/>
      <c r="O809" s="99"/>
      <c r="Q809" s="99"/>
      <c r="S809" s="99"/>
      <c r="U809" s="99"/>
      <c r="W809" s="99"/>
      <c r="Y809" s="99"/>
    </row>
    <row r="810">
      <c r="E810" s="99"/>
      <c r="G810" s="99"/>
      <c r="I810" s="99"/>
      <c r="K810" s="99"/>
      <c r="M810" s="99"/>
      <c r="O810" s="99"/>
      <c r="Q810" s="99"/>
      <c r="S810" s="99"/>
      <c r="U810" s="99"/>
      <c r="W810" s="99"/>
      <c r="Y810" s="99"/>
    </row>
    <row r="811">
      <c r="E811" s="99"/>
      <c r="G811" s="99"/>
      <c r="I811" s="99"/>
      <c r="K811" s="99"/>
      <c r="M811" s="99"/>
      <c r="O811" s="99"/>
      <c r="Q811" s="99"/>
      <c r="S811" s="99"/>
      <c r="U811" s="99"/>
      <c r="W811" s="99"/>
      <c r="Y811" s="99"/>
    </row>
    <row r="812">
      <c r="E812" s="99"/>
      <c r="G812" s="99"/>
      <c r="I812" s="99"/>
      <c r="K812" s="99"/>
      <c r="M812" s="99"/>
      <c r="O812" s="99"/>
      <c r="Q812" s="99"/>
      <c r="S812" s="99"/>
      <c r="U812" s="99"/>
      <c r="W812" s="99"/>
      <c r="Y812" s="99"/>
    </row>
    <row r="813">
      <c r="E813" s="99"/>
      <c r="G813" s="99"/>
      <c r="I813" s="99"/>
      <c r="K813" s="99"/>
      <c r="M813" s="99"/>
      <c r="O813" s="99"/>
      <c r="Q813" s="99"/>
      <c r="S813" s="99"/>
      <c r="U813" s="99"/>
      <c r="W813" s="99"/>
      <c r="Y813" s="99"/>
    </row>
    <row r="814">
      <c r="E814" s="99"/>
      <c r="G814" s="99"/>
      <c r="I814" s="99"/>
      <c r="K814" s="99"/>
      <c r="M814" s="99"/>
      <c r="O814" s="99"/>
      <c r="Q814" s="99"/>
      <c r="S814" s="99"/>
      <c r="U814" s="99"/>
      <c r="W814" s="99"/>
      <c r="Y814" s="99"/>
    </row>
    <row r="815">
      <c r="E815" s="99"/>
      <c r="G815" s="99"/>
      <c r="I815" s="99"/>
      <c r="K815" s="99"/>
      <c r="M815" s="99"/>
      <c r="O815" s="99"/>
      <c r="Q815" s="99"/>
      <c r="S815" s="99"/>
      <c r="U815" s="99"/>
      <c r="W815" s="99"/>
      <c r="Y815" s="99"/>
    </row>
    <row r="816">
      <c r="E816" s="99"/>
      <c r="G816" s="99"/>
      <c r="I816" s="99"/>
      <c r="K816" s="99"/>
      <c r="M816" s="99"/>
      <c r="O816" s="99"/>
      <c r="Q816" s="99"/>
      <c r="S816" s="99"/>
      <c r="U816" s="99"/>
      <c r="W816" s="99"/>
      <c r="Y816" s="99"/>
    </row>
    <row r="817">
      <c r="E817" s="99"/>
      <c r="G817" s="99"/>
      <c r="I817" s="99"/>
      <c r="K817" s="99"/>
      <c r="M817" s="99"/>
      <c r="O817" s="99"/>
      <c r="Q817" s="99"/>
      <c r="S817" s="99"/>
      <c r="U817" s="99"/>
      <c r="W817" s="99"/>
      <c r="Y817" s="99"/>
    </row>
    <row r="818">
      <c r="E818" s="99"/>
      <c r="G818" s="99"/>
      <c r="I818" s="99"/>
      <c r="K818" s="99"/>
      <c r="M818" s="99"/>
      <c r="O818" s="99"/>
      <c r="Q818" s="99"/>
      <c r="S818" s="99"/>
      <c r="U818" s="99"/>
      <c r="W818" s="99"/>
      <c r="Y818" s="99"/>
    </row>
    <row r="819">
      <c r="E819" s="99"/>
      <c r="G819" s="99"/>
      <c r="I819" s="99"/>
      <c r="K819" s="99"/>
      <c r="M819" s="99"/>
      <c r="O819" s="99"/>
      <c r="Q819" s="99"/>
      <c r="S819" s="99"/>
      <c r="U819" s="99"/>
      <c r="W819" s="99"/>
      <c r="Y819" s="99"/>
    </row>
    <row r="820">
      <c r="E820" s="99"/>
      <c r="G820" s="99"/>
      <c r="I820" s="99"/>
      <c r="K820" s="99"/>
      <c r="M820" s="99"/>
      <c r="O820" s="99"/>
      <c r="Q820" s="99"/>
      <c r="S820" s="99"/>
      <c r="U820" s="99"/>
      <c r="W820" s="99"/>
      <c r="Y820" s="99"/>
    </row>
    <row r="821">
      <c r="E821" s="99"/>
      <c r="G821" s="99"/>
      <c r="I821" s="99"/>
      <c r="K821" s="99"/>
      <c r="M821" s="99"/>
      <c r="O821" s="99"/>
      <c r="Q821" s="99"/>
      <c r="S821" s="99"/>
      <c r="U821" s="99"/>
      <c r="W821" s="99"/>
      <c r="Y821" s="99"/>
    </row>
    <row r="822">
      <c r="E822" s="99"/>
      <c r="G822" s="99"/>
      <c r="I822" s="99"/>
      <c r="K822" s="99"/>
      <c r="M822" s="99"/>
      <c r="O822" s="99"/>
      <c r="Q822" s="99"/>
      <c r="S822" s="99"/>
      <c r="U822" s="99"/>
      <c r="W822" s="99"/>
      <c r="Y822" s="99"/>
    </row>
    <row r="823">
      <c r="E823" s="99"/>
      <c r="G823" s="99"/>
      <c r="I823" s="99"/>
      <c r="K823" s="99"/>
      <c r="M823" s="99"/>
      <c r="O823" s="99"/>
      <c r="Q823" s="99"/>
      <c r="S823" s="99"/>
      <c r="U823" s="99"/>
      <c r="W823" s="99"/>
      <c r="Y823" s="99"/>
    </row>
    <row r="824">
      <c r="E824" s="99"/>
      <c r="G824" s="99"/>
      <c r="I824" s="99"/>
      <c r="K824" s="99"/>
      <c r="M824" s="99"/>
      <c r="O824" s="99"/>
      <c r="Q824" s="99"/>
      <c r="S824" s="99"/>
      <c r="U824" s="99"/>
      <c r="W824" s="99"/>
      <c r="Y824" s="99"/>
    </row>
    <row r="825">
      <c r="E825" s="99"/>
      <c r="G825" s="99"/>
      <c r="I825" s="99"/>
      <c r="K825" s="99"/>
      <c r="M825" s="99"/>
      <c r="O825" s="99"/>
      <c r="Q825" s="99"/>
      <c r="S825" s="99"/>
      <c r="U825" s="99"/>
      <c r="W825" s="99"/>
      <c r="Y825" s="99"/>
    </row>
    <row r="826">
      <c r="E826" s="99"/>
      <c r="G826" s="99"/>
      <c r="I826" s="99"/>
      <c r="K826" s="99"/>
      <c r="M826" s="99"/>
      <c r="O826" s="99"/>
      <c r="Q826" s="99"/>
      <c r="S826" s="99"/>
      <c r="U826" s="99"/>
      <c r="W826" s="99"/>
      <c r="Y826" s="99"/>
    </row>
    <row r="827">
      <c r="E827" s="99"/>
      <c r="G827" s="99"/>
      <c r="I827" s="99"/>
      <c r="K827" s="99"/>
      <c r="M827" s="99"/>
      <c r="O827" s="99"/>
      <c r="Q827" s="99"/>
      <c r="S827" s="99"/>
      <c r="U827" s="99"/>
      <c r="W827" s="99"/>
      <c r="Y827" s="99"/>
    </row>
    <row r="828">
      <c r="E828" s="99"/>
      <c r="G828" s="99"/>
      <c r="I828" s="99"/>
      <c r="K828" s="99"/>
      <c r="M828" s="99"/>
      <c r="O828" s="99"/>
      <c r="Q828" s="99"/>
      <c r="S828" s="99"/>
      <c r="U828" s="99"/>
      <c r="W828" s="99"/>
      <c r="Y828" s="99"/>
    </row>
    <row r="829">
      <c r="E829" s="99"/>
      <c r="G829" s="99"/>
      <c r="I829" s="99"/>
      <c r="K829" s="99"/>
      <c r="M829" s="99"/>
      <c r="O829" s="99"/>
      <c r="Q829" s="99"/>
      <c r="S829" s="99"/>
      <c r="U829" s="99"/>
      <c r="W829" s="99"/>
      <c r="Y829" s="99"/>
    </row>
    <row r="830">
      <c r="E830" s="99"/>
      <c r="G830" s="99"/>
      <c r="I830" s="99"/>
      <c r="K830" s="99"/>
      <c r="M830" s="99"/>
      <c r="O830" s="99"/>
      <c r="Q830" s="99"/>
      <c r="S830" s="99"/>
      <c r="U830" s="99"/>
      <c r="W830" s="99"/>
      <c r="Y830" s="99"/>
    </row>
    <row r="831">
      <c r="E831" s="99"/>
      <c r="G831" s="99"/>
      <c r="I831" s="99"/>
      <c r="K831" s="99"/>
      <c r="M831" s="99"/>
      <c r="O831" s="99"/>
      <c r="Q831" s="99"/>
      <c r="S831" s="99"/>
      <c r="U831" s="99"/>
      <c r="W831" s="99"/>
      <c r="Y831" s="99"/>
    </row>
    <row r="832">
      <c r="E832" s="99"/>
      <c r="G832" s="99"/>
      <c r="I832" s="99"/>
      <c r="K832" s="99"/>
      <c r="M832" s="99"/>
      <c r="O832" s="99"/>
      <c r="Q832" s="99"/>
      <c r="S832" s="99"/>
      <c r="U832" s="99"/>
      <c r="W832" s="99"/>
      <c r="Y832" s="99"/>
    </row>
    <row r="833">
      <c r="E833" s="99"/>
      <c r="G833" s="99"/>
      <c r="I833" s="99"/>
      <c r="K833" s="99"/>
      <c r="M833" s="99"/>
      <c r="O833" s="99"/>
      <c r="Q833" s="99"/>
      <c r="S833" s="99"/>
      <c r="U833" s="99"/>
      <c r="W833" s="99"/>
      <c r="Y833" s="99"/>
    </row>
    <row r="834">
      <c r="E834" s="99"/>
      <c r="G834" s="99"/>
      <c r="I834" s="99"/>
      <c r="K834" s="99"/>
      <c r="M834" s="99"/>
      <c r="O834" s="99"/>
      <c r="Q834" s="99"/>
      <c r="S834" s="99"/>
      <c r="U834" s="99"/>
      <c r="W834" s="99"/>
      <c r="Y834" s="99"/>
    </row>
    <row r="835">
      <c r="E835" s="99"/>
      <c r="G835" s="99"/>
      <c r="I835" s="99"/>
      <c r="K835" s="99"/>
      <c r="M835" s="99"/>
      <c r="O835" s="99"/>
      <c r="Q835" s="99"/>
      <c r="S835" s="99"/>
      <c r="U835" s="99"/>
      <c r="W835" s="99"/>
      <c r="Y835" s="99"/>
    </row>
    <row r="836">
      <c r="E836" s="99"/>
      <c r="G836" s="99"/>
      <c r="I836" s="99"/>
      <c r="K836" s="99"/>
      <c r="M836" s="99"/>
      <c r="O836" s="99"/>
      <c r="Q836" s="99"/>
      <c r="S836" s="99"/>
      <c r="U836" s="99"/>
      <c r="W836" s="99"/>
      <c r="Y836" s="99"/>
    </row>
    <row r="837">
      <c r="E837" s="99"/>
      <c r="G837" s="99"/>
      <c r="I837" s="99"/>
      <c r="K837" s="99"/>
      <c r="M837" s="99"/>
      <c r="O837" s="99"/>
      <c r="Q837" s="99"/>
      <c r="S837" s="99"/>
      <c r="U837" s="99"/>
      <c r="W837" s="99"/>
      <c r="Y837" s="99"/>
    </row>
    <row r="838">
      <c r="E838" s="99"/>
      <c r="G838" s="99"/>
      <c r="I838" s="99"/>
      <c r="K838" s="99"/>
      <c r="M838" s="99"/>
      <c r="O838" s="99"/>
      <c r="Q838" s="99"/>
      <c r="S838" s="99"/>
      <c r="U838" s="99"/>
      <c r="W838" s="99"/>
      <c r="Y838" s="99"/>
    </row>
    <row r="839">
      <c r="E839" s="99"/>
      <c r="G839" s="99"/>
      <c r="I839" s="99"/>
      <c r="K839" s="99"/>
      <c r="M839" s="99"/>
      <c r="O839" s="99"/>
      <c r="Q839" s="99"/>
      <c r="S839" s="99"/>
      <c r="U839" s="99"/>
      <c r="W839" s="99"/>
      <c r="Y839" s="99"/>
    </row>
    <row r="840">
      <c r="E840" s="99"/>
      <c r="G840" s="99"/>
      <c r="I840" s="99"/>
      <c r="K840" s="99"/>
      <c r="M840" s="99"/>
      <c r="O840" s="99"/>
      <c r="Q840" s="99"/>
      <c r="S840" s="99"/>
      <c r="U840" s="99"/>
      <c r="W840" s="99"/>
      <c r="Y840" s="99"/>
    </row>
    <row r="841">
      <c r="E841" s="99"/>
      <c r="G841" s="99"/>
      <c r="I841" s="99"/>
      <c r="K841" s="99"/>
      <c r="M841" s="99"/>
      <c r="O841" s="99"/>
      <c r="Q841" s="99"/>
      <c r="S841" s="99"/>
      <c r="U841" s="99"/>
      <c r="W841" s="99"/>
      <c r="Y841" s="99"/>
    </row>
    <row r="842">
      <c r="E842" s="99"/>
      <c r="G842" s="99"/>
      <c r="I842" s="99"/>
      <c r="K842" s="99"/>
      <c r="M842" s="99"/>
      <c r="O842" s="99"/>
      <c r="Q842" s="99"/>
      <c r="S842" s="99"/>
      <c r="U842" s="99"/>
      <c r="W842" s="99"/>
      <c r="Y842" s="99"/>
    </row>
    <row r="843">
      <c r="E843" s="99"/>
      <c r="G843" s="99"/>
      <c r="I843" s="99"/>
      <c r="K843" s="99"/>
      <c r="M843" s="99"/>
      <c r="O843" s="99"/>
      <c r="Q843" s="99"/>
      <c r="S843" s="99"/>
      <c r="U843" s="99"/>
      <c r="W843" s="99"/>
      <c r="Y843" s="99"/>
    </row>
    <row r="844">
      <c r="E844" s="99"/>
      <c r="G844" s="99"/>
      <c r="I844" s="99"/>
      <c r="K844" s="99"/>
      <c r="M844" s="99"/>
      <c r="O844" s="99"/>
      <c r="Q844" s="99"/>
      <c r="S844" s="99"/>
      <c r="U844" s="99"/>
      <c r="W844" s="99"/>
      <c r="Y844" s="99"/>
    </row>
    <row r="845">
      <c r="E845" s="99"/>
      <c r="G845" s="99"/>
      <c r="I845" s="99"/>
      <c r="K845" s="99"/>
      <c r="M845" s="99"/>
      <c r="O845" s="99"/>
      <c r="Q845" s="99"/>
      <c r="S845" s="99"/>
      <c r="U845" s="99"/>
      <c r="W845" s="99"/>
      <c r="Y845" s="99"/>
    </row>
    <row r="846">
      <c r="E846" s="99"/>
      <c r="G846" s="99"/>
      <c r="I846" s="99"/>
      <c r="K846" s="99"/>
      <c r="M846" s="99"/>
      <c r="O846" s="99"/>
      <c r="Q846" s="99"/>
      <c r="S846" s="99"/>
      <c r="U846" s="99"/>
      <c r="W846" s="99"/>
      <c r="Y846" s="99"/>
    </row>
    <row r="847">
      <c r="E847" s="99"/>
      <c r="G847" s="99"/>
      <c r="I847" s="99"/>
      <c r="K847" s="99"/>
      <c r="M847" s="99"/>
      <c r="O847" s="99"/>
      <c r="Q847" s="99"/>
      <c r="S847" s="99"/>
      <c r="U847" s="99"/>
      <c r="W847" s="99"/>
      <c r="Y847" s="99"/>
    </row>
    <row r="848">
      <c r="E848" s="99"/>
      <c r="G848" s="99"/>
      <c r="I848" s="99"/>
      <c r="K848" s="99"/>
      <c r="M848" s="99"/>
      <c r="O848" s="99"/>
      <c r="Q848" s="99"/>
      <c r="S848" s="99"/>
      <c r="U848" s="99"/>
      <c r="W848" s="99"/>
      <c r="Y848" s="99"/>
    </row>
    <row r="849">
      <c r="E849" s="99"/>
      <c r="G849" s="99"/>
      <c r="I849" s="99"/>
      <c r="K849" s="99"/>
      <c r="M849" s="99"/>
      <c r="O849" s="99"/>
      <c r="Q849" s="99"/>
      <c r="S849" s="99"/>
      <c r="U849" s="99"/>
      <c r="W849" s="99"/>
      <c r="Y849" s="99"/>
    </row>
    <row r="850">
      <c r="E850" s="99"/>
      <c r="G850" s="99"/>
      <c r="I850" s="99"/>
      <c r="K850" s="99"/>
      <c r="M850" s="99"/>
      <c r="O850" s="99"/>
      <c r="Q850" s="99"/>
      <c r="S850" s="99"/>
      <c r="U850" s="99"/>
      <c r="W850" s="99"/>
      <c r="Y850" s="99"/>
    </row>
    <row r="851">
      <c r="E851" s="99"/>
      <c r="G851" s="99"/>
      <c r="I851" s="99"/>
      <c r="K851" s="99"/>
      <c r="M851" s="99"/>
      <c r="O851" s="99"/>
      <c r="Q851" s="99"/>
      <c r="S851" s="99"/>
      <c r="U851" s="99"/>
      <c r="W851" s="99"/>
      <c r="Y851" s="99"/>
    </row>
    <row r="852">
      <c r="E852" s="99"/>
      <c r="G852" s="99"/>
      <c r="I852" s="99"/>
      <c r="K852" s="99"/>
      <c r="M852" s="99"/>
      <c r="O852" s="99"/>
      <c r="Q852" s="99"/>
      <c r="S852" s="99"/>
      <c r="U852" s="99"/>
      <c r="W852" s="99"/>
      <c r="Y852" s="99"/>
    </row>
    <row r="853">
      <c r="E853" s="99"/>
      <c r="G853" s="99"/>
      <c r="I853" s="99"/>
      <c r="K853" s="99"/>
      <c r="M853" s="99"/>
      <c r="O853" s="99"/>
      <c r="Q853" s="99"/>
      <c r="S853" s="99"/>
      <c r="U853" s="99"/>
      <c r="W853" s="99"/>
      <c r="Y853" s="99"/>
    </row>
    <row r="854">
      <c r="E854" s="99"/>
      <c r="G854" s="99"/>
      <c r="I854" s="99"/>
      <c r="K854" s="99"/>
      <c r="M854" s="99"/>
      <c r="O854" s="99"/>
      <c r="Q854" s="99"/>
      <c r="S854" s="99"/>
      <c r="U854" s="99"/>
      <c r="W854" s="99"/>
      <c r="Y854" s="99"/>
    </row>
    <row r="855">
      <c r="E855" s="99"/>
      <c r="G855" s="99"/>
      <c r="I855" s="99"/>
      <c r="K855" s="99"/>
      <c r="M855" s="99"/>
      <c r="O855" s="99"/>
      <c r="Q855" s="99"/>
      <c r="S855" s="99"/>
      <c r="U855" s="99"/>
      <c r="W855" s="99"/>
      <c r="Y855" s="99"/>
    </row>
    <row r="856">
      <c r="E856" s="99"/>
      <c r="G856" s="99"/>
      <c r="I856" s="99"/>
      <c r="K856" s="99"/>
      <c r="M856" s="99"/>
      <c r="O856" s="99"/>
      <c r="Q856" s="99"/>
      <c r="S856" s="99"/>
      <c r="U856" s="99"/>
      <c r="W856" s="99"/>
      <c r="Y856" s="99"/>
    </row>
    <row r="857">
      <c r="E857" s="99"/>
      <c r="G857" s="99"/>
      <c r="I857" s="99"/>
      <c r="K857" s="99"/>
      <c r="M857" s="99"/>
      <c r="O857" s="99"/>
      <c r="Q857" s="99"/>
      <c r="S857" s="99"/>
      <c r="U857" s="99"/>
      <c r="W857" s="99"/>
      <c r="Y857" s="99"/>
    </row>
    <row r="858">
      <c r="E858" s="99"/>
      <c r="G858" s="99"/>
      <c r="I858" s="99"/>
      <c r="K858" s="99"/>
      <c r="M858" s="99"/>
      <c r="O858" s="99"/>
      <c r="Q858" s="99"/>
      <c r="S858" s="99"/>
      <c r="U858" s="99"/>
      <c r="W858" s="99"/>
      <c r="Y858" s="99"/>
    </row>
    <row r="859">
      <c r="E859" s="99"/>
      <c r="G859" s="99"/>
      <c r="I859" s="99"/>
      <c r="K859" s="99"/>
      <c r="M859" s="99"/>
      <c r="O859" s="99"/>
      <c r="Q859" s="99"/>
      <c r="S859" s="99"/>
      <c r="U859" s="99"/>
      <c r="W859" s="99"/>
      <c r="Y859" s="99"/>
    </row>
    <row r="860">
      <c r="E860" s="99"/>
      <c r="G860" s="99"/>
      <c r="I860" s="99"/>
      <c r="K860" s="99"/>
      <c r="M860" s="99"/>
      <c r="O860" s="99"/>
      <c r="Q860" s="99"/>
      <c r="S860" s="99"/>
      <c r="U860" s="99"/>
      <c r="W860" s="99"/>
      <c r="Y860" s="99"/>
    </row>
    <row r="861">
      <c r="E861" s="99"/>
      <c r="G861" s="99"/>
      <c r="I861" s="99"/>
      <c r="K861" s="99"/>
      <c r="M861" s="99"/>
      <c r="O861" s="99"/>
      <c r="Q861" s="99"/>
      <c r="S861" s="99"/>
      <c r="U861" s="99"/>
      <c r="W861" s="99"/>
      <c r="Y861" s="99"/>
    </row>
    <row r="862">
      <c r="E862" s="99"/>
      <c r="G862" s="99"/>
      <c r="I862" s="99"/>
      <c r="K862" s="99"/>
      <c r="M862" s="99"/>
      <c r="O862" s="99"/>
      <c r="Q862" s="99"/>
      <c r="S862" s="99"/>
      <c r="U862" s="99"/>
      <c r="W862" s="99"/>
      <c r="Y862" s="99"/>
    </row>
    <row r="863">
      <c r="E863" s="99"/>
      <c r="G863" s="99"/>
      <c r="I863" s="99"/>
      <c r="K863" s="99"/>
      <c r="M863" s="99"/>
      <c r="O863" s="99"/>
      <c r="Q863" s="99"/>
      <c r="S863" s="99"/>
      <c r="U863" s="99"/>
      <c r="W863" s="99"/>
      <c r="Y863" s="99"/>
    </row>
    <row r="864">
      <c r="E864" s="99"/>
      <c r="G864" s="99"/>
      <c r="I864" s="99"/>
      <c r="K864" s="99"/>
      <c r="M864" s="99"/>
      <c r="O864" s="99"/>
      <c r="Q864" s="99"/>
      <c r="S864" s="99"/>
      <c r="U864" s="99"/>
      <c r="W864" s="99"/>
      <c r="Y864" s="99"/>
    </row>
    <row r="865">
      <c r="E865" s="99"/>
      <c r="G865" s="99"/>
      <c r="I865" s="99"/>
      <c r="K865" s="99"/>
      <c r="M865" s="99"/>
      <c r="O865" s="99"/>
      <c r="Q865" s="99"/>
      <c r="S865" s="99"/>
      <c r="U865" s="99"/>
      <c r="W865" s="99"/>
      <c r="Y865" s="99"/>
    </row>
    <row r="866">
      <c r="E866" s="99"/>
      <c r="G866" s="99"/>
      <c r="I866" s="99"/>
      <c r="K866" s="99"/>
      <c r="M866" s="99"/>
      <c r="O866" s="99"/>
      <c r="Q866" s="99"/>
      <c r="S866" s="99"/>
      <c r="U866" s="99"/>
      <c r="W866" s="99"/>
      <c r="Y866" s="99"/>
    </row>
    <row r="867">
      <c r="E867" s="99"/>
      <c r="G867" s="99"/>
      <c r="I867" s="99"/>
      <c r="K867" s="99"/>
      <c r="M867" s="99"/>
      <c r="O867" s="99"/>
      <c r="Q867" s="99"/>
      <c r="S867" s="99"/>
      <c r="U867" s="99"/>
      <c r="W867" s="99"/>
      <c r="Y867" s="99"/>
    </row>
    <row r="868">
      <c r="E868" s="99"/>
      <c r="G868" s="99"/>
      <c r="I868" s="99"/>
      <c r="K868" s="99"/>
      <c r="M868" s="99"/>
      <c r="O868" s="99"/>
      <c r="Q868" s="99"/>
      <c r="S868" s="99"/>
      <c r="U868" s="99"/>
      <c r="W868" s="99"/>
      <c r="Y868" s="99"/>
    </row>
    <row r="869">
      <c r="E869" s="99"/>
      <c r="G869" s="99"/>
      <c r="I869" s="99"/>
      <c r="K869" s="99"/>
      <c r="M869" s="99"/>
      <c r="O869" s="99"/>
      <c r="Q869" s="99"/>
      <c r="S869" s="99"/>
      <c r="U869" s="99"/>
      <c r="W869" s="99"/>
      <c r="Y869" s="99"/>
    </row>
    <row r="870">
      <c r="E870" s="99"/>
      <c r="G870" s="99"/>
      <c r="I870" s="99"/>
      <c r="K870" s="99"/>
      <c r="M870" s="99"/>
      <c r="O870" s="99"/>
      <c r="Q870" s="99"/>
      <c r="S870" s="99"/>
      <c r="U870" s="99"/>
      <c r="W870" s="99"/>
      <c r="Y870" s="99"/>
    </row>
    <row r="871">
      <c r="E871" s="99"/>
      <c r="G871" s="99"/>
      <c r="I871" s="99"/>
      <c r="K871" s="99"/>
      <c r="M871" s="99"/>
      <c r="O871" s="99"/>
      <c r="Q871" s="99"/>
      <c r="S871" s="99"/>
      <c r="U871" s="99"/>
      <c r="W871" s="99"/>
      <c r="Y871" s="99"/>
    </row>
    <row r="872">
      <c r="E872" s="99"/>
      <c r="G872" s="99"/>
      <c r="I872" s="99"/>
      <c r="K872" s="99"/>
      <c r="M872" s="99"/>
      <c r="O872" s="99"/>
      <c r="Q872" s="99"/>
      <c r="S872" s="99"/>
      <c r="U872" s="99"/>
      <c r="W872" s="99"/>
      <c r="Y872" s="99"/>
    </row>
    <row r="873">
      <c r="E873" s="99"/>
      <c r="G873" s="99"/>
      <c r="I873" s="99"/>
      <c r="K873" s="99"/>
      <c r="M873" s="99"/>
      <c r="O873" s="99"/>
      <c r="Q873" s="99"/>
      <c r="S873" s="99"/>
      <c r="U873" s="99"/>
      <c r="W873" s="99"/>
      <c r="Y873" s="99"/>
    </row>
    <row r="874">
      <c r="E874" s="99"/>
      <c r="G874" s="99"/>
      <c r="I874" s="99"/>
      <c r="K874" s="99"/>
      <c r="M874" s="99"/>
      <c r="O874" s="99"/>
      <c r="Q874" s="99"/>
      <c r="S874" s="99"/>
      <c r="U874" s="99"/>
      <c r="W874" s="99"/>
      <c r="Y874" s="99"/>
    </row>
    <row r="875">
      <c r="E875" s="99"/>
      <c r="G875" s="99"/>
      <c r="I875" s="99"/>
      <c r="K875" s="99"/>
      <c r="M875" s="99"/>
      <c r="O875" s="99"/>
      <c r="Q875" s="99"/>
      <c r="S875" s="99"/>
      <c r="U875" s="99"/>
      <c r="W875" s="99"/>
      <c r="Y875" s="99"/>
    </row>
    <row r="876">
      <c r="E876" s="99"/>
      <c r="G876" s="99"/>
      <c r="I876" s="99"/>
      <c r="K876" s="99"/>
      <c r="M876" s="99"/>
      <c r="O876" s="99"/>
      <c r="Q876" s="99"/>
      <c r="S876" s="99"/>
      <c r="U876" s="99"/>
      <c r="W876" s="99"/>
      <c r="Y876" s="99"/>
    </row>
    <row r="877">
      <c r="E877" s="99"/>
      <c r="G877" s="99"/>
      <c r="I877" s="99"/>
      <c r="K877" s="99"/>
      <c r="M877" s="99"/>
      <c r="O877" s="99"/>
      <c r="Q877" s="99"/>
      <c r="S877" s="99"/>
      <c r="U877" s="99"/>
      <c r="W877" s="99"/>
      <c r="Y877" s="99"/>
    </row>
    <row r="878">
      <c r="E878" s="99"/>
      <c r="G878" s="99"/>
      <c r="I878" s="99"/>
      <c r="K878" s="99"/>
      <c r="M878" s="99"/>
      <c r="O878" s="99"/>
      <c r="Q878" s="99"/>
      <c r="S878" s="99"/>
      <c r="U878" s="99"/>
      <c r="W878" s="99"/>
      <c r="Y878" s="99"/>
    </row>
    <row r="879">
      <c r="E879" s="99"/>
      <c r="G879" s="99"/>
      <c r="I879" s="99"/>
      <c r="K879" s="99"/>
      <c r="M879" s="99"/>
      <c r="O879" s="99"/>
      <c r="Q879" s="99"/>
      <c r="S879" s="99"/>
      <c r="U879" s="99"/>
      <c r="W879" s="99"/>
      <c r="Y879" s="99"/>
    </row>
    <row r="880">
      <c r="E880" s="99"/>
      <c r="G880" s="99"/>
      <c r="I880" s="99"/>
      <c r="K880" s="99"/>
      <c r="M880" s="99"/>
      <c r="O880" s="99"/>
      <c r="Q880" s="99"/>
      <c r="S880" s="99"/>
      <c r="U880" s="99"/>
      <c r="W880" s="99"/>
      <c r="Y880" s="99"/>
    </row>
    <row r="881">
      <c r="E881" s="99"/>
      <c r="G881" s="99"/>
      <c r="I881" s="99"/>
      <c r="K881" s="99"/>
      <c r="M881" s="99"/>
      <c r="O881" s="99"/>
      <c r="Q881" s="99"/>
      <c r="S881" s="99"/>
      <c r="U881" s="99"/>
      <c r="W881" s="99"/>
      <c r="Y881" s="99"/>
    </row>
    <row r="882">
      <c r="E882" s="99"/>
      <c r="G882" s="99"/>
      <c r="I882" s="99"/>
      <c r="K882" s="99"/>
      <c r="M882" s="99"/>
      <c r="O882" s="99"/>
      <c r="Q882" s="99"/>
      <c r="S882" s="99"/>
      <c r="U882" s="99"/>
      <c r="W882" s="99"/>
      <c r="Y882" s="99"/>
    </row>
    <row r="883">
      <c r="E883" s="99"/>
      <c r="G883" s="99"/>
      <c r="I883" s="99"/>
      <c r="K883" s="99"/>
      <c r="M883" s="99"/>
      <c r="O883" s="99"/>
      <c r="Q883" s="99"/>
      <c r="S883" s="99"/>
      <c r="U883" s="99"/>
      <c r="W883" s="99"/>
      <c r="Y883" s="99"/>
    </row>
    <row r="884">
      <c r="E884" s="99"/>
      <c r="G884" s="99"/>
      <c r="I884" s="99"/>
      <c r="K884" s="99"/>
      <c r="M884" s="99"/>
      <c r="O884" s="99"/>
      <c r="Q884" s="99"/>
      <c r="S884" s="99"/>
      <c r="U884" s="99"/>
      <c r="W884" s="99"/>
      <c r="Y884" s="99"/>
    </row>
    <row r="885">
      <c r="E885" s="99"/>
      <c r="G885" s="99"/>
      <c r="I885" s="99"/>
      <c r="K885" s="99"/>
      <c r="M885" s="99"/>
      <c r="O885" s="99"/>
      <c r="Q885" s="99"/>
      <c r="S885" s="99"/>
      <c r="U885" s="99"/>
      <c r="W885" s="99"/>
      <c r="Y885" s="99"/>
    </row>
    <row r="886">
      <c r="E886" s="99"/>
      <c r="G886" s="99"/>
      <c r="I886" s="99"/>
      <c r="K886" s="99"/>
      <c r="M886" s="99"/>
      <c r="O886" s="99"/>
      <c r="Q886" s="99"/>
      <c r="S886" s="99"/>
      <c r="U886" s="99"/>
      <c r="W886" s="99"/>
      <c r="Y886" s="99"/>
    </row>
    <row r="887">
      <c r="E887" s="99"/>
      <c r="G887" s="99"/>
      <c r="I887" s="99"/>
      <c r="K887" s="99"/>
      <c r="M887" s="99"/>
      <c r="O887" s="99"/>
      <c r="Q887" s="99"/>
      <c r="S887" s="99"/>
      <c r="U887" s="99"/>
      <c r="W887" s="99"/>
      <c r="Y887" s="99"/>
    </row>
    <row r="888">
      <c r="E888" s="99"/>
      <c r="G888" s="99"/>
      <c r="I888" s="99"/>
      <c r="K888" s="99"/>
      <c r="M888" s="99"/>
      <c r="O888" s="99"/>
      <c r="Q888" s="99"/>
      <c r="S888" s="99"/>
      <c r="U888" s="99"/>
      <c r="W888" s="99"/>
      <c r="Y888" s="99"/>
    </row>
    <row r="889">
      <c r="E889" s="99"/>
      <c r="G889" s="99"/>
      <c r="I889" s="99"/>
      <c r="K889" s="99"/>
      <c r="M889" s="99"/>
      <c r="O889" s="99"/>
      <c r="Q889" s="99"/>
      <c r="S889" s="99"/>
      <c r="U889" s="99"/>
      <c r="W889" s="99"/>
      <c r="Y889" s="99"/>
    </row>
    <row r="890">
      <c r="E890" s="99"/>
      <c r="G890" s="99"/>
      <c r="I890" s="99"/>
      <c r="K890" s="99"/>
      <c r="M890" s="99"/>
      <c r="O890" s="99"/>
      <c r="Q890" s="99"/>
      <c r="S890" s="99"/>
      <c r="U890" s="99"/>
      <c r="W890" s="99"/>
      <c r="Y890" s="99"/>
    </row>
    <row r="891">
      <c r="E891" s="99"/>
      <c r="G891" s="99"/>
      <c r="I891" s="99"/>
      <c r="K891" s="99"/>
      <c r="M891" s="99"/>
      <c r="O891" s="99"/>
      <c r="Q891" s="99"/>
      <c r="S891" s="99"/>
      <c r="U891" s="99"/>
      <c r="W891" s="99"/>
      <c r="Y891" s="99"/>
    </row>
    <row r="892">
      <c r="E892" s="99"/>
      <c r="G892" s="99"/>
      <c r="I892" s="99"/>
      <c r="K892" s="99"/>
      <c r="M892" s="99"/>
      <c r="O892" s="99"/>
      <c r="Q892" s="99"/>
      <c r="S892" s="99"/>
      <c r="U892" s="99"/>
      <c r="W892" s="99"/>
      <c r="Y892" s="99"/>
    </row>
    <row r="893">
      <c r="E893" s="99"/>
      <c r="G893" s="99"/>
      <c r="I893" s="99"/>
      <c r="K893" s="99"/>
      <c r="M893" s="99"/>
      <c r="O893" s="99"/>
      <c r="Q893" s="99"/>
      <c r="S893" s="99"/>
      <c r="U893" s="99"/>
      <c r="W893" s="99"/>
      <c r="Y893" s="99"/>
    </row>
    <row r="894">
      <c r="E894" s="99"/>
      <c r="G894" s="99"/>
      <c r="I894" s="99"/>
      <c r="K894" s="99"/>
      <c r="M894" s="99"/>
      <c r="O894" s="99"/>
      <c r="Q894" s="99"/>
      <c r="S894" s="99"/>
      <c r="U894" s="99"/>
      <c r="W894" s="99"/>
      <c r="Y894" s="99"/>
    </row>
    <row r="895">
      <c r="E895" s="99"/>
      <c r="G895" s="99"/>
      <c r="I895" s="99"/>
      <c r="K895" s="99"/>
      <c r="M895" s="99"/>
      <c r="O895" s="99"/>
      <c r="Q895" s="99"/>
      <c r="S895" s="99"/>
      <c r="U895" s="99"/>
      <c r="W895" s="99"/>
      <c r="Y895" s="99"/>
    </row>
    <row r="896">
      <c r="E896" s="99"/>
      <c r="G896" s="99"/>
      <c r="I896" s="99"/>
      <c r="K896" s="99"/>
      <c r="M896" s="99"/>
      <c r="O896" s="99"/>
      <c r="Q896" s="99"/>
      <c r="S896" s="99"/>
      <c r="U896" s="99"/>
      <c r="W896" s="99"/>
      <c r="Y896" s="99"/>
    </row>
    <row r="897">
      <c r="E897" s="99"/>
      <c r="G897" s="99"/>
      <c r="I897" s="99"/>
      <c r="K897" s="99"/>
      <c r="M897" s="99"/>
      <c r="O897" s="99"/>
      <c r="Q897" s="99"/>
      <c r="S897" s="99"/>
      <c r="U897" s="99"/>
      <c r="W897" s="99"/>
      <c r="Y897" s="99"/>
    </row>
    <row r="898">
      <c r="E898" s="99"/>
      <c r="G898" s="99"/>
      <c r="I898" s="99"/>
      <c r="K898" s="99"/>
      <c r="M898" s="99"/>
      <c r="O898" s="99"/>
      <c r="Q898" s="99"/>
      <c r="S898" s="99"/>
      <c r="U898" s="99"/>
      <c r="W898" s="99"/>
      <c r="Y898" s="99"/>
    </row>
    <row r="899">
      <c r="E899" s="99"/>
      <c r="G899" s="99"/>
      <c r="I899" s="99"/>
      <c r="K899" s="99"/>
      <c r="M899" s="99"/>
      <c r="O899" s="99"/>
      <c r="Q899" s="99"/>
      <c r="S899" s="99"/>
      <c r="U899" s="99"/>
      <c r="W899" s="99"/>
      <c r="Y899" s="99"/>
    </row>
    <row r="900">
      <c r="E900" s="99"/>
      <c r="G900" s="99"/>
      <c r="I900" s="99"/>
      <c r="K900" s="99"/>
      <c r="M900" s="99"/>
      <c r="O900" s="99"/>
      <c r="Q900" s="99"/>
      <c r="S900" s="99"/>
      <c r="U900" s="99"/>
      <c r="W900" s="99"/>
      <c r="Y900" s="99"/>
    </row>
    <row r="901">
      <c r="E901" s="99"/>
      <c r="G901" s="99"/>
      <c r="I901" s="99"/>
      <c r="K901" s="99"/>
      <c r="M901" s="99"/>
      <c r="O901" s="99"/>
      <c r="Q901" s="99"/>
      <c r="S901" s="99"/>
      <c r="U901" s="99"/>
      <c r="W901" s="99"/>
      <c r="Y901" s="99"/>
    </row>
    <row r="902">
      <c r="E902" s="99"/>
      <c r="G902" s="99"/>
      <c r="I902" s="99"/>
      <c r="K902" s="99"/>
      <c r="M902" s="99"/>
      <c r="O902" s="99"/>
      <c r="Q902" s="99"/>
      <c r="S902" s="99"/>
      <c r="U902" s="99"/>
      <c r="W902" s="99"/>
      <c r="Y902" s="99"/>
    </row>
    <row r="903">
      <c r="E903" s="99"/>
      <c r="G903" s="99"/>
      <c r="I903" s="99"/>
      <c r="K903" s="99"/>
      <c r="M903" s="99"/>
      <c r="O903" s="99"/>
      <c r="Q903" s="99"/>
      <c r="S903" s="99"/>
      <c r="U903" s="99"/>
      <c r="W903" s="99"/>
      <c r="Y903" s="99"/>
    </row>
    <row r="904">
      <c r="E904" s="99"/>
      <c r="G904" s="99"/>
      <c r="I904" s="99"/>
      <c r="K904" s="99"/>
      <c r="M904" s="99"/>
      <c r="O904" s="99"/>
      <c r="Q904" s="99"/>
      <c r="S904" s="99"/>
      <c r="U904" s="99"/>
      <c r="W904" s="99"/>
      <c r="Y904" s="99"/>
    </row>
    <row r="905">
      <c r="E905" s="99"/>
      <c r="G905" s="99"/>
      <c r="I905" s="99"/>
      <c r="K905" s="99"/>
      <c r="M905" s="99"/>
      <c r="O905" s="99"/>
      <c r="Q905" s="99"/>
      <c r="S905" s="99"/>
      <c r="U905" s="99"/>
      <c r="W905" s="99"/>
      <c r="Y905" s="99"/>
    </row>
    <row r="906">
      <c r="E906" s="99"/>
      <c r="G906" s="99"/>
      <c r="I906" s="99"/>
      <c r="K906" s="99"/>
      <c r="M906" s="99"/>
      <c r="O906" s="99"/>
      <c r="Q906" s="99"/>
      <c r="S906" s="99"/>
      <c r="U906" s="99"/>
      <c r="W906" s="99"/>
      <c r="Y906" s="99"/>
    </row>
    <row r="907">
      <c r="E907" s="99"/>
      <c r="G907" s="99"/>
      <c r="I907" s="99"/>
      <c r="K907" s="99"/>
      <c r="M907" s="99"/>
      <c r="O907" s="99"/>
      <c r="Q907" s="99"/>
      <c r="S907" s="99"/>
      <c r="U907" s="99"/>
      <c r="W907" s="99"/>
      <c r="Y907" s="99"/>
    </row>
    <row r="908">
      <c r="E908" s="99"/>
      <c r="G908" s="99"/>
      <c r="I908" s="99"/>
      <c r="K908" s="99"/>
      <c r="M908" s="99"/>
      <c r="O908" s="99"/>
      <c r="Q908" s="99"/>
      <c r="S908" s="99"/>
      <c r="U908" s="99"/>
      <c r="W908" s="99"/>
      <c r="Y908" s="99"/>
    </row>
    <row r="909">
      <c r="E909" s="99"/>
      <c r="G909" s="99"/>
      <c r="I909" s="99"/>
      <c r="K909" s="99"/>
      <c r="M909" s="99"/>
      <c r="O909" s="99"/>
      <c r="Q909" s="99"/>
      <c r="S909" s="99"/>
      <c r="U909" s="99"/>
      <c r="W909" s="99"/>
      <c r="Y909" s="99"/>
    </row>
    <row r="910">
      <c r="E910" s="99"/>
      <c r="G910" s="99"/>
      <c r="I910" s="99"/>
      <c r="K910" s="99"/>
      <c r="M910" s="99"/>
      <c r="O910" s="99"/>
      <c r="Q910" s="99"/>
      <c r="S910" s="99"/>
      <c r="U910" s="99"/>
      <c r="W910" s="99"/>
      <c r="Y910" s="99"/>
    </row>
    <row r="911">
      <c r="E911" s="99"/>
      <c r="G911" s="99"/>
      <c r="I911" s="99"/>
      <c r="K911" s="99"/>
      <c r="M911" s="99"/>
      <c r="O911" s="99"/>
      <c r="Q911" s="99"/>
      <c r="S911" s="99"/>
      <c r="U911" s="99"/>
      <c r="W911" s="99"/>
      <c r="Y911" s="99"/>
    </row>
    <row r="912">
      <c r="E912" s="99"/>
      <c r="G912" s="99"/>
      <c r="I912" s="99"/>
      <c r="K912" s="99"/>
      <c r="M912" s="99"/>
      <c r="O912" s="99"/>
      <c r="Q912" s="99"/>
      <c r="S912" s="99"/>
      <c r="U912" s="99"/>
      <c r="W912" s="99"/>
      <c r="Y912" s="99"/>
    </row>
    <row r="913">
      <c r="E913" s="99"/>
      <c r="G913" s="99"/>
      <c r="I913" s="99"/>
      <c r="K913" s="99"/>
      <c r="M913" s="99"/>
      <c r="O913" s="99"/>
      <c r="Q913" s="99"/>
      <c r="S913" s="99"/>
      <c r="U913" s="99"/>
      <c r="W913" s="99"/>
      <c r="Y913" s="99"/>
    </row>
    <row r="914">
      <c r="E914" s="99"/>
      <c r="G914" s="99"/>
      <c r="I914" s="99"/>
      <c r="K914" s="99"/>
      <c r="M914" s="99"/>
      <c r="O914" s="99"/>
      <c r="Q914" s="99"/>
      <c r="S914" s="99"/>
      <c r="U914" s="99"/>
      <c r="W914" s="99"/>
      <c r="Y914" s="99"/>
    </row>
    <row r="915">
      <c r="E915" s="99"/>
      <c r="G915" s="99"/>
      <c r="I915" s="99"/>
      <c r="K915" s="99"/>
      <c r="M915" s="99"/>
      <c r="O915" s="99"/>
      <c r="Q915" s="99"/>
      <c r="S915" s="99"/>
      <c r="U915" s="99"/>
      <c r="W915" s="99"/>
      <c r="Y915" s="99"/>
    </row>
    <row r="916">
      <c r="E916" s="99"/>
      <c r="G916" s="99"/>
      <c r="I916" s="99"/>
      <c r="K916" s="99"/>
      <c r="M916" s="99"/>
      <c r="O916" s="99"/>
      <c r="Q916" s="99"/>
      <c r="S916" s="99"/>
      <c r="U916" s="99"/>
      <c r="W916" s="99"/>
      <c r="Y916" s="99"/>
    </row>
    <row r="917">
      <c r="E917" s="99"/>
      <c r="G917" s="99"/>
      <c r="I917" s="99"/>
      <c r="K917" s="99"/>
      <c r="M917" s="99"/>
      <c r="O917" s="99"/>
      <c r="Q917" s="99"/>
      <c r="S917" s="99"/>
      <c r="U917" s="99"/>
      <c r="W917" s="99"/>
      <c r="Y917" s="99"/>
    </row>
    <row r="918">
      <c r="E918" s="99"/>
      <c r="G918" s="99"/>
      <c r="I918" s="99"/>
      <c r="K918" s="99"/>
      <c r="M918" s="99"/>
      <c r="O918" s="99"/>
      <c r="Q918" s="99"/>
      <c r="S918" s="99"/>
      <c r="U918" s="99"/>
      <c r="W918" s="99"/>
      <c r="Y918" s="99"/>
    </row>
    <row r="919">
      <c r="E919" s="99"/>
      <c r="G919" s="99"/>
      <c r="I919" s="99"/>
      <c r="K919" s="99"/>
      <c r="M919" s="99"/>
      <c r="O919" s="99"/>
      <c r="Q919" s="99"/>
      <c r="S919" s="99"/>
      <c r="U919" s="99"/>
      <c r="W919" s="99"/>
      <c r="Y919" s="99"/>
    </row>
    <row r="920">
      <c r="E920" s="99"/>
      <c r="G920" s="99"/>
      <c r="I920" s="99"/>
      <c r="K920" s="99"/>
      <c r="M920" s="99"/>
      <c r="O920" s="99"/>
      <c r="Q920" s="99"/>
      <c r="S920" s="99"/>
      <c r="U920" s="99"/>
      <c r="W920" s="99"/>
      <c r="Y920" s="99"/>
    </row>
    <row r="921">
      <c r="E921" s="99"/>
      <c r="G921" s="99"/>
      <c r="I921" s="99"/>
      <c r="K921" s="99"/>
      <c r="M921" s="99"/>
      <c r="O921" s="99"/>
      <c r="Q921" s="99"/>
      <c r="S921" s="99"/>
      <c r="U921" s="99"/>
      <c r="W921" s="99"/>
      <c r="Y921" s="99"/>
    </row>
    <row r="922">
      <c r="E922" s="99"/>
      <c r="G922" s="99"/>
      <c r="I922" s="99"/>
      <c r="K922" s="99"/>
      <c r="M922" s="99"/>
      <c r="O922" s="99"/>
      <c r="Q922" s="99"/>
      <c r="S922" s="99"/>
      <c r="U922" s="99"/>
      <c r="W922" s="99"/>
      <c r="Y922" s="99"/>
    </row>
    <row r="923">
      <c r="E923" s="99"/>
      <c r="G923" s="99"/>
      <c r="I923" s="99"/>
      <c r="K923" s="99"/>
      <c r="M923" s="99"/>
      <c r="O923" s="99"/>
      <c r="Q923" s="99"/>
      <c r="S923" s="99"/>
      <c r="U923" s="99"/>
      <c r="W923" s="99"/>
      <c r="Y923" s="99"/>
    </row>
    <row r="924">
      <c r="E924" s="99"/>
      <c r="G924" s="99"/>
      <c r="I924" s="99"/>
      <c r="K924" s="99"/>
      <c r="M924" s="99"/>
      <c r="O924" s="99"/>
      <c r="Q924" s="99"/>
      <c r="S924" s="99"/>
      <c r="U924" s="99"/>
      <c r="W924" s="99"/>
      <c r="Y924" s="99"/>
    </row>
    <row r="925">
      <c r="E925" s="99"/>
      <c r="G925" s="99"/>
      <c r="I925" s="99"/>
      <c r="K925" s="99"/>
      <c r="M925" s="99"/>
      <c r="O925" s="99"/>
      <c r="Q925" s="99"/>
      <c r="S925" s="99"/>
      <c r="U925" s="99"/>
      <c r="W925" s="99"/>
      <c r="Y925" s="99"/>
    </row>
    <row r="926">
      <c r="E926" s="99"/>
      <c r="G926" s="99"/>
      <c r="I926" s="99"/>
      <c r="K926" s="99"/>
      <c r="M926" s="99"/>
      <c r="O926" s="99"/>
      <c r="Q926" s="99"/>
      <c r="S926" s="99"/>
      <c r="U926" s="99"/>
      <c r="W926" s="99"/>
      <c r="Y926" s="99"/>
    </row>
    <row r="927">
      <c r="E927" s="99"/>
      <c r="G927" s="99"/>
      <c r="I927" s="99"/>
      <c r="K927" s="99"/>
      <c r="M927" s="99"/>
      <c r="O927" s="99"/>
      <c r="Q927" s="99"/>
      <c r="S927" s="99"/>
      <c r="U927" s="99"/>
      <c r="W927" s="99"/>
      <c r="Y927" s="99"/>
    </row>
    <row r="928">
      <c r="E928" s="99"/>
      <c r="G928" s="99"/>
      <c r="I928" s="99"/>
      <c r="K928" s="99"/>
      <c r="M928" s="99"/>
      <c r="O928" s="99"/>
      <c r="Q928" s="99"/>
      <c r="S928" s="99"/>
      <c r="U928" s="99"/>
      <c r="W928" s="99"/>
      <c r="Y928" s="99"/>
    </row>
    <row r="929">
      <c r="E929" s="99"/>
      <c r="G929" s="99"/>
      <c r="I929" s="99"/>
      <c r="K929" s="99"/>
      <c r="M929" s="99"/>
      <c r="O929" s="99"/>
      <c r="Q929" s="99"/>
      <c r="S929" s="99"/>
      <c r="U929" s="99"/>
      <c r="W929" s="99"/>
      <c r="Y929" s="99"/>
    </row>
    <row r="930">
      <c r="E930" s="99"/>
      <c r="G930" s="99"/>
      <c r="I930" s="99"/>
      <c r="K930" s="99"/>
      <c r="M930" s="99"/>
      <c r="O930" s="99"/>
      <c r="Q930" s="99"/>
      <c r="S930" s="99"/>
      <c r="U930" s="99"/>
      <c r="W930" s="99"/>
      <c r="Y930" s="99"/>
    </row>
    <row r="931">
      <c r="E931" s="99"/>
      <c r="G931" s="99"/>
      <c r="I931" s="99"/>
      <c r="K931" s="99"/>
      <c r="M931" s="99"/>
      <c r="O931" s="99"/>
      <c r="Q931" s="99"/>
      <c r="S931" s="99"/>
      <c r="U931" s="99"/>
      <c r="W931" s="99"/>
      <c r="Y931" s="99"/>
    </row>
    <row r="932">
      <c r="E932" s="99"/>
      <c r="G932" s="99"/>
      <c r="I932" s="99"/>
      <c r="K932" s="99"/>
      <c r="M932" s="99"/>
      <c r="O932" s="99"/>
      <c r="Q932" s="99"/>
      <c r="S932" s="99"/>
      <c r="U932" s="99"/>
      <c r="W932" s="99"/>
      <c r="Y932" s="99"/>
    </row>
    <row r="933">
      <c r="E933" s="99"/>
      <c r="G933" s="99"/>
      <c r="I933" s="99"/>
      <c r="K933" s="99"/>
      <c r="M933" s="99"/>
      <c r="O933" s="99"/>
      <c r="Q933" s="99"/>
      <c r="S933" s="99"/>
      <c r="U933" s="99"/>
      <c r="W933" s="99"/>
      <c r="Y933" s="99"/>
    </row>
    <row r="934">
      <c r="E934" s="99"/>
      <c r="G934" s="99"/>
      <c r="I934" s="99"/>
      <c r="K934" s="99"/>
      <c r="M934" s="99"/>
      <c r="O934" s="99"/>
      <c r="Q934" s="99"/>
      <c r="S934" s="99"/>
      <c r="U934" s="99"/>
      <c r="W934" s="99"/>
      <c r="Y934" s="99"/>
    </row>
    <row r="935">
      <c r="E935" s="99"/>
      <c r="G935" s="99"/>
      <c r="I935" s="99"/>
      <c r="K935" s="99"/>
      <c r="M935" s="99"/>
      <c r="O935" s="99"/>
      <c r="Q935" s="99"/>
      <c r="S935" s="99"/>
      <c r="U935" s="99"/>
      <c r="W935" s="99"/>
      <c r="Y935" s="99"/>
    </row>
    <row r="936">
      <c r="E936" s="99"/>
      <c r="G936" s="99"/>
      <c r="I936" s="99"/>
      <c r="K936" s="99"/>
      <c r="M936" s="99"/>
      <c r="O936" s="99"/>
      <c r="Q936" s="99"/>
      <c r="S936" s="99"/>
      <c r="U936" s="99"/>
      <c r="W936" s="99"/>
      <c r="Y936" s="99"/>
    </row>
    <row r="937">
      <c r="E937" s="99"/>
      <c r="G937" s="99"/>
      <c r="I937" s="99"/>
      <c r="K937" s="99"/>
      <c r="M937" s="99"/>
      <c r="O937" s="99"/>
      <c r="Q937" s="99"/>
      <c r="S937" s="99"/>
      <c r="U937" s="99"/>
      <c r="W937" s="99"/>
      <c r="Y937" s="99"/>
    </row>
    <row r="938">
      <c r="E938" s="99"/>
      <c r="G938" s="99"/>
      <c r="I938" s="99"/>
      <c r="K938" s="99"/>
      <c r="M938" s="99"/>
      <c r="O938" s="99"/>
      <c r="Q938" s="99"/>
      <c r="S938" s="99"/>
      <c r="U938" s="99"/>
      <c r="W938" s="99"/>
      <c r="Y938" s="99"/>
    </row>
    <row r="939">
      <c r="E939" s="99"/>
      <c r="G939" s="99"/>
      <c r="I939" s="99"/>
      <c r="K939" s="99"/>
      <c r="M939" s="99"/>
      <c r="O939" s="99"/>
      <c r="Q939" s="99"/>
      <c r="S939" s="99"/>
      <c r="U939" s="99"/>
      <c r="W939" s="99"/>
      <c r="Y939" s="99"/>
    </row>
    <row r="940">
      <c r="E940" s="99"/>
      <c r="G940" s="99"/>
      <c r="I940" s="99"/>
      <c r="K940" s="99"/>
      <c r="M940" s="99"/>
      <c r="O940" s="99"/>
      <c r="Q940" s="99"/>
      <c r="S940" s="99"/>
      <c r="U940" s="99"/>
      <c r="W940" s="99"/>
      <c r="Y940" s="99"/>
    </row>
    <row r="941">
      <c r="E941" s="99"/>
      <c r="G941" s="99"/>
      <c r="I941" s="99"/>
      <c r="K941" s="99"/>
      <c r="M941" s="99"/>
      <c r="O941" s="99"/>
      <c r="Q941" s="99"/>
      <c r="S941" s="99"/>
      <c r="U941" s="99"/>
      <c r="W941" s="99"/>
      <c r="Y941" s="99"/>
    </row>
    <row r="942">
      <c r="E942" s="99"/>
      <c r="G942" s="99"/>
      <c r="I942" s="99"/>
      <c r="K942" s="99"/>
      <c r="M942" s="99"/>
      <c r="O942" s="99"/>
      <c r="Q942" s="99"/>
      <c r="S942" s="99"/>
      <c r="U942" s="99"/>
      <c r="W942" s="99"/>
      <c r="Y942" s="99"/>
    </row>
    <row r="943">
      <c r="E943" s="99"/>
      <c r="G943" s="99"/>
      <c r="I943" s="99"/>
      <c r="K943" s="99"/>
      <c r="M943" s="99"/>
      <c r="O943" s="99"/>
      <c r="Q943" s="99"/>
      <c r="S943" s="99"/>
      <c r="U943" s="99"/>
      <c r="W943" s="99"/>
      <c r="Y943" s="99"/>
    </row>
    <row r="944">
      <c r="E944" s="99"/>
      <c r="G944" s="99"/>
      <c r="I944" s="99"/>
      <c r="K944" s="99"/>
      <c r="M944" s="99"/>
      <c r="O944" s="99"/>
      <c r="Q944" s="99"/>
      <c r="S944" s="99"/>
      <c r="U944" s="99"/>
      <c r="W944" s="99"/>
      <c r="Y944" s="99"/>
    </row>
    <row r="945">
      <c r="E945" s="99"/>
      <c r="G945" s="99"/>
      <c r="I945" s="99"/>
      <c r="K945" s="99"/>
      <c r="M945" s="99"/>
      <c r="O945" s="99"/>
      <c r="Q945" s="99"/>
      <c r="S945" s="99"/>
      <c r="U945" s="99"/>
      <c r="W945" s="99"/>
      <c r="Y945" s="99"/>
    </row>
    <row r="946">
      <c r="E946" s="99"/>
      <c r="G946" s="99"/>
      <c r="I946" s="99"/>
      <c r="K946" s="99"/>
      <c r="M946" s="99"/>
      <c r="O946" s="99"/>
      <c r="Q946" s="99"/>
      <c r="S946" s="99"/>
      <c r="U946" s="99"/>
      <c r="W946" s="99"/>
      <c r="Y946" s="99"/>
    </row>
    <row r="947">
      <c r="E947" s="99"/>
      <c r="G947" s="99"/>
      <c r="I947" s="99"/>
      <c r="K947" s="99"/>
      <c r="M947" s="99"/>
      <c r="O947" s="99"/>
      <c r="Q947" s="99"/>
      <c r="S947" s="99"/>
      <c r="U947" s="99"/>
      <c r="W947" s="99"/>
      <c r="Y947" s="99"/>
    </row>
    <row r="948">
      <c r="E948" s="99"/>
      <c r="G948" s="99"/>
      <c r="I948" s="99"/>
      <c r="K948" s="99"/>
      <c r="M948" s="99"/>
      <c r="O948" s="99"/>
      <c r="Q948" s="99"/>
      <c r="S948" s="99"/>
      <c r="U948" s="99"/>
      <c r="W948" s="99"/>
      <c r="Y948" s="99"/>
    </row>
    <row r="949">
      <c r="E949" s="99"/>
      <c r="G949" s="99"/>
      <c r="I949" s="99"/>
      <c r="K949" s="99"/>
      <c r="M949" s="99"/>
      <c r="O949" s="99"/>
      <c r="Q949" s="99"/>
      <c r="S949" s="99"/>
      <c r="U949" s="99"/>
      <c r="W949" s="99"/>
      <c r="Y949" s="99"/>
    </row>
    <row r="950">
      <c r="E950" s="99"/>
      <c r="G950" s="99"/>
      <c r="I950" s="99"/>
      <c r="K950" s="99"/>
      <c r="M950" s="99"/>
      <c r="O950" s="99"/>
      <c r="Q950" s="99"/>
      <c r="S950" s="99"/>
      <c r="U950" s="99"/>
      <c r="W950" s="99"/>
      <c r="Y950" s="99"/>
    </row>
    <row r="951">
      <c r="E951" s="99"/>
      <c r="G951" s="99"/>
      <c r="I951" s="99"/>
      <c r="K951" s="99"/>
      <c r="M951" s="99"/>
      <c r="O951" s="99"/>
      <c r="Q951" s="99"/>
      <c r="S951" s="99"/>
      <c r="U951" s="99"/>
      <c r="W951" s="99"/>
      <c r="Y951" s="99"/>
    </row>
    <row r="952">
      <c r="E952" s="99"/>
      <c r="G952" s="99"/>
      <c r="I952" s="99"/>
      <c r="K952" s="99"/>
      <c r="M952" s="99"/>
      <c r="O952" s="99"/>
      <c r="Q952" s="99"/>
      <c r="S952" s="99"/>
      <c r="U952" s="99"/>
      <c r="W952" s="99"/>
      <c r="Y952" s="99"/>
    </row>
    <row r="953">
      <c r="E953" s="99"/>
      <c r="G953" s="99"/>
      <c r="I953" s="99"/>
      <c r="K953" s="99"/>
      <c r="M953" s="99"/>
      <c r="O953" s="99"/>
      <c r="Q953" s="99"/>
      <c r="S953" s="99"/>
      <c r="U953" s="99"/>
      <c r="W953" s="99"/>
      <c r="Y953" s="99"/>
    </row>
    <row r="954">
      <c r="E954" s="99"/>
      <c r="G954" s="99"/>
      <c r="I954" s="99"/>
      <c r="K954" s="99"/>
      <c r="M954" s="99"/>
      <c r="O954" s="99"/>
      <c r="Q954" s="99"/>
      <c r="S954" s="99"/>
      <c r="U954" s="99"/>
      <c r="W954" s="99"/>
      <c r="Y954" s="99"/>
    </row>
    <row r="955">
      <c r="E955" s="99"/>
      <c r="G955" s="99"/>
      <c r="I955" s="99"/>
      <c r="K955" s="99"/>
      <c r="M955" s="99"/>
      <c r="O955" s="99"/>
      <c r="Q955" s="99"/>
      <c r="S955" s="99"/>
      <c r="U955" s="99"/>
      <c r="W955" s="99"/>
      <c r="Y955" s="99"/>
    </row>
    <row r="956">
      <c r="E956" s="99"/>
      <c r="G956" s="99"/>
      <c r="I956" s="99"/>
      <c r="K956" s="99"/>
      <c r="M956" s="99"/>
      <c r="O956" s="99"/>
      <c r="Q956" s="99"/>
      <c r="S956" s="99"/>
      <c r="U956" s="99"/>
      <c r="W956" s="99"/>
      <c r="Y956" s="99"/>
    </row>
    <row r="957">
      <c r="E957" s="99"/>
      <c r="G957" s="99"/>
      <c r="I957" s="99"/>
      <c r="K957" s="99"/>
      <c r="M957" s="99"/>
      <c r="O957" s="99"/>
      <c r="Q957" s="99"/>
      <c r="S957" s="99"/>
      <c r="U957" s="99"/>
      <c r="W957" s="99"/>
      <c r="Y957" s="99"/>
    </row>
    <row r="958">
      <c r="E958" s="99"/>
      <c r="G958" s="99"/>
      <c r="I958" s="99"/>
      <c r="K958" s="99"/>
      <c r="M958" s="99"/>
      <c r="O958" s="99"/>
      <c r="Q958" s="99"/>
      <c r="S958" s="99"/>
      <c r="U958" s="99"/>
      <c r="W958" s="99"/>
      <c r="Y958" s="99"/>
    </row>
    <row r="959">
      <c r="E959" s="99"/>
      <c r="G959" s="99"/>
      <c r="I959" s="99"/>
      <c r="K959" s="99"/>
      <c r="M959" s="99"/>
      <c r="O959" s="99"/>
      <c r="Q959" s="99"/>
      <c r="S959" s="99"/>
      <c r="U959" s="99"/>
      <c r="W959" s="99"/>
      <c r="Y959" s="99"/>
    </row>
    <row r="960">
      <c r="E960" s="99"/>
      <c r="G960" s="99"/>
      <c r="I960" s="99"/>
      <c r="K960" s="99"/>
      <c r="M960" s="99"/>
      <c r="O960" s="99"/>
      <c r="Q960" s="99"/>
      <c r="S960" s="99"/>
      <c r="U960" s="99"/>
      <c r="W960" s="99"/>
      <c r="Y960" s="99"/>
    </row>
    <row r="961">
      <c r="E961" s="99"/>
      <c r="G961" s="99"/>
      <c r="I961" s="99"/>
      <c r="K961" s="99"/>
      <c r="M961" s="99"/>
      <c r="O961" s="99"/>
      <c r="Q961" s="99"/>
      <c r="S961" s="99"/>
      <c r="U961" s="99"/>
      <c r="W961" s="99"/>
      <c r="Y961" s="99"/>
    </row>
    <row r="962">
      <c r="E962" s="99"/>
      <c r="G962" s="99"/>
      <c r="I962" s="99"/>
      <c r="K962" s="99"/>
      <c r="M962" s="99"/>
      <c r="O962" s="99"/>
      <c r="Q962" s="99"/>
      <c r="S962" s="99"/>
      <c r="U962" s="99"/>
      <c r="W962" s="99"/>
      <c r="Y962" s="99"/>
    </row>
    <row r="963">
      <c r="E963" s="99"/>
      <c r="G963" s="99"/>
      <c r="I963" s="99"/>
      <c r="K963" s="99"/>
      <c r="M963" s="99"/>
      <c r="O963" s="99"/>
      <c r="Q963" s="99"/>
      <c r="S963" s="99"/>
      <c r="U963" s="99"/>
      <c r="W963" s="99"/>
      <c r="Y963" s="99"/>
    </row>
    <row r="964">
      <c r="E964" s="99"/>
      <c r="G964" s="99"/>
      <c r="I964" s="99"/>
      <c r="K964" s="99"/>
      <c r="M964" s="99"/>
      <c r="O964" s="99"/>
      <c r="Q964" s="99"/>
      <c r="S964" s="99"/>
      <c r="U964" s="99"/>
      <c r="W964" s="99"/>
      <c r="Y964" s="99"/>
    </row>
    <row r="965">
      <c r="E965" s="99"/>
      <c r="G965" s="99"/>
      <c r="I965" s="99"/>
      <c r="K965" s="99"/>
      <c r="M965" s="99"/>
      <c r="O965" s="99"/>
      <c r="Q965" s="99"/>
      <c r="S965" s="99"/>
      <c r="U965" s="99"/>
      <c r="W965" s="99"/>
      <c r="Y965" s="99"/>
    </row>
    <row r="966">
      <c r="E966" s="99"/>
      <c r="G966" s="99"/>
      <c r="I966" s="99"/>
      <c r="K966" s="99"/>
      <c r="M966" s="99"/>
      <c r="O966" s="99"/>
      <c r="Q966" s="99"/>
      <c r="S966" s="99"/>
      <c r="U966" s="99"/>
      <c r="W966" s="99"/>
      <c r="Y966" s="99"/>
    </row>
    <row r="967">
      <c r="E967" s="99"/>
      <c r="G967" s="99"/>
      <c r="I967" s="99"/>
      <c r="K967" s="99"/>
      <c r="M967" s="99"/>
      <c r="O967" s="99"/>
      <c r="Q967" s="99"/>
      <c r="S967" s="99"/>
      <c r="U967" s="99"/>
      <c r="W967" s="99"/>
      <c r="Y967" s="99"/>
    </row>
    <row r="968">
      <c r="E968" s="99"/>
      <c r="G968" s="99"/>
      <c r="I968" s="99"/>
      <c r="K968" s="99"/>
      <c r="M968" s="99"/>
      <c r="O968" s="99"/>
      <c r="Q968" s="99"/>
      <c r="S968" s="99"/>
      <c r="U968" s="99"/>
      <c r="W968" s="99"/>
      <c r="Y968" s="99"/>
    </row>
    <row r="969">
      <c r="E969" s="99"/>
      <c r="G969" s="99"/>
      <c r="I969" s="99"/>
      <c r="K969" s="99"/>
      <c r="M969" s="99"/>
      <c r="O969" s="99"/>
      <c r="Q969" s="99"/>
      <c r="S969" s="99"/>
      <c r="U969" s="99"/>
      <c r="W969" s="99"/>
      <c r="Y969" s="99"/>
    </row>
    <row r="970">
      <c r="E970" s="99"/>
      <c r="G970" s="99"/>
      <c r="I970" s="99"/>
      <c r="K970" s="99"/>
      <c r="M970" s="99"/>
      <c r="O970" s="99"/>
      <c r="Q970" s="99"/>
      <c r="S970" s="99"/>
      <c r="U970" s="99"/>
      <c r="W970" s="99"/>
      <c r="Y970" s="99"/>
    </row>
    <row r="971">
      <c r="E971" s="99"/>
      <c r="G971" s="99"/>
      <c r="I971" s="99"/>
      <c r="K971" s="99"/>
      <c r="M971" s="99"/>
      <c r="O971" s="99"/>
      <c r="Q971" s="99"/>
      <c r="S971" s="99"/>
      <c r="U971" s="99"/>
      <c r="W971" s="99"/>
      <c r="Y971" s="99"/>
    </row>
    <row r="972">
      <c r="E972" s="99"/>
      <c r="G972" s="99"/>
      <c r="I972" s="99"/>
      <c r="K972" s="99"/>
      <c r="M972" s="99"/>
      <c r="O972" s="99"/>
      <c r="Q972" s="99"/>
      <c r="S972" s="99"/>
      <c r="U972" s="99"/>
      <c r="W972" s="99"/>
      <c r="Y972" s="99"/>
    </row>
    <row r="973">
      <c r="E973" s="99"/>
      <c r="G973" s="99"/>
      <c r="I973" s="99"/>
      <c r="K973" s="99"/>
      <c r="M973" s="99"/>
      <c r="O973" s="99"/>
      <c r="Q973" s="99"/>
      <c r="S973" s="99"/>
      <c r="U973" s="99"/>
      <c r="W973" s="99"/>
      <c r="Y973" s="99"/>
    </row>
    <row r="974">
      <c r="E974" s="99"/>
      <c r="G974" s="99"/>
      <c r="I974" s="99"/>
      <c r="K974" s="99"/>
      <c r="M974" s="99"/>
      <c r="O974" s="99"/>
      <c r="Q974" s="99"/>
      <c r="S974" s="99"/>
      <c r="U974" s="99"/>
      <c r="W974" s="99"/>
      <c r="Y974" s="99"/>
    </row>
    <row r="975">
      <c r="E975" s="99"/>
      <c r="G975" s="99"/>
      <c r="I975" s="99"/>
      <c r="K975" s="99"/>
      <c r="M975" s="99"/>
      <c r="O975" s="99"/>
      <c r="Q975" s="99"/>
      <c r="S975" s="99"/>
      <c r="U975" s="99"/>
      <c r="W975" s="99"/>
      <c r="Y975" s="99"/>
    </row>
    <row r="976">
      <c r="E976" s="99"/>
      <c r="G976" s="99"/>
      <c r="I976" s="99"/>
      <c r="K976" s="99"/>
      <c r="M976" s="99"/>
      <c r="O976" s="99"/>
      <c r="Q976" s="99"/>
      <c r="S976" s="99"/>
      <c r="U976" s="99"/>
      <c r="W976" s="99"/>
      <c r="Y976" s="99"/>
    </row>
    <row r="977">
      <c r="E977" s="99"/>
      <c r="G977" s="99"/>
      <c r="I977" s="99"/>
      <c r="K977" s="99"/>
      <c r="M977" s="99"/>
      <c r="O977" s="99"/>
      <c r="Q977" s="99"/>
      <c r="S977" s="99"/>
      <c r="U977" s="99"/>
      <c r="W977" s="99"/>
      <c r="Y977" s="99"/>
    </row>
    <row r="978">
      <c r="E978" s="99"/>
      <c r="G978" s="99"/>
      <c r="I978" s="99"/>
      <c r="K978" s="99"/>
      <c r="M978" s="99"/>
      <c r="O978" s="99"/>
      <c r="Q978" s="99"/>
      <c r="S978" s="99"/>
      <c r="U978" s="99"/>
      <c r="W978" s="99"/>
      <c r="Y978" s="99"/>
    </row>
    <row r="979">
      <c r="E979" s="99"/>
      <c r="G979" s="99"/>
      <c r="I979" s="99"/>
      <c r="K979" s="99"/>
      <c r="M979" s="99"/>
      <c r="O979" s="99"/>
      <c r="Q979" s="99"/>
      <c r="S979" s="99"/>
      <c r="U979" s="99"/>
      <c r="W979" s="99"/>
      <c r="Y979" s="99"/>
    </row>
    <row r="980">
      <c r="E980" s="99"/>
      <c r="G980" s="99"/>
      <c r="I980" s="99"/>
      <c r="K980" s="99"/>
      <c r="M980" s="99"/>
      <c r="O980" s="99"/>
      <c r="Q980" s="99"/>
      <c r="S980" s="99"/>
      <c r="U980" s="99"/>
      <c r="W980" s="99"/>
      <c r="Y980" s="99"/>
    </row>
    <row r="981">
      <c r="E981" s="99"/>
      <c r="G981" s="99"/>
      <c r="I981" s="99"/>
      <c r="K981" s="99"/>
      <c r="M981" s="99"/>
      <c r="O981" s="99"/>
      <c r="Q981" s="99"/>
      <c r="S981" s="99"/>
      <c r="U981" s="99"/>
      <c r="W981" s="99"/>
      <c r="Y981" s="99"/>
    </row>
    <row r="982">
      <c r="E982" s="99"/>
      <c r="G982" s="99"/>
      <c r="I982" s="99"/>
      <c r="K982" s="99"/>
      <c r="M982" s="99"/>
      <c r="O982" s="99"/>
      <c r="Q982" s="99"/>
      <c r="S982" s="99"/>
      <c r="U982" s="99"/>
      <c r="W982" s="99"/>
      <c r="Y982" s="99"/>
    </row>
    <row r="983">
      <c r="E983" s="99"/>
      <c r="G983" s="99"/>
      <c r="I983" s="99"/>
      <c r="K983" s="99"/>
      <c r="M983" s="99"/>
      <c r="O983" s="99"/>
      <c r="Q983" s="99"/>
      <c r="S983" s="99"/>
      <c r="U983" s="99"/>
      <c r="W983" s="99"/>
      <c r="Y983" s="99"/>
    </row>
    <row r="984">
      <c r="E984" s="99"/>
      <c r="G984" s="99"/>
      <c r="I984" s="99"/>
      <c r="K984" s="99"/>
      <c r="M984" s="99"/>
      <c r="O984" s="99"/>
      <c r="Q984" s="99"/>
      <c r="S984" s="99"/>
      <c r="U984" s="99"/>
      <c r="W984" s="99"/>
      <c r="Y984" s="99"/>
    </row>
    <row r="985">
      <c r="E985" s="99"/>
      <c r="G985" s="99"/>
      <c r="I985" s="99"/>
      <c r="K985" s="99"/>
      <c r="M985" s="99"/>
      <c r="O985" s="99"/>
      <c r="Q985" s="99"/>
      <c r="S985" s="99"/>
      <c r="U985" s="99"/>
      <c r="W985" s="99"/>
      <c r="Y985" s="99"/>
    </row>
    <row r="986">
      <c r="E986" s="99"/>
      <c r="G986" s="99"/>
      <c r="I986" s="99"/>
      <c r="K986" s="99"/>
      <c r="M986" s="99"/>
      <c r="O986" s="99"/>
      <c r="Q986" s="99"/>
      <c r="S986" s="99"/>
      <c r="U986" s="99"/>
      <c r="W986" s="99"/>
      <c r="Y986" s="99"/>
    </row>
    <row r="987">
      <c r="E987" s="99"/>
      <c r="G987" s="99"/>
      <c r="I987" s="99"/>
      <c r="K987" s="99"/>
      <c r="M987" s="99"/>
      <c r="O987" s="99"/>
      <c r="Q987" s="99"/>
      <c r="S987" s="99"/>
      <c r="U987" s="99"/>
      <c r="W987" s="99"/>
      <c r="Y987" s="99"/>
    </row>
    <row r="988">
      <c r="E988" s="99"/>
      <c r="G988" s="99"/>
      <c r="I988" s="99"/>
      <c r="K988" s="99"/>
      <c r="M988" s="99"/>
      <c r="O988" s="99"/>
      <c r="Q988" s="99"/>
      <c r="S988" s="99"/>
      <c r="U988" s="99"/>
      <c r="W988" s="99"/>
      <c r="Y988" s="99"/>
    </row>
    <row r="989">
      <c r="E989" s="99"/>
      <c r="G989" s="99"/>
      <c r="I989" s="99"/>
      <c r="K989" s="99"/>
      <c r="M989" s="99"/>
      <c r="O989" s="99"/>
      <c r="Q989" s="99"/>
      <c r="S989" s="99"/>
      <c r="U989" s="99"/>
      <c r="W989" s="99"/>
      <c r="Y989" s="99"/>
    </row>
    <row r="990">
      <c r="E990" s="99"/>
      <c r="G990" s="99"/>
      <c r="I990" s="99"/>
      <c r="K990" s="99"/>
      <c r="M990" s="99"/>
      <c r="O990" s="99"/>
      <c r="Q990" s="99"/>
      <c r="S990" s="99"/>
      <c r="U990" s="99"/>
      <c r="W990" s="99"/>
      <c r="Y990" s="99"/>
    </row>
    <row r="991">
      <c r="E991" s="99"/>
      <c r="G991" s="99"/>
      <c r="I991" s="99"/>
      <c r="K991" s="99"/>
      <c r="M991" s="99"/>
      <c r="O991" s="99"/>
      <c r="Q991" s="99"/>
      <c r="S991" s="99"/>
      <c r="U991" s="99"/>
      <c r="W991" s="99"/>
      <c r="Y991" s="99"/>
    </row>
    <row r="992">
      <c r="E992" s="99"/>
      <c r="G992" s="99"/>
      <c r="I992" s="99"/>
      <c r="K992" s="99"/>
      <c r="M992" s="99"/>
      <c r="O992" s="99"/>
      <c r="Q992" s="99"/>
      <c r="S992" s="99"/>
      <c r="U992" s="99"/>
      <c r="W992" s="99"/>
      <c r="Y992" s="99"/>
    </row>
    <row r="993">
      <c r="E993" s="99"/>
      <c r="G993" s="99"/>
      <c r="I993" s="99"/>
      <c r="K993" s="99"/>
      <c r="M993" s="99"/>
      <c r="O993" s="99"/>
      <c r="Q993" s="99"/>
      <c r="S993" s="99"/>
      <c r="U993" s="99"/>
      <c r="W993" s="99"/>
      <c r="Y993" s="99"/>
    </row>
    <row r="994">
      <c r="E994" s="99"/>
      <c r="G994" s="99"/>
      <c r="I994" s="99"/>
      <c r="K994" s="99"/>
      <c r="M994" s="99"/>
      <c r="O994" s="99"/>
      <c r="Q994" s="99"/>
      <c r="S994" s="99"/>
      <c r="U994" s="99"/>
      <c r="W994" s="99"/>
      <c r="Y994" s="99"/>
    </row>
    <row r="995">
      <c r="E995" s="99"/>
      <c r="G995" s="99"/>
      <c r="I995" s="99"/>
      <c r="K995" s="99"/>
      <c r="M995" s="99"/>
      <c r="O995" s="99"/>
      <c r="Q995" s="99"/>
      <c r="S995" s="99"/>
      <c r="U995" s="99"/>
      <c r="W995" s="99"/>
      <c r="Y995" s="99"/>
    </row>
    <row r="996">
      <c r="E996" s="99"/>
      <c r="G996" s="99"/>
      <c r="I996" s="99"/>
      <c r="K996" s="99"/>
      <c r="M996" s="99"/>
      <c r="O996" s="99"/>
      <c r="Q996" s="99"/>
      <c r="S996" s="99"/>
      <c r="U996" s="99"/>
      <c r="W996" s="99"/>
      <c r="Y996" s="99"/>
    </row>
    <row r="997">
      <c r="E997" s="99"/>
      <c r="G997" s="99"/>
      <c r="I997" s="99"/>
      <c r="K997" s="99"/>
      <c r="M997" s="99"/>
      <c r="O997" s="99"/>
      <c r="Q997" s="99"/>
      <c r="S997" s="99"/>
      <c r="U997" s="99"/>
      <c r="W997" s="99"/>
      <c r="Y997" s="99"/>
    </row>
    <row r="998">
      <c r="E998" s="99"/>
      <c r="G998" s="99"/>
      <c r="I998" s="99"/>
      <c r="K998" s="99"/>
      <c r="M998" s="99"/>
      <c r="O998" s="99"/>
      <c r="Q998" s="99"/>
      <c r="S998" s="99"/>
      <c r="U998" s="99"/>
      <c r="W998" s="99"/>
      <c r="Y998" s="99"/>
    </row>
    <row r="999">
      <c r="E999" s="99"/>
      <c r="G999" s="99"/>
      <c r="I999" s="99"/>
      <c r="K999" s="99"/>
      <c r="M999" s="99"/>
      <c r="O999" s="99"/>
      <c r="Q999" s="99"/>
      <c r="S999" s="99"/>
      <c r="U999" s="99"/>
      <c r="W999" s="99"/>
      <c r="Y999" s="99"/>
    </row>
    <row r="1000">
      <c r="E1000" s="99"/>
      <c r="G1000" s="99"/>
      <c r="I1000" s="99"/>
      <c r="K1000" s="99"/>
      <c r="M1000" s="99"/>
      <c r="O1000" s="99"/>
      <c r="Q1000" s="99"/>
      <c r="S1000" s="99"/>
      <c r="U1000" s="99"/>
      <c r="W1000" s="99"/>
      <c r="Y1000" s="99"/>
    </row>
  </sheetData>
  <hyperlinks>
    <hyperlink r:id="rId1" ref="G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6.43"/>
    <col customWidth="1" min="2" max="2" width="6.71"/>
    <col customWidth="1" min="3" max="3" width="6.43"/>
    <col customWidth="1" min="4" max="4" width="9.14"/>
  </cols>
  <sheetData>
    <row r="1">
      <c r="A1" s="51" t="s">
        <v>109</v>
      </c>
      <c r="B1" s="48" t="s">
        <v>110</v>
      </c>
      <c r="C1" s="41"/>
      <c r="D1" s="41"/>
      <c r="E1" s="52"/>
      <c r="F1" s="41"/>
      <c r="G1" s="53"/>
      <c r="H1" s="54"/>
    </row>
    <row r="2">
      <c r="A2" s="3" t="s">
        <v>1</v>
      </c>
      <c r="B2" s="56"/>
      <c r="C2" s="56"/>
      <c r="D2" s="60"/>
      <c r="E2" s="62"/>
      <c r="F2" s="63"/>
      <c r="G2" s="64"/>
      <c r="H2" s="63"/>
    </row>
    <row r="3">
      <c r="A3" s="65" t="s">
        <v>125</v>
      </c>
      <c r="B3" s="56" t="s">
        <v>127</v>
      </c>
      <c r="C3" s="56" t="s">
        <v>128</v>
      </c>
      <c r="D3" s="60" t="s">
        <v>129</v>
      </c>
      <c r="E3" s="62" t="s">
        <v>130</v>
      </c>
      <c r="F3" s="63" t="s">
        <v>68</v>
      </c>
      <c r="G3" s="64" t="s">
        <v>131</v>
      </c>
      <c r="H3" s="63" t="s">
        <v>131</v>
      </c>
    </row>
    <row r="4">
      <c r="A4" s="68" t="s">
        <v>132</v>
      </c>
      <c r="B4" s="70">
        <v>1.0</v>
      </c>
      <c r="C4" s="67">
        <v>2.0</v>
      </c>
      <c r="D4" s="67">
        <v>1.0</v>
      </c>
      <c r="E4" s="72">
        <v>1.6</v>
      </c>
      <c r="F4" s="73" t="s">
        <v>135</v>
      </c>
      <c r="G4" s="75" t="s">
        <v>137</v>
      </c>
      <c r="H4" s="54"/>
    </row>
    <row r="5">
      <c r="A5" s="68" t="s">
        <v>144</v>
      </c>
      <c r="B5" s="70">
        <v>1.0</v>
      </c>
      <c r="C5" s="67">
        <v>3.0</v>
      </c>
      <c r="D5" s="67" t="s">
        <v>145</v>
      </c>
      <c r="E5" s="72">
        <v>2.0</v>
      </c>
      <c r="F5" s="73" t="s">
        <v>146</v>
      </c>
      <c r="G5" s="75" t="s">
        <v>147</v>
      </c>
      <c r="H5" s="54"/>
    </row>
    <row r="6">
      <c r="A6" s="68" t="s">
        <v>148</v>
      </c>
      <c r="B6" s="70">
        <v>1.0</v>
      </c>
      <c r="C6" s="67">
        <v>4.0</v>
      </c>
      <c r="D6" s="67">
        <v>2.0</v>
      </c>
      <c r="E6" s="72">
        <v>2.5</v>
      </c>
      <c r="F6" s="73" t="s">
        <v>135</v>
      </c>
      <c r="G6" s="75" t="s">
        <v>137</v>
      </c>
      <c r="H6" s="54"/>
    </row>
    <row r="7">
      <c r="A7" s="68" t="s">
        <v>150</v>
      </c>
      <c r="B7" s="70">
        <v>1.0</v>
      </c>
      <c r="C7" s="67">
        <v>4.0</v>
      </c>
      <c r="D7" s="67">
        <v>2.0</v>
      </c>
      <c r="E7" s="72">
        <v>2.5</v>
      </c>
      <c r="F7" s="73" t="s">
        <v>151</v>
      </c>
      <c r="G7" s="75" t="s">
        <v>152</v>
      </c>
      <c r="H7" s="54"/>
    </row>
    <row r="8">
      <c r="A8" s="68" t="s">
        <v>156</v>
      </c>
      <c r="B8" s="70">
        <v>1.0</v>
      </c>
      <c r="C8" s="67">
        <v>5.0</v>
      </c>
      <c r="D8" s="77">
        <v>43892.0</v>
      </c>
      <c r="E8" s="72">
        <v>2.8</v>
      </c>
      <c r="F8" s="73" t="s">
        <v>158</v>
      </c>
      <c r="G8" s="75" t="s">
        <v>159</v>
      </c>
      <c r="H8" s="54"/>
    </row>
    <row r="9">
      <c r="A9" s="68" t="s">
        <v>169</v>
      </c>
      <c r="B9" s="70">
        <v>2.0</v>
      </c>
      <c r="C9" s="67">
        <v>10.0</v>
      </c>
      <c r="D9" s="77">
        <v>43924.0</v>
      </c>
      <c r="E9" s="72">
        <v>6.0</v>
      </c>
      <c r="F9" s="73" t="s">
        <v>146</v>
      </c>
      <c r="G9" s="75" t="s">
        <v>170</v>
      </c>
      <c r="H9" s="54"/>
    </row>
    <row r="10">
      <c r="A10" s="68" t="s">
        <v>173</v>
      </c>
      <c r="B10" s="70">
        <v>2.0</v>
      </c>
      <c r="C10" s="67">
        <v>7.0</v>
      </c>
      <c r="D10" s="77">
        <v>43953.0</v>
      </c>
      <c r="E10" s="72">
        <v>4.5</v>
      </c>
      <c r="F10" s="73" t="s">
        <v>174</v>
      </c>
      <c r="G10" s="75" t="s">
        <v>175</v>
      </c>
      <c r="H10" s="54"/>
    </row>
    <row r="11">
      <c r="A11" s="91" t="s">
        <v>178</v>
      </c>
      <c r="B11" s="67">
        <v>1.0</v>
      </c>
      <c r="C11" s="67">
        <v>14.0</v>
      </c>
      <c r="D11" s="67">
        <v>5.0</v>
      </c>
      <c r="E11" s="72">
        <v>5.1</v>
      </c>
      <c r="F11" s="73" t="s">
        <v>151</v>
      </c>
      <c r="G11" s="75" t="s">
        <v>179</v>
      </c>
      <c r="H11" s="92" t="s">
        <v>180</v>
      </c>
    </row>
    <row r="12">
      <c r="A12" s="68" t="s">
        <v>181</v>
      </c>
      <c r="B12" s="70">
        <v>2.0</v>
      </c>
      <c r="C12" s="67">
        <v>14.0</v>
      </c>
      <c r="D12" s="77">
        <v>44014.0</v>
      </c>
      <c r="E12" s="72">
        <v>8.0</v>
      </c>
      <c r="F12" s="73" t="s">
        <v>151</v>
      </c>
      <c r="G12" s="75" t="s">
        <v>184</v>
      </c>
      <c r="H12" s="54"/>
    </row>
    <row r="13">
      <c r="A13" s="68" t="s">
        <v>187</v>
      </c>
      <c r="B13" s="70">
        <v>2.0</v>
      </c>
      <c r="C13" s="67">
        <v>14.0</v>
      </c>
      <c r="D13" s="77">
        <v>44017.0</v>
      </c>
      <c r="E13" s="72">
        <v>8.0</v>
      </c>
      <c r="F13" s="73" t="s">
        <v>188</v>
      </c>
      <c r="G13" s="75" t="s">
        <v>189</v>
      </c>
      <c r="H13" s="97" t="s">
        <v>180</v>
      </c>
    </row>
    <row r="14">
      <c r="A14" s="68" t="s">
        <v>200</v>
      </c>
      <c r="B14" s="70">
        <v>2.0</v>
      </c>
      <c r="C14" s="67">
        <v>21.0</v>
      </c>
      <c r="D14" s="67" t="s">
        <v>145</v>
      </c>
      <c r="E14" s="72">
        <v>11.5</v>
      </c>
      <c r="F14" s="73" t="s">
        <v>151</v>
      </c>
      <c r="G14" s="75" t="s">
        <v>204</v>
      </c>
      <c r="H14" s="54"/>
    </row>
    <row r="15">
      <c r="A15" s="68" t="s">
        <v>210</v>
      </c>
      <c r="B15" s="70">
        <v>10.0</v>
      </c>
      <c r="C15" s="67">
        <v>12.0</v>
      </c>
      <c r="D15" s="67" t="s">
        <v>145</v>
      </c>
      <c r="E15" s="72">
        <v>11.0</v>
      </c>
      <c r="F15" s="73" t="s">
        <v>146</v>
      </c>
      <c r="G15" s="75" t="s">
        <v>214</v>
      </c>
      <c r="H15" s="54"/>
    </row>
    <row r="16">
      <c r="A16" s="68" t="s">
        <v>223</v>
      </c>
      <c r="B16" s="70">
        <v>14.0</v>
      </c>
      <c r="C16" s="67">
        <v>16.0</v>
      </c>
      <c r="D16" s="67" t="s">
        <v>145</v>
      </c>
      <c r="E16" s="72">
        <v>15.0</v>
      </c>
      <c r="F16" s="73" t="s">
        <v>146</v>
      </c>
      <c r="G16" s="75" t="s">
        <v>224</v>
      </c>
      <c r="H16" s="54"/>
    </row>
    <row r="17">
      <c r="A17" s="100"/>
      <c r="B17" s="54"/>
      <c r="C17" s="42"/>
      <c r="D17" s="47"/>
      <c r="E17" s="54"/>
      <c r="F17" s="101"/>
      <c r="G17" s="102"/>
      <c r="H17" s="54"/>
    </row>
    <row r="18">
      <c r="A18" s="68" t="s">
        <v>237</v>
      </c>
      <c r="B18" s="70">
        <v>4.0</v>
      </c>
      <c r="C18" s="67">
        <v>21.0</v>
      </c>
      <c r="D18" s="77">
        <v>44111.0</v>
      </c>
      <c r="E18" s="72">
        <v>12.5</v>
      </c>
      <c r="F18" s="73" t="s">
        <v>188</v>
      </c>
      <c r="G18" s="75" t="s">
        <v>238</v>
      </c>
      <c r="H18" s="97" t="s">
        <v>180</v>
      </c>
    </row>
    <row r="19">
      <c r="A19" s="104" t="s">
        <v>240</v>
      </c>
      <c r="B19" s="70">
        <v>3.0</v>
      </c>
      <c r="C19" s="67">
        <v>6.0</v>
      </c>
      <c r="D19" s="67" t="s">
        <v>145</v>
      </c>
      <c r="E19" s="72">
        <v>4.5</v>
      </c>
      <c r="F19" s="73" t="s">
        <v>146</v>
      </c>
      <c r="G19" s="75" t="s">
        <v>241</v>
      </c>
      <c r="H19" s="54"/>
    </row>
    <row r="20">
      <c r="A20" s="68" t="s">
        <v>243</v>
      </c>
      <c r="B20" s="70">
        <v>1.0</v>
      </c>
      <c r="C20" s="67">
        <v>4.0</v>
      </c>
      <c r="D20" s="67" t="s">
        <v>145</v>
      </c>
      <c r="E20" s="72">
        <v>2.3</v>
      </c>
      <c r="F20" s="73" t="s">
        <v>244</v>
      </c>
      <c r="G20" s="75" t="s">
        <v>245</v>
      </c>
      <c r="H20" s="54"/>
    </row>
    <row r="21">
      <c r="A21" s="68" t="s">
        <v>246</v>
      </c>
      <c r="B21" s="70">
        <v>4.0</v>
      </c>
      <c r="C21" s="67">
        <v>10.0</v>
      </c>
      <c r="D21" s="67" t="s">
        <v>145</v>
      </c>
      <c r="E21" s="72">
        <v>7.0</v>
      </c>
      <c r="F21" s="73" t="s">
        <v>151</v>
      </c>
      <c r="G21" s="75" t="s">
        <v>248</v>
      </c>
      <c r="H21" s="54"/>
    </row>
    <row r="22">
      <c r="A22" s="68" t="s">
        <v>250</v>
      </c>
      <c r="B22" s="70">
        <v>3.0</v>
      </c>
      <c r="C22" s="67">
        <v>30.0</v>
      </c>
      <c r="D22" s="67" t="s">
        <v>251</v>
      </c>
      <c r="E22" s="72">
        <v>16.5</v>
      </c>
      <c r="F22" s="73" t="s">
        <v>158</v>
      </c>
      <c r="G22" s="75" t="s">
        <v>252</v>
      </c>
      <c r="H22" s="54"/>
    </row>
    <row r="23">
      <c r="A23" s="68" t="s">
        <v>254</v>
      </c>
      <c r="B23" s="70">
        <v>7.0</v>
      </c>
      <c r="C23" s="67">
        <v>30.0</v>
      </c>
      <c r="D23" s="67" t="s">
        <v>145</v>
      </c>
      <c r="E23" s="72">
        <v>18.5</v>
      </c>
      <c r="F23" s="73" t="s">
        <v>146</v>
      </c>
      <c r="G23" s="75" t="s">
        <v>256</v>
      </c>
      <c r="H23" s="54"/>
    </row>
    <row r="24">
      <c r="A24" s="68" t="s">
        <v>258</v>
      </c>
      <c r="B24" s="70">
        <v>15.0</v>
      </c>
      <c r="C24" s="67">
        <v>50.0</v>
      </c>
      <c r="D24" s="67">
        <v>28.0</v>
      </c>
      <c r="E24" s="72">
        <v>32.5</v>
      </c>
      <c r="F24" s="73" t="s">
        <v>146</v>
      </c>
      <c r="G24" s="75" t="s">
        <v>259</v>
      </c>
      <c r="H24" s="54"/>
    </row>
    <row r="25">
      <c r="A25" s="68" t="s">
        <v>261</v>
      </c>
      <c r="B25" s="70">
        <v>20.0</v>
      </c>
      <c r="C25" s="67">
        <v>60.0</v>
      </c>
      <c r="D25" s="67" t="s">
        <v>145</v>
      </c>
      <c r="E25" s="72">
        <v>40.0</v>
      </c>
      <c r="F25" s="73" t="s">
        <v>262</v>
      </c>
      <c r="G25" s="75" t="s">
        <v>263</v>
      </c>
      <c r="H25" s="54"/>
    </row>
    <row r="26">
      <c r="A26" s="68" t="s">
        <v>264</v>
      </c>
      <c r="B26" s="70">
        <v>45.0</v>
      </c>
      <c r="C26" s="67">
        <v>160.0</v>
      </c>
      <c r="D26" s="67">
        <v>120.0</v>
      </c>
      <c r="E26" s="72">
        <v>102.5</v>
      </c>
      <c r="F26" s="73" t="s">
        <v>146</v>
      </c>
      <c r="G26" s="75" t="s">
        <v>265</v>
      </c>
      <c r="H26" s="54"/>
    </row>
    <row r="27">
      <c r="G27" s="46"/>
    </row>
    <row r="28">
      <c r="G28" s="46"/>
    </row>
  </sheetData>
  <hyperlinks>
    <hyperlink r:id="rId1" ref="A2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H11"/>
    <hyperlink r:id="rId11" ref="G12"/>
    <hyperlink r:id="rId12" ref="G13"/>
    <hyperlink r:id="rId13" ref="H13"/>
    <hyperlink r:id="rId14" ref="G14"/>
    <hyperlink r:id="rId15" ref="G15"/>
    <hyperlink r:id="rId16" ref="G16"/>
    <hyperlink r:id="rId17" ref="G18"/>
    <hyperlink r:id="rId18" ref="H18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</hyperlinks>
  <drawing r:id="rId2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0.71"/>
    <col customWidth="1" min="4" max="4" width="7.14"/>
    <col customWidth="1" min="5" max="6" width="10.71"/>
    <col customWidth="1" min="7" max="7" width="8.43"/>
    <col customWidth="1" min="8" max="8" width="6.86"/>
    <col customWidth="1" min="9" max="9" width="9.71"/>
    <col customWidth="1" min="10" max="11" width="10.86"/>
    <col customWidth="1" min="12" max="12" width="9.57"/>
    <col customWidth="1" min="13" max="13" width="10.86"/>
    <col customWidth="1" min="14" max="14" width="7.86"/>
    <col customWidth="1" min="15" max="15" width="7.0"/>
    <col customWidth="1" min="16" max="16" width="30.14"/>
    <col customWidth="1" min="17" max="17" width="11.29"/>
  </cols>
  <sheetData>
    <row r="1">
      <c r="A1" s="2" t="s">
        <v>149</v>
      </c>
      <c r="B1" s="9"/>
      <c r="F1" s="9"/>
      <c r="J1" s="9"/>
      <c r="M1" s="9"/>
      <c r="N1" s="10"/>
      <c r="O1" s="10"/>
      <c r="P1" s="76"/>
      <c r="Q1" s="11"/>
    </row>
    <row r="2">
      <c r="A2" s="8" t="s">
        <v>153</v>
      </c>
      <c r="B2" s="9"/>
      <c r="F2" s="9"/>
      <c r="J2" s="9"/>
      <c r="M2" s="9"/>
      <c r="N2" s="10"/>
      <c r="O2" s="10"/>
      <c r="P2" s="76"/>
    </row>
    <row r="3">
      <c r="A3" s="3" t="s">
        <v>1</v>
      </c>
      <c r="B3" s="9"/>
      <c r="F3" s="9"/>
      <c r="J3" s="9"/>
      <c r="M3" s="78"/>
      <c r="P3" s="79"/>
    </row>
    <row r="4">
      <c r="B4" s="9"/>
      <c r="F4" s="9"/>
      <c r="J4" s="9"/>
      <c r="M4" s="78"/>
      <c r="P4" s="79"/>
    </row>
    <row r="5">
      <c r="B5" s="78" t="s">
        <v>161</v>
      </c>
      <c r="C5" s="80"/>
      <c r="D5" s="80"/>
      <c r="E5" s="80"/>
      <c r="F5" s="78" t="s">
        <v>162</v>
      </c>
      <c r="G5" s="80"/>
      <c r="H5" s="80"/>
      <c r="I5" s="80"/>
      <c r="J5" s="78" t="s">
        <v>163</v>
      </c>
      <c r="M5" s="78" t="s">
        <v>164</v>
      </c>
      <c r="P5" s="79"/>
    </row>
    <row r="6">
      <c r="B6" s="81" t="s">
        <v>165</v>
      </c>
      <c r="C6" s="10" t="s">
        <v>166</v>
      </c>
      <c r="D6" s="18" t="s">
        <v>167</v>
      </c>
      <c r="E6" s="82" t="s">
        <v>168</v>
      </c>
      <c r="F6" s="81" t="s">
        <v>165</v>
      </c>
      <c r="G6" s="10" t="s">
        <v>166</v>
      </c>
      <c r="H6" s="10" t="s">
        <v>167</v>
      </c>
      <c r="I6" s="35" t="s">
        <v>168</v>
      </c>
      <c r="J6" s="81" t="s">
        <v>165</v>
      </c>
      <c r="K6" s="10" t="s">
        <v>166</v>
      </c>
      <c r="L6" s="10" t="s">
        <v>167</v>
      </c>
      <c r="M6" s="81" t="s">
        <v>165</v>
      </c>
      <c r="N6" s="10" t="s">
        <v>166</v>
      </c>
      <c r="O6" s="10" t="s">
        <v>171</v>
      </c>
      <c r="P6" s="83" t="s">
        <v>172</v>
      </c>
      <c r="Q6" s="84"/>
    </row>
    <row r="7">
      <c r="A7" s="10"/>
      <c r="B7" s="85"/>
      <c r="C7" s="26"/>
      <c r="D7" s="26"/>
      <c r="E7" s="86"/>
      <c r="F7" s="85"/>
      <c r="G7" s="26"/>
      <c r="H7" s="26"/>
      <c r="I7" s="87" t="s">
        <v>176</v>
      </c>
      <c r="J7" s="85"/>
      <c r="K7" s="26"/>
      <c r="L7" s="26"/>
      <c r="M7" s="85"/>
      <c r="N7" s="26"/>
      <c r="O7" s="88"/>
      <c r="P7" s="89"/>
      <c r="Q7" s="90"/>
    </row>
    <row r="8">
      <c r="A8" s="10" t="s">
        <v>177</v>
      </c>
      <c r="B8" s="85">
        <v>174893.0</v>
      </c>
      <c r="C8" s="26">
        <v>6687.0</v>
      </c>
      <c r="D8" s="88">
        <f>SUM(C8/B8)</f>
        <v>0.03823480642</v>
      </c>
      <c r="E8" s="86"/>
      <c r="F8" s="85">
        <v>139630.0</v>
      </c>
      <c r="G8" s="26">
        <v>5120.0</v>
      </c>
      <c r="H8" s="88">
        <f>SUM(G8/F8)</f>
        <v>0.03666833775</v>
      </c>
      <c r="I8" s="26"/>
      <c r="J8" s="85">
        <v>121747.0</v>
      </c>
      <c r="K8" s="26">
        <v>4387.0</v>
      </c>
      <c r="L8" s="88">
        <f>SUM(K8/J8)</f>
        <v>0.0360337421</v>
      </c>
      <c r="M8" s="85">
        <v>110288.0</v>
      </c>
      <c r="N8" s="26">
        <v>3831.0</v>
      </c>
      <c r="O8" s="88">
        <f>SUM(N8/M8)</f>
        <v>0.03473632671</v>
      </c>
      <c r="P8" s="89"/>
      <c r="Q8" s="90"/>
    </row>
    <row r="9">
      <c r="A9" s="10"/>
      <c r="B9" s="85"/>
      <c r="C9" s="26"/>
      <c r="D9" s="26"/>
      <c r="E9" s="86"/>
      <c r="F9" s="85"/>
      <c r="G9" s="26"/>
      <c r="H9" s="26"/>
      <c r="I9" s="26"/>
      <c r="J9" s="85"/>
      <c r="K9" s="26"/>
      <c r="L9" s="26"/>
      <c r="M9" s="85"/>
      <c r="N9" s="26"/>
      <c r="O9" s="88"/>
      <c r="P9" s="89"/>
      <c r="Q9" s="90"/>
    </row>
    <row r="10">
      <c r="A10" s="10" t="s">
        <v>182</v>
      </c>
      <c r="B10" s="93" t="s">
        <v>183</v>
      </c>
      <c r="C10" s="94" t="s">
        <v>185</v>
      </c>
      <c r="D10" s="88">
        <f t="shared" ref="D10:D33" si="1">SUM(C10/B10)</f>
        <v>0.03972551929</v>
      </c>
      <c r="E10" s="95" t="s">
        <v>186</v>
      </c>
      <c r="F10" s="93" t="s">
        <v>190</v>
      </c>
      <c r="G10" s="94" t="s">
        <v>191</v>
      </c>
      <c r="H10" s="88">
        <f t="shared" ref="H10:H30" si="2">SUM(G10/F10)</f>
        <v>0.03931200891</v>
      </c>
      <c r="I10" s="96" t="s">
        <v>192</v>
      </c>
      <c r="J10" s="93" t="s">
        <v>193</v>
      </c>
      <c r="K10" s="94" t="s">
        <v>194</v>
      </c>
      <c r="L10" s="88">
        <f t="shared" ref="L10:L27" si="3">SUM(K10/J10)</f>
        <v>0.03908899616</v>
      </c>
      <c r="M10" s="93" t="s">
        <v>195</v>
      </c>
      <c r="N10" s="94" t="s">
        <v>196</v>
      </c>
      <c r="O10" s="88">
        <f t="shared" ref="O10:O24" si="4">SUM(N10/M10)</f>
        <v>0.03864351359</v>
      </c>
      <c r="P10" s="89"/>
      <c r="Q10" s="90"/>
    </row>
    <row r="11">
      <c r="A11" s="10" t="s">
        <v>197</v>
      </c>
      <c r="B11" s="93" t="s">
        <v>198</v>
      </c>
      <c r="C11" s="94" t="s">
        <v>199</v>
      </c>
      <c r="D11" s="88">
        <f t="shared" si="1"/>
        <v>0.07309976967</v>
      </c>
      <c r="E11" s="95" t="s">
        <v>201</v>
      </c>
      <c r="F11" s="93" t="s">
        <v>202</v>
      </c>
      <c r="G11" s="94" t="s">
        <v>203</v>
      </c>
      <c r="H11" s="88">
        <f t="shared" si="2"/>
        <v>0.06722689076</v>
      </c>
      <c r="I11" s="96" t="s">
        <v>205</v>
      </c>
      <c r="J11" s="93" t="s">
        <v>206</v>
      </c>
      <c r="K11" s="94" t="s">
        <v>207</v>
      </c>
      <c r="L11" s="88">
        <f t="shared" si="3"/>
        <v>0.06217361316</v>
      </c>
      <c r="M11" s="93" t="s">
        <v>208</v>
      </c>
      <c r="N11" s="26">
        <v>366.0</v>
      </c>
      <c r="O11" s="88">
        <f t="shared" si="4"/>
        <v>0.04962711864</v>
      </c>
      <c r="P11" s="98" t="s">
        <v>209</v>
      </c>
      <c r="Q11" s="90"/>
    </row>
    <row r="12">
      <c r="A12" s="10" t="s">
        <v>211</v>
      </c>
      <c r="B12" s="93" t="s">
        <v>212</v>
      </c>
      <c r="C12" s="94" t="s">
        <v>213</v>
      </c>
      <c r="D12" s="88">
        <f t="shared" si="1"/>
        <v>0.05690080715</v>
      </c>
      <c r="E12" s="95" t="s">
        <v>215</v>
      </c>
      <c r="F12" s="93" t="s">
        <v>216</v>
      </c>
      <c r="G12" s="94" t="s">
        <v>217</v>
      </c>
      <c r="H12" s="88">
        <f t="shared" si="2"/>
        <v>0.04523055262</v>
      </c>
      <c r="I12" s="96" t="s">
        <v>218</v>
      </c>
      <c r="J12" s="93" t="s">
        <v>219</v>
      </c>
      <c r="K12" s="94" t="s">
        <v>220</v>
      </c>
      <c r="L12" s="88">
        <f t="shared" si="3"/>
        <v>0.03933333333</v>
      </c>
      <c r="M12" s="93" t="s">
        <v>221</v>
      </c>
      <c r="N12" s="26">
        <v>194.0</v>
      </c>
      <c r="O12" s="88">
        <f t="shared" si="4"/>
        <v>0.02954614682</v>
      </c>
      <c r="P12" s="89"/>
      <c r="Q12" s="90"/>
    </row>
    <row r="13">
      <c r="A13" s="10" t="s">
        <v>222</v>
      </c>
      <c r="B13" s="85">
        <v>9191.0</v>
      </c>
      <c r="C13" s="26">
        <v>309.0</v>
      </c>
      <c r="D13" s="88">
        <f t="shared" si="1"/>
        <v>0.0336198455</v>
      </c>
      <c r="E13" s="86">
        <v>196.6</v>
      </c>
      <c r="F13" s="85">
        <v>4334.0</v>
      </c>
      <c r="G13" s="26">
        <v>122.0</v>
      </c>
      <c r="H13" s="88">
        <f t="shared" si="2"/>
        <v>0.02814951546</v>
      </c>
      <c r="I13" s="26">
        <v>92.7</v>
      </c>
      <c r="J13" s="85">
        <v>2182.0</v>
      </c>
      <c r="K13" s="26">
        <v>49.0</v>
      </c>
      <c r="L13" s="88">
        <f t="shared" si="3"/>
        <v>0.02245646196</v>
      </c>
      <c r="M13" s="85">
        <v>674.0</v>
      </c>
      <c r="N13" s="8">
        <v>17.0</v>
      </c>
      <c r="O13" s="88">
        <f t="shared" si="4"/>
        <v>0.02522255193</v>
      </c>
      <c r="P13" s="89"/>
      <c r="Q13" s="90"/>
    </row>
    <row r="14">
      <c r="A14" s="10" t="s">
        <v>225</v>
      </c>
      <c r="B14" s="93" t="s">
        <v>226</v>
      </c>
      <c r="C14" s="94" t="s">
        <v>227</v>
      </c>
      <c r="D14" s="88">
        <f t="shared" si="1"/>
        <v>0.009106362312</v>
      </c>
      <c r="E14" s="95" t="s">
        <v>228</v>
      </c>
      <c r="F14" s="93" t="s">
        <v>229</v>
      </c>
      <c r="G14" s="94" t="s">
        <v>230</v>
      </c>
      <c r="H14" s="88">
        <f t="shared" si="2"/>
        <v>0.00889835819</v>
      </c>
      <c r="I14" s="96" t="s">
        <v>231</v>
      </c>
      <c r="J14" s="93" t="s">
        <v>232</v>
      </c>
      <c r="K14" s="94" t="s">
        <v>233</v>
      </c>
      <c r="L14" s="88">
        <f t="shared" si="3"/>
        <v>0.008510638298</v>
      </c>
      <c r="M14" s="93" t="s">
        <v>234</v>
      </c>
      <c r="N14" s="26">
        <v>53.0</v>
      </c>
      <c r="O14" s="88">
        <f t="shared" si="4"/>
        <v>0.007087456539</v>
      </c>
      <c r="P14" s="98" t="s">
        <v>235</v>
      </c>
      <c r="Q14" s="90"/>
    </row>
    <row r="15">
      <c r="A15" s="10" t="s">
        <v>236</v>
      </c>
      <c r="B15" s="85">
        <v>6672.0</v>
      </c>
      <c r="C15" s="26">
        <v>14.0</v>
      </c>
      <c r="D15" s="88">
        <f t="shared" si="1"/>
        <v>0.002098321343</v>
      </c>
      <c r="E15" s="86">
        <v>79.6</v>
      </c>
      <c r="F15" s="85">
        <v>3117.0</v>
      </c>
      <c r="G15" s="26">
        <v>7.0</v>
      </c>
      <c r="H15" s="88">
        <f t="shared" si="2"/>
        <v>0.002245749118</v>
      </c>
      <c r="I15" s="26">
        <v>37.2</v>
      </c>
      <c r="J15" s="85">
        <v>1656.0</v>
      </c>
      <c r="K15" s="26">
        <v>3.0</v>
      </c>
      <c r="L15" s="88">
        <f t="shared" si="3"/>
        <v>0.001811594203</v>
      </c>
      <c r="M15" s="85">
        <v>1112.0</v>
      </c>
      <c r="N15" s="8">
        <v>0.0</v>
      </c>
      <c r="O15" s="88">
        <f t="shared" si="4"/>
        <v>0</v>
      </c>
      <c r="P15" s="79"/>
    </row>
    <row r="16">
      <c r="A16" s="10" t="s">
        <v>239</v>
      </c>
      <c r="B16" s="24">
        <v>5423.0</v>
      </c>
      <c r="C16" s="8">
        <v>127.0</v>
      </c>
      <c r="D16" s="88">
        <f t="shared" si="1"/>
        <v>0.0234187719</v>
      </c>
      <c r="E16" s="103">
        <v>83.1</v>
      </c>
      <c r="F16" s="24">
        <v>2876.0</v>
      </c>
      <c r="G16" s="8">
        <v>61.0</v>
      </c>
      <c r="H16" s="88">
        <f t="shared" si="2"/>
        <v>0.02121001391</v>
      </c>
      <c r="I16" s="26">
        <v>44.1</v>
      </c>
      <c r="J16" s="24">
        <v>1784.0</v>
      </c>
      <c r="K16" s="8">
        <v>33.0</v>
      </c>
      <c r="L16" s="88">
        <f t="shared" si="3"/>
        <v>0.01849775785</v>
      </c>
      <c r="M16" s="85">
        <v>1209.0</v>
      </c>
      <c r="N16" s="8">
        <v>19.0</v>
      </c>
      <c r="O16" s="88">
        <f t="shared" si="4"/>
        <v>0.01571546733</v>
      </c>
      <c r="P16" s="89"/>
      <c r="Q16" s="90"/>
    </row>
    <row r="17">
      <c r="A17" s="10" t="s">
        <v>119</v>
      </c>
      <c r="B17" s="85">
        <v>3814.0</v>
      </c>
      <c r="C17" s="26">
        <v>70.0</v>
      </c>
      <c r="D17" s="88">
        <f t="shared" si="1"/>
        <v>0.01835343471</v>
      </c>
      <c r="E17" s="86">
        <v>11.5</v>
      </c>
      <c r="F17" s="85">
        <v>1832.0</v>
      </c>
      <c r="G17" s="26">
        <v>41.0</v>
      </c>
      <c r="H17" s="88">
        <f t="shared" si="2"/>
        <v>0.02237991266</v>
      </c>
      <c r="I17" s="26">
        <v>5.5</v>
      </c>
      <c r="J17" s="85">
        <v>1016.0</v>
      </c>
      <c r="K17" s="26">
        <v>31.0</v>
      </c>
      <c r="L17" s="88">
        <f t="shared" si="3"/>
        <v>0.03051181102</v>
      </c>
      <c r="M17" s="85">
        <v>554.0</v>
      </c>
      <c r="N17" s="8">
        <v>22.0</v>
      </c>
      <c r="O17" s="88">
        <f t="shared" si="4"/>
        <v>0.03971119134</v>
      </c>
      <c r="P17" s="79"/>
    </row>
    <row r="18">
      <c r="A18" s="10" t="s">
        <v>242</v>
      </c>
      <c r="B18" s="85">
        <v>2221.0</v>
      </c>
      <c r="C18" s="26">
        <v>18.0</v>
      </c>
      <c r="D18" s="88">
        <f t="shared" si="1"/>
        <v>0.008104457452</v>
      </c>
      <c r="E18" s="86">
        <v>256.6</v>
      </c>
      <c r="F18" s="85">
        <v>1135.0</v>
      </c>
      <c r="G18" s="26">
        <v>7.0</v>
      </c>
      <c r="H18" s="88">
        <f t="shared" si="2"/>
        <v>0.006167400881</v>
      </c>
      <c r="I18" s="26">
        <v>131.1</v>
      </c>
      <c r="J18" s="85">
        <v>652.0</v>
      </c>
      <c r="K18" s="26">
        <v>4.0</v>
      </c>
      <c r="L18" s="88">
        <f t="shared" si="3"/>
        <v>0.006134969325</v>
      </c>
      <c r="M18" s="85">
        <v>332.0</v>
      </c>
      <c r="N18" s="8">
        <v>2.0</v>
      </c>
      <c r="O18" s="88">
        <f t="shared" si="4"/>
        <v>0.006024096386</v>
      </c>
      <c r="P18" s="79"/>
    </row>
    <row r="19">
      <c r="A19" s="10" t="s">
        <v>121</v>
      </c>
      <c r="B19" s="85">
        <v>1543.0</v>
      </c>
      <c r="C19" s="26">
        <v>35.0</v>
      </c>
      <c r="D19" s="88">
        <f t="shared" si="1"/>
        <v>0.0226830849</v>
      </c>
      <c r="E19" s="86">
        <v>22.7</v>
      </c>
      <c r="F19" s="85">
        <v>798.0</v>
      </c>
      <c r="G19" s="26">
        <v>10.0</v>
      </c>
      <c r="H19" s="88">
        <f t="shared" si="2"/>
        <v>0.01253132832</v>
      </c>
      <c r="I19" s="26">
        <v>11.8</v>
      </c>
      <c r="J19" s="85">
        <v>456.0</v>
      </c>
      <c r="K19" s="26">
        <v>6.0</v>
      </c>
      <c r="L19" s="88">
        <f t="shared" si="3"/>
        <v>0.01315789474</v>
      </c>
      <c r="M19" s="85">
        <v>278.0</v>
      </c>
      <c r="N19" s="8">
        <v>3.0</v>
      </c>
      <c r="O19" s="88">
        <f t="shared" si="4"/>
        <v>0.01079136691</v>
      </c>
      <c r="P19" s="79"/>
    </row>
    <row r="20">
      <c r="A20" s="10" t="s">
        <v>247</v>
      </c>
      <c r="B20" s="85">
        <v>1413.0</v>
      </c>
      <c r="C20" s="26">
        <v>24.0</v>
      </c>
      <c r="D20" s="88">
        <f t="shared" si="1"/>
        <v>0.016985138</v>
      </c>
      <c r="E20" s="86">
        <v>82.5</v>
      </c>
      <c r="F20" s="85">
        <v>804.0</v>
      </c>
      <c r="G20" s="26">
        <v>10.0</v>
      </c>
      <c r="H20" s="88">
        <f t="shared" si="2"/>
        <v>0.01243781095</v>
      </c>
      <c r="I20" s="26">
        <v>46.0</v>
      </c>
      <c r="J20" s="85">
        <v>503.0</v>
      </c>
      <c r="K20" s="26">
        <v>5.0</v>
      </c>
      <c r="L20" s="88">
        <f t="shared" si="3"/>
        <v>0.009940357853</v>
      </c>
      <c r="M20" s="85">
        <v>265.0</v>
      </c>
      <c r="N20" s="8">
        <v>3.0</v>
      </c>
      <c r="O20" s="88">
        <f t="shared" si="4"/>
        <v>0.01132075472</v>
      </c>
      <c r="P20" s="79"/>
    </row>
    <row r="21">
      <c r="A21" s="10" t="s">
        <v>249</v>
      </c>
      <c r="B21" s="85">
        <v>1309.0</v>
      </c>
      <c r="C21" s="26">
        <v>3.0</v>
      </c>
      <c r="D21" s="88">
        <f t="shared" si="1"/>
        <v>0.002291825821</v>
      </c>
      <c r="E21" s="86">
        <v>241.5</v>
      </c>
      <c r="F21" s="85">
        <v>898.0</v>
      </c>
      <c r="G21" s="26">
        <v>1.0</v>
      </c>
      <c r="H21" s="88">
        <f t="shared" si="2"/>
        <v>0.001113585746</v>
      </c>
      <c r="I21" s="26">
        <v>165.0</v>
      </c>
      <c r="J21" s="85">
        <v>451.0</v>
      </c>
      <c r="K21" s="26">
        <v>0.0</v>
      </c>
      <c r="L21" s="88">
        <f t="shared" si="3"/>
        <v>0</v>
      </c>
      <c r="M21" s="85">
        <v>177.0</v>
      </c>
      <c r="N21" s="8">
        <v>0.0</v>
      </c>
      <c r="O21" s="88">
        <f t="shared" si="4"/>
        <v>0</v>
      </c>
      <c r="P21" s="79"/>
    </row>
    <row r="22">
      <c r="A22" s="10" t="s">
        <v>253</v>
      </c>
      <c r="B22" s="85">
        <v>1103.0</v>
      </c>
      <c r="C22" s="26">
        <v>6.0</v>
      </c>
      <c r="D22" s="88">
        <f t="shared" si="1"/>
        <v>0.005439709882</v>
      </c>
      <c r="E22" s="86">
        <v>109.2</v>
      </c>
      <c r="F22" s="85">
        <v>810.0</v>
      </c>
      <c r="G22" s="26">
        <v>1.0</v>
      </c>
      <c r="H22" s="88">
        <f t="shared" si="2"/>
        <v>0.001234567901</v>
      </c>
      <c r="I22" s="26">
        <v>80.0</v>
      </c>
      <c r="J22" s="85">
        <v>477.0</v>
      </c>
      <c r="K22" s="26">
        <v>0.0</v>
      </c>
      <c r="L22" s="88">
        <f t="shared" si="3"/>
        <v>0</v>
      </c>
      <c r="M22" s="85">
        <v>203.0</v>
      </c>
      <c r="N22" s="8">
        <v>0.0</v>
      </c>
      <c r="O22" s="88">
        <f t="shared" si="4"/>
        <v>0</v>
      </c>
      <c r="P22" s="79"/>
    </row>
    <row r="23">
      <c r="A23" s="10" t="s">
        <v>255</v>
      </c>
      <c r="B23" s="24">
        <v>1058.0</v>
      </c>
      <c r="C23" s="8">
        <v>5.0</v>
      </c>
      <c r="D23" s="88">
        <f t="shared" si="1"/>
        <v>0.004725897921</v>
      </c>
      <c r="E23" s="103">
        <v>91.3</v>
      </c>
      <c r="F23" s="24">
        <v>556.0</v>
      </c>
      <c r="G23" s="8">
        <v>3.0</v>
      </c>
      <c r="H23" s="88">
        <f t="shared" si="2"/>
        <v>0.005395683453</v>
      </c>
      <c r="I23" s="26">
        <v>48.0</v>
      </c>
      <c r="J23" s="24">
        <v>314.0</v>
      </c>
      <c r="K23" s="8">
        <v>1.0</v>
      </c>
      <c r="L23" s="88">
        <f t="shared" si="3"/>
        <v>0.003184713376</v>
      </c>
      <c r="M23" s="24">
        <v>200.0</v>
      </c>
      <c r="N23" s="8">
        <v>0.0</v>
      </c>
      <c r="O23" s="88">
        <f t="shared" si="4"/>
        <v>0</v>
      </c>
      <c r="P23" s="79"/>
    </row>
    <row r="24">
      <c r="A24" s="10" t="s">
        <v>257</v>
      </c>
      <c r="B24" s="85">
        <v>1018.0</v>
      </c>
      <c r="C24" s="26">
        <v>3.0</v>
      </c>
      <c r="D24" s="88">
        <f t="shared" si="1"/>
        <v>0.002946954813</v>
      </c>
      <c r="E24" s="86">
        <v>113.0</v>
      </c>
      <c r="F24" s="85">
        <v>504.0</v>
      </c>
      <c r="G24" s="26">
        <v>1.0</v>
      </c>
      <c r="H24" s="88">
        <f t="shared" si="2"/>
        <v>0.001984126984</v>
      </c>
      <c r="I24" s="26">
        <v>56.0</v>
      </c>
      <c r="J24" s="85">
        <v>206.0</v>
      </c>
      <c r="K24" s="26">
        <v>0.0</v>
      </c>
      <c r="L24" s="88">
        <f t="shared" si="3"/>
        <v>0</v>
      </c>
      <c r="M24" s="85">
        <v>112.0</v>
      </c>
      <c r="N24" s="8">
        <v>2.0</v>
      </c>
      <c r="O24" s="88">
        <f t="shared" si="4"/>
        <v>0.01785714286</v>
      </c>
      <c r="P24" s="79"/>
    </row>
    <row r="25">
      <c r="A25" s="10" t="s">
        <v>260</v>
      </c>
      <c r="B25" s="24">
        <v>898.0</v>
      </c>
      <c r="C25" s="8">
        <v>4.0</v>
      </c>
      <c r="D25" s="88">
        <f t="shared" si="1"/>
        <v>0.004454342984</v>
      </c>
      <c r="E25" s="103">
        <v>155.0</v>
      </c>
      <c r="F25" s="24">
        <v>788.0</v>
      </c>
      <c r="G25" s="8">
        <v>0.0</v>
      </c>
      <c r="H25" s="88">
        <f t="shared" si="2"/>
        <v>0</v>
      </c>
      <c r="I25" s="26">
        <v>136.0</v>
      </c>
      <c r="J25" s="24">
        <v>340.0</v>
      </c>
      <c r="K25" s="8">
        <v>0.0</v>
      </c>
      <c r="L25" s="88">
        <f t="shared" si="3"/>
        <v>0</v>
      </c>
      <c r="M25" s="24"/>
      <c r="N25" s="8"/>
      <c r="O25" s="88"/>
      <c r="P25" s="79"/>
    </row>
    <row r="26">
      <c r="A26" s="10" t="s">
        <v>123</v>
      </c>
      <c r="B26" s="85">
        <v>845.0</v>
      </c>
      <c r="C26" s="26">
        <v>27.0</v>
      </c>
      <c r="D26" s="88">
        <f t="shared" si="1"/>
        <v>0.03195266272</v>
      </c>
      <c r="E26" s="86">
        <v>6.7</v>
      </c>
      <c r="F26" s="85">
        <v>701.0</v>
      </c>
      <c r="G26" s="26">
        <v>19.0</v>
      </c>
      <c r="H26" s="88">
        <f t="shared" si="2"/>
        <v>0.02710413695</v>
      </c>
      <c r="I26" s="26">
        <v>5.5</v>
      </c>
      <c r="J26" s="85">
        <v>587.0</v>
      </c>
      <c r="K26" s="26">
        <v>12.0</v>
      </c>
      <c r="L26" s="88">
        <f t="shared" si="3"/>
        <v>0.02044293015</v>
      </c>
      <c r="M26" s="85">
        <v>502.0</v>
      </c>
      <c r="N26" s="8">
        <v>7.0</v>
      </c>
      <c r="O26" s="88">
        <f t="shared" ref="O26:O27" si="5">SUM(N26/M26)</f>
        <v>0.01394422311</v>
      </c>
      <c r="P26" s="98" t="s">
        <v>266</v>
      </c>
      <c r="Q26" s="90"/>
    </row>
    <row r="27">
      <c r="A27" s="10" t="s">
        <v>267</v>
      </c>
      <c r="B27" s="85">
        <v>566.0</v>
      </c>
      <c r="C27" s="26">
        <v>0.0</v>
      </c>
      <c r="D27" s="88">
        <f t="shared" si="1"/>
        <v>0</v>
      </c>
      <c r="E27" s="86">
        <v>17.5</v>
      </c>
      <c r="F27" s="85">
        <v>197.0</v>
      </c>
      <c r="G27" s="26">
        <v>0.0</v>
      </c>
      <c r="H27" s="88">
        <f t="shared" si="2"/>
        <v>0</v>
      </c>
      <c r="I27" s="26">
        <v>6.1</v>
      </c>
      <c r="J27" s="85">
        <v>149.0</v>
      </c>
      <c r="K27" s="26">
        <v>0.0</v>
      </c>
      <c r="L27" s="88">
        <f t="shared" si="3"/>
        <v>0</v>
      </c>
      <c r="M27" s="85">
        <v>99.0</v>
      </c>
      <c r="N27" s="8">
        <v>0.0</v>
      </c>
      <c r="O27" s="88">
        <f t="shared" si="5"/>
        <v>0</v>
      </c>
      <c r="P27" s="79"/>
    </row>
    <row r="28">
      <c r="A28" s="10" t="s">
        <v>268</v>
      </c>
      <c r="B28" s="85">
        <v>439.0</v>
      </c>
      <c r="C28" s="26">
        <v>0.0</v>
      </c>
      <c r="D28" s="88">
        <f t="shared" si="1"/>
        <v>0</v>
      </c>
      <c r="E28" s="86">
        <v>152.4</v>
      </c>
      <c r="F28" s="85">
        <v>262.0</v>
      </c>
      <c r="G28" s="26">
        <v>0.0</v>
      </c>
      <c r="H28" s="88">
        <f t="shared" si="2"/>
        <v>0</v>
      </c>
      <c r="I28" s="26">
        <v>90.9</v>
      </c>
      <c r="J28" s="85"/>
      <c r="K28" s="26"/>
      <c r="L28" s="88"/>
      <c r="M28" s="85"/>
      <c r="N28" s="8"/>
      <c r="O28" s="88"/>
      <c r="P28" s="98"/>
    </row>
    <row r="29">
      <c r="A29" s="105" t="s">
        <v>269</v>
      </c>
      <c r="B29" s="106">
        <v>375.0</v>
      </c>
      <c r="C29" s="107">
        <v>5.0</v>
      </c>
      <c r="D29" s="108">
        <f t="shared" si="1"/>
        <v>0.01333333333</v>
      </c>
      <c r="E29" s="109">
        <v>14.7</v>
      </c>
      <c r="F29" s="106">
        <v>199.0</v>
      </c>
      <c r="G29" s="107">
        <v>3.0</v>
      </c>
      <c r="H29" s="108">
        <f t="shared" si="2"/>
        <v>0.01507537688</v>
      </c>
      <c r="I29" s="111">
        <v>7.8</v>
      </c>
      <c r="J29" s="106">
        <v>127.0</v>
      </c>
      <c r="K29" s="107">
        <v>3.0</v>
      </c>
      <c r="L29" s="108">
        <f>SUM(K29/J29)</f>
        <v>0.02362204724</v>
      </c>
      <c r="M29" s="106">
        <v>93.0</v>
      </c>
      <c r="N29" s="107">
        <v>3.0</v>
      </c>
      <c r="O29" s="108">
        <f>SUM(N29/M29)</f>
        <v>0.03225806452</v>
      </c>
      <c r="P29" s="112"/>
      <c r="Q29" s="113"/>
    </row>
    <row r="30">
      <c r="A30" s="10" t="s">
        <v>272</v>
      </c>
      <c r="B30" s="85">
        <v>341.0</v>
      </c>
      <c r="C30" s="26">
        <v>1.0</v>
      </c>
      <c r="D30" s="88">
        <f t="shared" si="1"/>
        <v>0.00293255132</v>
      </c>
      <c r="E30" s="26"/>
      <c r="F30" s="85">
        <v>158.0</v>
      </c>
      <c r="G30" s="26">
        <v>1.0</v>
      </c>
      <c r="H30" s="88">
        <f t="shared" si="2"/>
        <v>0.006329113924</v>
      </c>
      <c r="I30" s="26">
        <v>4.2</v>
      </c>
      <c r="J30" s="85"/>
      <c r="K30" s="26"/>
      <c r="L30" s="88"/>
      <c r="M30" s="85"/>
      <c r="N30" s="8"/>
      <c r="O30" s="88"/>
      <c r="P30" s="79"/>
    </row>
    <row r="31">
      <c r="A31" s="10" t="s">
        <v>275</v>
      </c>
      <c r="B31" s="85">
        <v>331.0</v>
      </c>
      <c r="C31" s="26">
        <v>4.0</v>
      </c>
      <c r="D31" s="88">
        <f t="shared" si="1"/>
        <v>0.01208459215</v>
      </c>
      <c r="E31" s="26"/>
      <c r="F31" s="85"/>
      <c r="G31" s="26"/>
      <c r="H31" s="88"/>
      <c r="I31" s="26"/>
      <c r="J31" s="85"/>
      <c r="K31" s="26"/>
      <c r="L31" s="88"/>
      <c r="M31" s="85"/>
      <c r="N31" s="8"/>
      <c r="O31" s="88"/>
      <c r="P31" s="98"/>
    </row>
    <row r="32">
      <c r="A32" s="10" t="s">
        <v>276</v>
      </c>
      <c r="B32" s="85">
        <v>221.0</v>
      </c>
      <c r="C32" s="26">
        <v>1.0</v>
      </c>
      <c r="D32" s="88">
        <f t="shared" si="1"/>
        <v>0.004524886878</v>
      </c>
      <c r="E32" s="26"/>
      <c r="F32" s="85">
        <v>210.0</v>
      </c>
      <c r="G32" s="26">
        <v>0.0</v>
      </c>
      <c r="H32" s="88">
        <f t="shared" ref="H32:H33" si="6">SUM(G32/F32)</f>
        <v>0</v>
      </c>
      <c r="I32" s="26">
        <v>123.4</v>
      </c>
      <c r="J32" s="85">
        <v>189.0</v>
      </c>
      <c r="K32" s="26">
        <v>0.0</v>
      </c>
      <c r="L32" s="88">
        <f t="shared" ref="L32:L33" si="7">SUM(K32/J32)</f>
        <v>0</v>
      </c>
      <c r="M32" s="85"/>
      <c r="N32" s="8"/>
      <c r="O32" s="88"/>
      <c r="P32" s="98"/>
    </row>
    <row r="33">
      <c r="A33" s="10" t="s">
        <v>124</v>
      </c>
      <c r="B33" s="85">
        <v>243.0</v>
      </c>
      <c r="C33" s="26">
        <v>0.0</v>
      </c>
      <c r="D33" s="88">
        <f t="shared" si="1"/>
        <v>0</v>
      </c>
      <c r="E33" s="26"/>
      <c r="F33" s="26">
        <v>200.0</v>
      </c>
      <c r="G33" s="26">
        <v>0.0</v>
      </c>
      <c r="H33" s="88">
        <f t="shared" si="6"/>
        <v>0</v>
      </c>
      <c r="I33" s="26">
        <v>34.2</v>
      </c>
      <c r="J33" s="26">
        <v>178.0</v>
      </c>
      <c r="K33" s="26">
        <v>0.0</v>
      </c>
      <c r="L33" s="88">
        <f t="shared" si="7"/>
        <v>0</v>
      </c>
      <c r="M33" s="26">
        <v>150.0</v>
      </c>
      <c r="N33" s="8">
        <v>0.0</v>
      </c>
      <c r="O33" s="88">
        <f>SUM(N33/M33)</f>
        <v>0</v>
      </c>
      <c r="P33" s="98" t="s">
        <v>280</v>
      </c>
    </row>
    <row r="34">
      <c r="A34" s="10"/>
      <c r="B34" s="85"/>
      <c r="C34" s="26"/>
      <c r="D34" s="26"/>
      <c r="E34" s="26"/>
      <c r="F34" s="85"/>
      <c r="G34" s="26"/>
      <c r="H34" s="26"/>
      <c r="I34" s="26"/>
      <c r="J34" s="85"/>
      <c r="K34" s="26"/>
      <c r="L34" s="88"/>
      <c r="M34" s="85"/>
      <c r="N34" s="8"/>
      <c r="O34" s="88"/>
      <c r="P34" s="79"/>
    </row>
    <row r="35">
      <c r="A35" s="10" t="s">
        <v>281</v>
      </c>
      <c r="B35" s="85"/>
      <c r="C35" s="26"/>
      <c r="D35" s="26"/>
      <c r="E35" s="26"/>
      <c r="F35" s="85"/>
      <c r="G35" s="26"/>
      <c r="H35" s="26"/>
      <c r="I35" s="26"/>
      <c r="J35" s="85">
        <v>126.0</v>
      </c>
      <c r="K35" s="26">
        <v>3.0</v>
      </c>
      <c r="L35" s="88">
        <f>SUM(K35/J35)</f>
        <v>0.02380952381</v>
      </c>
      <c r="M35" s="85">
        <v>115.0</v>
      </c>
      <c r="N35" s="8">
        <v>3.0</v>
      </c>
      <c r="O35" s="88">
        <f>SUM(N35/M35)</f>
        <v>0.02608695652</v>
      </c>
      <c r="P35" s="79"/>
    </row>
    <row r="36">
      <c r="A36" s="8"/>
      <c r="B36" s="9"/>
      <c r="F36" s="9"/>
      <c r="J36" s="9"/>
      <c r="M36" s="9"/>
      <c r="P36" s="79"/>
    </row>
    <row r="37">
      <c r="A37" s="10" t="s">
        <v>283</v>
      </c>
      <c r="B37" s="85"/>
      <c r="C37" s="26"/>
      <c r="D37" s="114">
        <f>AVERAGE(D10:D29)</f>
        <v>0.01846201199</v>
      </c>
      <c r="E37" s="26"/>
      <c r="F37" s="85"/>
      <c r="G37" s="26"/>
      <c r="H37" s="114">
        <f>AVERAGE(H10:H33)</f>
        <v>0.01408809277</v>
      </c>
      <c r="I37" s="26"/>
      <c r="J37" s="85"/>
      <c r="K37" s="26"/>
      <c r="L37" s="114">
        <f>AVERAGE(L10:L33)</f>
        <v>0.01423176756</v>
      </c>
      <c r="M37" s="85"/>
      <c r="N37" s="26"/>
      <c r="O37" s="114">
        <f>AVERAGE(O10:O35)</f>
        <v>0.01619180256</v>
      </c>
      <c r="P37" s="89"/>
      <c r="Q37" s="90"/>
    </row>
    <row r="38">
      <c r="A38" s="8"/>
      <c r="B38" s="9"/>
      <c r="F38" s="9"/>
      <c r="J38" s="9"/>
      <c r="M38" s="9"/>
      <c r="P38" s="79"/>
    </row>
    <row r="39">
      <c r="A39" s="10" t="s">
        <v>286</v>
      </c>
      <c r="B39" s="24"/>
      <c r="C39" s="8"/>
      <c r="D39" s="8"/>
      <c r="E39" s="8"/>
      <c r="F39" s="24"/>
      <c r="G39" s="8"/>
      <c r="H39" s="8"/>
      <c r="I39" s="8"/>
      <c r="J39" s="24"/>
      <c r="K39" s="8"/>
      <c r="L39" s="8"/>
      <c r="M39" s="24">
        <v>696.0</v>
      </c>
      <c r="N39" s="8">
        <v>6.0</v>
      </c>
      <c r="O39" s="88">
        <f>SUM(N39/M39)</f>
        <v>0.008620689655</v>
      </c>
      <c r="P39" s="79"/>
    </row>
    <row r="40">
      <c r="A40" s="8"/>
      <c r="B40" s="9"/>
      <c r="F40" s="9"/>
      <c r="J40" s="9"/>
      <c r="M40" s="9"/>
      <c r="P40" s="79"/>
    </row>
    <row r="41">
      <c r="A41" s="8" t="s">
        <v>287</v>
      </c>
      <c r="B41" s="9"/>
      <c r="F41" s="9"/>
      <c r="J41" s="9"/>
      <c r="M41" s="9"/>
      <c r="P41" s="79"/>
    </row>
    <row r="42">
      <c r="B42" s="9"/>
      <c r="F42" s="9"/>
      <c r="J42" s="9"/>
      <c r="M42" s="9"/>
      <c r="P42" s="79"/>
    </row>
    <row r="43">
      <c r="A43" s="16" t="s">
        <v>290</v>
      </c>
      <c r="B43" s="9"/>
      <c r="F43" s="9"/>
      <c r="J43" s="9"/>
      <c r="M43" s="9"/>
      <c r="P43" s="79"/>
    </row>
    <row r="44">
      <c r="A44" s="16" t="s">
        <v>30</v>
      </c>
      <c r="B44" s="9"/>
      <c r="F44" s="9"/>
      <c r="J44" s="9"/>
      <c r="M44" s="9"/>
      <c r="P44" s="79"/>
    </row>
    <row r="45">
      <c r="A45" s="16" t="s">
        <v>69</v>
      </c>
      <c r="B45" s="9"/>
      <c r="F45" s="9"/>
      <c r="J45" s="9"/>
      <c r="M45" s="9"/>
      <c r="P45" s="79"/>
    </row>
    <row r="46">
      <c r="A46" s="16" t="s">
        <v>294</v>
      </c>
      <c r="B46" s="9"/>
      <c r="F46" s="9"/>
      <c r="J46" s="9"/>
      <c r="M46" s="9"/>
      <c r="P46" s="79"/>
    </row>
    <row r="47">
      <c r="A47" s="8"/>
      <c r="B47" s="9"/>
      <c r="F47" s="9"/>
      <c r="J47" s="9"/>
      <c r="M47" s="9"/>
      <c r="P47" s="79"/>
    </row>
    <row r="48">
      <c r="A48" s="8"/>
      <c r="B48" s="9"/>
      <c r="F48" s="9"/>
      <c r="J48" s="9"/>
      <c r="M48" s="9"/>
      <c r="P48" s="79"/>
    </row>
    <row r="49">
      <c r="A49" s="8"/>
      <c r="B49" s="9"/>
      <c r="F49" s="9"/>
      <c r="J49" s="9"/>
      <c r="M49" s="9"/>
      <c r="P49" s="79"/>
    </row>
  </sheetData>
  <hyperlinks>
    <hyperlink r:id="rId1" ref="A3"/>
    <hyperlink r:id="rId2" ref="A43"/>
    <hyperlink r:id="rId3" ref="A44"/>
    <hyperlink r:id="rId4" location="/bda7594740fd40299423467b48e9ecf6" ref="A45"/>
    <hyperlink r:id="rId5" ref="A46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3" width="11.57"/>
  </cols>
  <sheetData>
    <row r="1">
      <c r="A1" s="110" t="s">
        <v>270</v>
      </c>
      <c r="B1" s="10"/>
      <c r="C1" s="10"/>
      <c r="D1" s="3" t="s">
        <v>1</v>
      </c>
    </row>
    <row r="2">
      <c r="B2" s="10" t="s">
        <v>15</v>
      </c>
      <c r="C2" s="10" t="s">
        <v>17</v>
      </c>
      <c r="D2" s="46"/>
    </row>
    <row r="3">
      <c r="B3" s="10"/>
      <c r="C3" s="10" t="s">
        <v>271</v>
      </c>
      <c r="D3" s="46"/>
    </row>
    <row r="4" ht="22.5" customHeight="1">
      <c r="A4" s="8" t="s">
        <v>273</v>
      </c>
      <c r="B4" s="26">
        <v>1800.0</v>
      </c>
      <c r="C4" s="26">
        <v>2210.0</v>
      </c>
      <c r="D4" s="44" t="s">
        <v>274</v>
      </c>
    </row>
    <row r="5">
      <c r="A5" s="8" t="s">
        <v>181</v>
      </c>
      <c r="B5" s="8">
        <v>98.4</v>
      </c>
      <c r="C5" s="8">
        <v>66.3</v>
      </c>
      <c r="D5" s="44" t="s">
        <v>277</v>
      </c>
    </row>
    <row r="6">
      <c r="A6" s="8" t="s">
        <v>278</v>
      </c>
      <c r="B6" s="8">
        <v>68.7</v>
      </c>
      <c r="C6" s="8">
        <v>69.5</v>
      </c>
      <c r="D6" s="44" t="s">
        <v>279</v>
      </c>
    </row>
    <row r="7">
      <c r="A7" s="8" t="s">
        <v>187</v>
      </c>
      <c r="B7" s="8">
        <v>25.0</v>
      </c>
      <c r="C7" s="8">
        <v>33.1</v>
      </c>
      <c r="D7" s="44" t="s">
        <v>282</v>
      </c>
    </row>
    <row r="8">
      <c r="A8" s="8" t="s">
        <v>200</v>
      </c>
      <c r="B8" s="8">
        <v>16.2</v>
      </c>
      <c r="C8" s="8">
        <v>16.2</v>
      </c>
      <c r="D8" s="44" t="s">
        <v>284</v>
      </c>
    </row>
    <row r="9">
      <c r="A9" s="8" t="s">
        <v>254</v>
      </c>
      <c r="B9" s="8">
        <v>7.0</v>
      </c>
      <c r="C9" s="8">
        <v>6.3</v>
      </c>
      <c r="D9" s="44" t="s">
        <v>285</v>
      </c>
    </row>
    <row r="10">
      <c r="A10" s="8" t="s">
        <v>288</v>
      </c>
      <c r="B10" s="8">
        <v>8.4</v>
      </c>
      <c r="C10" s="8">
        <v>5.9</v>
      </c>
      <c r="D10" s="44" t="s">
        <v>289</v>
      </c>
    </row>
    <row r="11">
      <c r="A11" s="8" t="s">
        <v>291</v>
      </c>
      <c r="B11" s="8">
        <v>3.4</v>
      </c>
      <c r="C11" s="8">
        <v>3.9</v>
      </c>
      <c r="D11" s="44" t="s">
        <v>292</v>
      </c>
    </row>
    <row r="12">
      <c r="A12" s="8" t="s">
        <v>144</v>
      </c>
      <c r="B12" s="8">
        <v>2.9</v>
      </c>
      <c r="C12" s="8">
        <v>1.8</v>
      </c>
      <c r="D12" s="44" t="s">
        <v>293</v>
      </c>
    </row>
    <row r="13">
      <c r="D13" s="46"/>
    </row>
    <row r="14">
      <c r="D14" s="46"/>
    </row>
  </sheetData>
  <hyperlinks>
    <hyperlink r:id="rId1" ref="D1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</hyperlinks>
  <drawing r:id="rId11"/>
</worksheet>
</file>