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40B72D36-6B5F-41F5-AC00-DFF7B7165A2B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Entrega1" sheetId="2" r:id="rId1"/>
    <sheet name="Entrega2" sheetId="4" r:id="rId2"/>
    <sheet name="Entrega3" sheetId="5" r:id="rId3"/>
    <sheet name="Porcentajes Total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I2" i="3" a="1"/>
  <c r="I2" i="3"/>
  <c r="E2" i="3" a="1"/>
  <c r="E2" i="3"/>
  <c r="B21" i="5"/>
  <c r="C33" i="4"/>
  <c r="B33" i="4"/>
  <c r="G7" i="4"/>
  <c r="G6" i="4"/>
  <c r="G5" i="4"/>
  <c r="G4" i="4"/>
  <c r="G3" i="4"/>
  <c r="A2" i="3" a="1"/>
  <c r="A2" i="3"/>
  <c r="G3" i="2"/>
  <c r="G7" i="2"/>
  <c r="G6" i="2"/>
  <c r="G5" i="2"/>
  <c r="G4" i="2"/>
  <c r="C61" i="2"/>
  <c r="B61" i="2"/>
  <c r="G8" i="4" l="1"/>
  <c r="F2" i="3" s="1" a="1"/>
  <c r="F2" i="3" s="1"/>
  <c r="H3" i="4"/>
  <c r="H4" i="4"/>
  <c r="H5" i="4"/>
  <c r="H6" i="4"/>
  <c r="H7" i="4"/>
  <c r="H5" i="2"/>
  <c r="H6" i="2"/>
  <c r="H7" i="2"/>
  <c r="H3" i="2" l="1"/>
  <c r="B2" i="3" a="1"/>
  <c r="B2" i="3" s="1"/>
  <c r="H8" i="4"/>
  <c r="G2" i="3" s="1" a="1"/>
  <c r="G2" i="3" s="1"/>
  <c r="H4" i="2"/>
  <c r="H8" i="2"/>
  <c r="C2" i="3" s="1" a="1"/>
  <c r="C2" i="3" s="1"/>
  <c r="G7" i="5"/>
  <c r="G6" i="5"/>
  <c r="G4" i="5"/>
  <c r="G3" i="5"/>
  <c r="G5" i="5"/>
  <c r="C21" i="5"/>
  <c r="G8" i="5" l="1"/>
  <c r="H5" i="5"/>
  <c r="J2" i="3" a="1"/>
  <c r="H3" i="5"/>
  <c r="H4" i="5"/>
  <c r="H6" i="5"/>
  <c r="H7" i="5"/>
  <c r="H8" i="5" l="1"/>
  <c r="K2" i="3" s="1" a="1"/>
  <c r="K2" i="3" s="1"/>
  <c r="J2" i="3"/>
  <c r="F14" i="3"/>
  <c r="F15" i="3"/>
  <c r="F16" i="3"/>
  <c r="F17" i="3"/>
  <c r="F13" i="3"/>
  <c r="F18" i="3" l="1"/>
  <c r="G13" i="3" s="1"/>
  <c r="G17" i="3"/>
  <c r="G16" i="3"/>
  <c r="G15" i="3"/>
  <c r="G14" i="3"/>
  <c r="G18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<sst xmlns="http://schemas.openxmlformats.org/spreadsheetml/2006/main" count="233" uniqueCount="80">
  <si>
    <t>Actividades</t>
  </si>
  <si>
    <t>Porcentajes</t>
  </si>
  <si>
    <t>Actividad</t>
  </si>
  <si>
    <t>Valor actividad</t>
  </si>
  <si>
    <t>Valor individual</t>
  </si>
  <si>
    <t>Responsable</t>
  </si>
  <si>
    <t>Puntos</t>
  </si>
  <si>
    <t>Porcentaje</t>
  </si>
  <si>
    <t>Investigación de la problemática: "Comunicación en Pandemia”</t>
  </si>
  <si>
    <t xml:space="preserve">Andrea Torres </t>
  </si>
  <si>
    <t>Mariam Moreno </t>
  </si>
  <si>
    <t>Investigación de: "Socialización virtual” </t>
  </si>
  <si>
    <t>Esau Poot </t>
  </si>
  <si>
    <t>Investigación de: "Creación de Bots en Discord”</t>
  </si>
  <si>
    <t>Juan Trivellari </t>
  </si>
  <si>
    <t>Investigación de: "Funciones de Bots en Discord”</t>
  </si>
  <si>
    <t>Daniel Vallado </t>
  </si>
  <si>
    <t>Investigación de: "Personas jóvenes y su entorno”</t>
  </si>
  <si>
    <t>Investigación “ Reach Presence “ </t>
  </si>
  <si>
    <t>Total</t>
  </si>
  <si>
    <t>Investigación “Requerimientos de permisos del Bot “ </t>
  </si>
  <si>
    <t>Investigación “Usos más comunes de Bots de Discord” </t>
  </si>
  <si>
    <t>Investigación “Tipos de interfaces en Discord” </t>
  </si>
  <si>
    <t>Investigación “Análisis de datos”  </t>
  </si>
  <si>
    <t>Realización del estándar de codificación </t>
  </si>
  <si>
    <t>Definir las actividades que realizará el Bot </t>
  </si>
  <si>
    <t>Delimitar los actores del sistema </t>
  </si>
  <si>
    <t>Definir las áreas en las que se implementará el Bot </t>
  </si>
  <si>
    <t>Corrección de gramática y lenguaje </t>
  </si>
  <si>
    <t>Investigación: “Preguntas para socializar” </t>
  </si>
  <si>
    <t>Investigación: “Reproducir música en Discord” </t>
  </si>
  <si>
    <t>Investigación: “Alcance de los Bots de Discord” </t>
  </si>
  <si>
    <t>Redactar los requerimientos no funcionales </t>
  </si>
  <si>
    <t>Cambiar redacción de requerimientos funcionales a un lenguaje natural </t>
  </si>
  <si>
    <t>Definir funcionamiento del Bot </t>
  </si>
  <si>
    <t>Requerimientos Usuario-Producto </t>
  </si>
  <si>
    <t>Investigación: “Reach Presence“ </t>
  </si>
  <si>
    <t>Investigación: “Requerimientos de permisos del Bot “ </t>
  </si>
  <si>
    <t>Investigación: “Usos frecuentes de Bots en Discord” </t>
  </si>
  <si>
    <t>Investigación: “Interfaces en Discord” </t>
  </si>
  <si>
    <t>Investigación: “Análisis de datos” </t>
  </si>
  <si>
    <t>Definir entidades de información </t>
  </si>
  <si>
    <t>Quitar las especificaciones del proceso de los requerimientos funcionales </t>
  </si>
  <si>
    <t>Definir alcances y limitaciones </t>
  </si>
  <si>
    <t>Realizar casos de uso para la primera funcionalidad del Bot  </t>
  </si>
  <si>
    <t>Realizar casos de uso para la segunda funcionalidad del Bot </t>
  </si>
  <si>
    <t>Realizar casos de uso para la tercera funcionalidad del Bot </t>
  </si>
  <si>
    <t>Realizar casos de uso para la cuarta funcionalidad del Bot </t>
  </si>
  <si>
    <t>Agregar funcionalidades al Bot </t>
  </si>
  <si>
    <t>Realizar caso de uso de la nueva funcionalidad del Bot </t>
  </si>
  <si>
    <t>Revisar redacción </t>
  </si>
  <si>
    <t>Herramienta para automatizar la documentación </t>
  </si>
  <si>
    <t>Realización del guion para el video </t>
  </si>
  <si>
    <t>Investigar Clases en Python</t>
  </si>
  <si>
    <t>Investigar lectura de archivos en Python</t>
  </si>
  <si>
    <t>Investigar importación de bibliotecas en Python</t>
  </si>
  <si>
    <t>Investigar formas para crear el bot de videojuegos</t>
  </si>
  <si>
    <t>Función “Play” de Música</t>
  </si>
  <si>
    <t>Función “Stop” de Música</t>
  </si>
  <si>
    <t>Función “Resume” de Música</t>
  </si>
  <si>
    <t>Función “Conectar” de Música</t>
  </si>
  <si>
    <t>Función “Desconectar” de Música</t>
  </si>
  <si>
    <t>Función “Pause” de Música</t>
  </si>
  <si>
    <t>Función de preguntas aleatorias</t>
  </si>
  <si>
    <t>Función búsqueda en YouTube</t>
  </si>
  <si>
    <t>Corregir los requerimientos funcionales </t>
  </si>
  <si>
    <t>Realizar caso de uso para el nuevo requerimiento del Bot  </t>
  </si>
  <si>
    <t>Función para analíticas</t>
  </si>
  <si>
    <t>Realizar la presentación para el video</t>
  </si>
  <si>
    <t>Realizar el video de avances</t>
  </si>
  <si>
    <t>Función para que el usuario añada preguntas</t>
  </si>
  <si>
    <t>Función Embed de las analíticas</t>
  </si>
  <si>
    <t>Llenar el banco de preguntas</t>
  </si>
  <si>
    <t>Mejora de la sección de música</t>
  </si>
  <si>
    <t>Realizar el video de la entrega final</t>
  </si>
  <si>
    <t>Edición del video</t>
  </si>
  <si>
    <t>Porcentajes E1</t>
  </si>
  <si>
    <t>Porcentajes E2</t>
  </si>
  <si>
    <t>Porcentajes E3</t>
  </si>
  <si>
    <t>Porcentajes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</si>
</sst>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Times New Roman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19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7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21" xfId="0" applyFill="1" applyBorder="1" applyAlignment="1">
      <alignment horizontal="left" vertical="center" wrapText="1"/>
    </xf>
    <xf numFmtId="0" fontId="3" fillId="2" borderId="20" xfId="0" applyFont="1" applyFill="1" applyBorder="1"/>
    <xf numFmtId="0" fontId="3" fillId="2" borderId="20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2" xfId="0" applyFont="1" applyFill="1" applyBorder="1"/>
    <xf numFmtId="0" fontId="0" fillId="4" borderId="22" xfId="0" applyFill="1" applyBorder="1" applyAlignment="1">
      <alignment horizontal="center" vertical="center"/>
    </xf>
    <xf numFmtId="0" fontId="0" fillId="4" borderId="22" xfId="0" applyFill="1" applyBorder="1" applyAlignment="1">
      <alignment horizontal="left" vertical="center" wrapText="1"/>
    </xf>
    <xf numFmtId="0" fontId="0" fillId="4" borderId="7" xfId="0" applyFill="1" applyBorder="1" applyAlignment="1">
      <alignment vertical="center"/>
    </xf>
    <xf numFmtId="0" fontId="0" fillId="4" borderId="7" xfId="0" applyFill="1" applyBorder="1"/>
    <xf numFmtId="0" fontId="0" fillId="4" borderId="7" xfId="0" applyFill="1" applyBorder="1" applyAlignment="1">
      <alignment horizontal="center"/>
    </xf>
    <xf numFmtId="0" fontId="0" fillId="4" borderId="11" xfId="0" applyFill="1" applyBorder="1" applyAlignment="1">
      <alignment horizontal="left" vertical="center" wrapText="1"/>
    </xf>
    <xf numFmtId="0" fontId="0" fillId="4" borderId="18" xfId="0" applyFill="1" applyBorder="1" applyAlignment="1">
      <alignment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20" xfId="0" applyFill="1" applyBorder="1" applyAlignment="1">
      <alignment horizontal="left" vertical="center" wrapText="1"/>
    </xf>
    <xf numFmtId="0" fontId="0" fillId="4" borderId="20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4" borderId="18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2" xfId="0" applyFill="1" applyBorder="1" applyAlignment="1">
      <alignment vertical="center" wrapText="1"/>
    </xf>
    <xf numFmtId="0" fontId="0" fillId="4" borderId="18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22" xfId="0" applyFill="1" applyBorder="1" applyAlignment="1">
      <alignment horizontal="left" vertical="center"/>
    </xf>
    <xf numFmtId="0" fontId="0" fillId="4" borderId="22" xfId="0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center" wrapText="1"/>
    </xf>
    <xf numFmtId="0" fontId="0" fillId="4" borderId="2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4DF9-B2FD-4DAB-AC11-B89381A8F952}">
  <dimension ref="A1:P61"/>
  <sheetViews>
    <sheetView topLeftCell="A55" workbookViewId="0">
      <selection activeCell="D57" sqref="D57"/>
    </sheetView>
  </sheetViews>
  <sheetFormatPr defaultColWidth="9.140625" defaultRowHeight="15"/>
  <cols>
    <col min="1" max="1" width="34.42578125" customWidth="1"/>
    <col min="2" max="3" width="16" customWidth="1"/>
    <col min="4" max="4" width="20.7109375" customWidth="1"/>
    <col min="6" max="6" width="18.140625" customWidth="1"/>
    <col min="7" max="8" width="11.42578125" bestFit="1" customWidth="1"/>
    <col min="12" max="12" width="34.42578125" customWidth="1"/>
    <col min="13" max="13" width="16" customWidth="1"/>
    <col min="14" max="14" width="15.7109375" customWidth="1"/>
    <col min="15" max="15" width="20.7109375" customWidth="1"/>
  </cols>
  <sheetData>
    <row r="1" spans="1:16" ht="30" customHeight="1">
      <c r="A1" s="59" t="s">
        <v>0</v>
      </c>
      <c r="B1" s="60"/>
      <c r="C1" s="60"/>
      <c r="D1" s="61"/>
      <c r="F1" s="62" t="s">
        <v>1</v>
      </c>
      <c r="G1" s="62"/>
      <c r="H1" s="62"/>
    </row>
    <row r="2" spans="1:16" s="5" customFormat="1">
      <c r="A2" s="19" t="s">
        <v>2</v>
      </c>
      <c r="B2" s="19" t="s">
        <v>3</v>
      </c>
      <c r="C2" s="20" t="s">
        <v>4</v>
      </c>
      <c r="D2" s="21" t="s">
        <v>5</v>
      </c>
      <c r="F2" s="38" t="s">
        <v>5</v>
      </c>
      <c r="G2" s="38" t="s">
        <v>6</v>
      </c>
      <c r="H2" s="38" t="s">
        <v>7</v>
      </c>
    </row>
    <row r="3" spans="1:16" ht="30.75" customHeight="1">
      <c r="A3" s="25" t="s">
        <v>8</v>
      </c>
      <c r="B3" s="17">
        <v>1</v>
      </c>
      <c r="C3" s="17">
        <v>1</v>
      </c>
      <c r="D3" s="25" t="s">
        <v>9</v>
      </c>
      <c r="F3" s="42" t="s">
        <v>10</v>
      </c>
      <c r="G3" s="17">
        <f>SUMIF(D3:D60,F3,C3:C60)</f>
        <v>16.399999999999999</v>
      </c>
      <c r="H3" s="17">
        <f>(G3*100/G8)</f>
        <v>21.578947368421051</v>
      </c>
    </row>
    <row r="4" spans="1:16" ht="15" customHeight="1">
      <c r="A4" s="25" t="s">
        <v>11</v>
      </c>
      <c r="B4" s="17">
        <v>1</v>
      </c>
      <c r="C4" s="17">
        <v>1</v>
      </c>
      <c r="D4" s="25" t="s">
        <v>10</v>
      </c>
      <c r="F4" s="42" t="s">
        <v>12</v>
      </c>
      <c r="G4" s="17">
        <f>SUMIF(D3:D60,F4,C3:C60)</f>
        <v>15.4</v>
      </c>
      <c r="H4" s="17">
        <f>(G4*100/G8)</f>
        <v>20.263157894736842</v>
      </c>
      <c r="P4" s="2"/>
    </row>
    <row r="5" spans="1:16" ht="30.75">
      <c r="A5" s="25" t="s">
        <v>13</v>
      </c>
      <c r="B5" s="17">
        <v>1</v>
      </c>
      <c r="C5" s="17">
        <v>1</v>
      </c>
      <c r="D5" s="25" t="s">
        <v>14</v>
      </c>
      <c r="F5" s="42" t="s">
        <v>9</v>
      </c>
      <c r="G5" s="17">
        <f>SUMIF(D3:D60,F5,C3:C60)</f>
        <v>17.399999999999999</v>
      </c>
      <c r="H5" s="17">
        <f>(G5*100/G8)</f>
        <v>22.89473684210526</v>
      </c>
      <c r="P5" s="2"/>
    </row>
    <row r="6" spans="1:16" ht="30.75">
      <c r="A6" s="25" t="s">
        <v>15</v>
      </c>
      <c r="B6" s="17">
        <v>1</v>
      </c>
      <c r="C6" s="17">
        <v>1</v>
      </c>
      <c r="D6" s="25" t="s">
        <v>16</v>
      </c>
      <c r="E6" s="1"/>
      <c r="F6" s="42" t="s">
        <v>14</v>
      </c>
      <c r="G6" s="17">
        <f>SUMIF(D3:D60,F6,C3:C60)</f>
        <v>13.9</v>
      </c>
      <c r="H6" s="17">
        <f>(G6*100/G8)</f>
        <v>18.289473684210527</v>
      </c>
      <c r="P6" s="2"/>
    </row>
    <row r="7" spans="1:16" ht="30.75">
      <c r="A7" s="25" t="s">
        <v>17</v>
      </c>
      <c r="B7" s="17">
        <v>1</v>
      </c>
      <c r="C7" s="17">
        <v>1</v>
      </c>
      <c r="D7" s="25" t="s">
        <v>12</v>
      </c>
      <c r="E7" s="1"/>
      <c r="F7" s="42" t="s">
        <v>16</v>
      </c>
      <c r="G7" s="17">
        <f>SUMIF(D3:D60,F7,C3:C60)</f>
        <v>12.9</v>
      </c>
      <c r="H7" s="17">
        <f>(G7*100/G8)</f>
        <v>16.973684210526315</v>
      </c>
      <c r="P7" s="2"/>
    </row>
    <row r="8" spans="1:16" ht="15" customHeight="1">
      <c r="A8" s="25" t="s">
        <v>18</v>
      </c>
      <c r="B8" s="17">
        <v>2</v>
      </c>
      <c r="C8" s="17">
        <v>2</v>
      </c>
      <c r="D8" s="25" t="s">
        <v>14</v>
      </c>
      <c r="E8" s="1"/>
      <c r="F8" s="37" t="s">
        <v>19</v>
      </c>
      <c r="G8" s="38">
        <f>SUM(G3:G7)</f>
        <v>76</v>
      </c>
      <c r="H8" s="38">
        <f>SUM(H3:H7)</f>
        <v>99.999999999999986</v>
      </c>
      <c r="P8" s="2"/>
    </row>
    <row r="9" spans="1:16" ht="30.75">
      <c r="A9" s="25" t="s">
        <v>20</v>
      </c>
      <c r="B9" s="17">
        <v>2</v>
      </c>
      <c r="C9" s="17">
        <v>2</v>
      </c>
      <c r="D9" s="25" t="s">
        <v>16</v>
      </c>
      <c r="E9" s="1"/>
      <c r="P9" s="2"/>
    </row>
    <row r="10" spans="1:16" ht="30.75">
      <c r="A10" s="25" t="s">
        <v>21</v>
      </c>
      <c r="B10" s="17">
        <v>2</v>
      </c>
      <c r="C10" s="17">
        <v>2</v>
      </c>
      <c r="D10" s="25" t="s">
        <v>12</v>
      </c>
      <c r="E10" s="1"/>
      <c r="P10" s="2"/>
    </row>
    <row r="11" spans="1:16" ht="30.75">
      <c r="A11" s="25" t="s">
        <v>22</v>
      </c>
      <c r="B11" s="17">
        <v>2</v>
      </c>
      <c r="C11" s="17">
        <v>2</v>
      </c>
      <c r="D11" s="25" t="s">
        <v>10</v>
      </c>
      <c r="E11" s="1"/>
      <c r="P11" s="2"/>
    </row>
    <row r="12" spans="1:16" ht="15" customHeight="1">
      <c r="A12" s="30" t="s">
        <v>23</v>
      </c>
      <c r="B12" s="23">
        <v>2</v>
      </c>
      <c r="C12" s="23">
        <v>2</v>
      </c>
      <c r="D12" s="30" t="s">
        <v>9</v>
      </c>
      <c r="E12" s="1"/>
      <c r="P12" s="2"/>
    </row>
    <row r="13" spans="1:16" ht="15" customHeight="1">
      <c r="A13" s="53" t="s">
        <v>24</v>
      </c>
      <c r="B13" s="55">
        <v>3</v>
      </c>
      <c r="C13" s="26">
        <v>0.6</v>
      </c>
      <c r="D13" s="27" t="s">
        <v>10</v>
      </c>
      <c r="E13" s="1"/>
      <c r="P13" s="2"/>
    </row>
    <row r="14" spans="1:16" ht="15" customHeight="1">
      <c r="A14" s="54"/>
      <c r="B14" s="56"/>
      <c r="C14" s="8">
        <v>0.6</v>
      </c>
      <c r="D14" s="13" t="s">
        <v>12</v>
      </c>
      <c r="E14" s="1"/>
      <c r="P14" s="2"/>
    </row>
    <row r="15" spans="1:16" ht="15" customHeight="1">
      <c r="A15" s="54"/>
      <c r="B15" s="56"/>
      <c r="C15" s="8">
        <v>0.6</v>
      </c>
      <c r="D15" s="13" t="s">
        <v>9</v>
      </c>
      <c r="E15" s="1"/>
      <c r="P15" s="2"/>
    </row>
    <row r="16" spans="1:16" ht="15" customHeight="1">
      <c r="A16" s="54"/>
      <c r="B16" s="56"/>
      <c r="C16" s="8">
        <v>0.6</v>
      </c>
      <c r="D16" s="13" t="s">
        <v>14</v>
      </c>
      <c r="E16" s="1"/>
      <c r="P16" s="2"/>
    </row>
    <row r="17" spans="1:4" ht="15" customHeight="1">
      <c r="A17" s="54"/>
      <c r="B17" s="56"/>
      <c r="C17" s="9">
        <v>0.6</v>
      </c>
      <c r="D17" s="14" t="s">
        <v>16</v>
      </c>
    </row>
    <row r="18" spans="1:4" ht="15" customHeight="1">
      <c r="A18" s="53" t="s">
        <v>25</v>
      </c>
      <c r="B18" s="55">
        <v>3</v>
      </c>
      <c r="C18" s="23">
        <v>0.6</v>
      </c>
      <c r="D18" s="24" t="s">
        <v>10</v>
      </c>
    </row>
    <row r="19" spans="1:4" ht="15" customHeight="1">
      <c r="A19" s="54"/>
      <c r="B19" s="56"/>
      <c r="C19" s="9">
        <v>0.6</v>
      </c>
      <c r="D19" s="14" t="s">
        <v>12</v>
      </c>
    </row>
    <row r="20" spans="1:4" ht="15" customHeight="1">
      <c r="A20" s="54"/>
      <c r="B20" s="56"/>
      <c r="C20" s="9">
        <v>0.6</v>
      </c>
      <c r="D20" s="14" t="s">
        <v>9</v>
      </c>
    </row>
    <row r="21" spans="1:4" ht="15" customHeight="1">
      <c r="A21" s="54"/>
      <c r="B21" s="56"/>
      <c r="C21" s="9">
        <v>0.6</v>
      </c>
      <c r="D21" s="14" t="s">
        <v>14</v>
      </c>
    </row>
    <row r="22" spans="1:4" ht="15" customHeight="1">
      <c r="A22" s="54"/>
      <c r="B22" s="56"/>
      <c r="C22" s="9">
        <v>0.6</v>
      </c>
      <c r="D22" s="14" t="s">
        <v>16</v>
      </c>
    </row>
    <row r="23" spans="1:4" ht="15" customHeight="1">
      <c r="A23" s="53" t="s">
        <v>26</v>
      </c>
      <c r="B23" s="55">
        <v>2</v>
      </c>
      <c r="C23" s="23">
        <v>1</v>
      </c>
      <c r="D23" s="24" t="s">
        <v>14</v>
      </c>
    </row>
    <row r="24" spans="1:4" ht="15" customHeight="1">
      <c r="A24" s="54"/>
      <c r="B24" s="56"/>
      <c r="C24" s="9">
        <v>1</v>
      </c>
      <c r="D24" s="14" t="s">
        <v>16</v>
      </c>
    </row>
    <row r="25" spans="1:4" ht="15" customHeight="1">
      <c r="A25" s="53" t="s">
        <v>27</v>
      </c>
      <c r="B25" s="55">
        <v>3</v>
      </c>
      <c r="C25" s="26">
        <v>1</v>
      </c>
      <c r="D25" s="24" t="s">
        <v>10</v>
      </c>
    </row>
    <row r="26" spans="1:4" ht="15" customHeight="1">
      <c r="A26" s="54"/>
      <c r="B26" s="56"/>
      <c r="C26" s="8">
        <v>1</v>
      </c>
      <c r="D26" s="14" t="s">
        <v>9</v>
      </c>
    </row>
    <row r="27" spans="1:4" ht="15" customHeight="1">
      <c r="A27" s="54"/>
      <c r="B27" s="56"/>
      <c r="C27" s="9">
        <v>1</v>
      </c>
      <c r="D27" s="14" t="s">
        <v>12</v>
      </c>
    </row>
    <row r="28" spans="1:4" ht="15" customHeight="1">
      <c r="A28" s="53" t="s">
        <v>28</v>
      </c>
      <c r="B28" s="55">
        <v>1</v>
      </c>
      <c r="C28" s="26">
        <v>0.2</v>
      </c>
      <c r="D28" s="24" t="s">
        <v>10</v>
      </c>
    </row>
    <row r="29" spans="1:4" ht="15" customHeight="1">
      <c r="A29" s="54"/>
      <c r="B29" s="56"/>
      <c r="C29" s="8">
        <v>0.2</v>
      </c>
      <c r="D29" s="14" t="s">
        <v>12</v>
      </c>
    </row>
    <row r="30" spans="1:4" ht="15" customHeight="1">
      <c r="A30" s="54"/>
      <c r="B30" s="56"/>
      <c r="C30" s="8">
        <v>0.2</v>
      </c>
      <c r="D30" s="14" t="s">
        <v>9</v>
      </c>
    </row>
    <row r="31" spans="1:4" ht="15" customHeight="1">
      <c r="A31" s="54"/>
      <c r="B31" s="56"/>
      <c r="C31" s="8">
        <v>0.2</v>
      </c>
      <c r="D31" s="14" t="s">
        <v>14</v>
      </c>
    </row>
    <row r="32" spans="1:4" ht="15" customHeight="1">
      <c r="A32" s="54"/>
      <c r="B32" s="56"/>
      <c r="C32" s="9">
        <v>0.2</v>
      </c>
      <c r="D32" s="14" t="s">
        <v>16</v>
      </c>
    </row>
    <row r="33" spans="1:4" ht="30.75">
      <c r="A33" s="25" t="s">
        <v>29</v>
      </c>
      <c r="B33" s="17">
        <v>2</v>
      </c>
      <c r="C33" s="17">
        <v>2</v>
      </c>
      <c r="D33" s="25" t="s">
        <v>16</v>
      </c>
    </row>
    <row r="34" spans="1:4" ht="30.75">
      <c r="A34" s="25" t="s">
        <v>30</v>
      </c>
      <c r="B34" s="17">
        <v>2</v>
      </c>
      <c r="C34" s="17">
        <v>2</v>
      </c>
      <c r="D34" s="25" t="s">
        <v>10</v>
      </c>
    </row>
    <row r="35" spans="1:4" ht="30.75">
      <c r="A35" s="30" t="s">
        <v>31</v>
      </c>
      <c r="B35" s="23">
        <v>2</v>
      </c>
      <c r="C35" s="23">
        <v>2</v>
      </c>
      <c r="D35" s="30" t="s">
        <v>14</v>
      </c>
    </row>
    <row r="36" spans="1:4">
      <c r="A36" s="53" t="s">
        <v>32</v>
      </c>
      <c r="B36" s="55">
        <v>3</v>
      </c>
      <c r="C36" s="26">
        <v>1.5</v>
      </c>
      <c r="D36" s="24" t="s">
        <v>14</v>
      </c>
    </row>
    <row r="37" spans="1:4">
      <c r="A37" s="54"/>
      <c r="B37" s="56"/>
      <c r="C37" s="9">
        <v>1.5</v>
      </c>
      <c r="D37" s="14" t="s">
        <v>16</v>
      </c>
    </row>
    <row r="38" spans="1:4" ht="30.75">
      <c r="A38" s="25" t="s">
        <v>33</v>
      </c>
      <c r="B38" s="17">
        <v>2</v>
      </c>
      <c r="C38" s="17">
        <v>2</v>
      </c>
      <c r="D38" s="25" t="s">
        <v>9</v>
      </c>
    </row>
    <row r="39" spans="1:4">
      <c r="A39" s="25" t="s">
        <v>34</v>
      </c>
      <c r="B39" s="17">
        <v>2</v>
      </c>
      <c r="C39" s="17">
        <v>2</v>
      </c>
      <c r="D39" s="25" t="s">
        <v>12</v>
      </c>
    </row>
    <row r="40" spans="1:4">
      <c r="A40" s="25" t="s">
        <v>35</v>
      </c>
      <c r="B40" s="17">
        <v>2</v>
      </c>
      <c r="C40" s="17">
        <v>2</v>
      </c>
      <c r="D40" s="25" t="s">
        <v>10</v>
      </c>
    </row>
    <row r="41" spans="1:4">
      <c r="A41" s="25" t="s">
        <v>36</v>
      </c>
      <c r="B41" s="17">
        <v>2</v>
      </c>
      <c r="C41" s="17">
        <v>2</v>
      </c>
      <c r="D41" s="25" t="s">
        <v>12</v>
      </c>
    </row>
    <row r="42" spans="1:4" ht="30.75">
      <c r="A42" s="25" t="s">
        <v>37</v>
      </c>
      <c r="B42" s="17">
        <v>2</v>
      </c>
      <c r="C42" s="17">
        <v>2</v>
      </c>
      <c r="D42" s="25" t="s">
        <v>10</v>
      </c>
    </row>
    <row r="43" spans="1:4" ht="30.75">
      <c r="A43" s="25" t="s">
        <v>38</v>
      </c>
      <c r="B43" s="17">
        <v>1</v>
      </c>
      <c r="C43" s="17">
        <v>1</v>
      </c>
      <c r="D43" s="25" t="s">
        <v>9</v>
      </c>
    </row>
    <row r="44" spans="1:4">
      <c r="A44" s="30" t="s">
        <v>39</v>
      </c>
      <c r="B44" s="23">
        <v>1</v>
      </c>
      <c r="C44" s="23">
        <v>1</v>
      </c>
      <c r="D44" s="30" t="s">
        <v>9</v>
      </c>
    </row>
    <row r="45" spans="1:4">
      <c r="A45" s="53" t="s">
        <v>40</v>
      </c>
      <c r="B45" s="55">
        <v>2</v>
      </c>
      <c r="C45" s="26">
        <v>1</v>
      </c>
      <c r="D45" s="24" t="s">
        <v>10</v>
      </c>
    </row>
    <row r="46" spans="1:4" ht="15" customHeight="1">
      <c r="A46" s="54"/>
      <c r="B46" s="56"/>
      <c r="C46" s="9">
        <v>1</v>
      </c>
      <c r="D46" s="14" t="s">
        <v>14</v>
      </c>
    </row>
    <row r="47" spans="1:4">
      <c r="A47" s="25" t="s">
        <v>41</v>
      </c>
      <c r="B47" s="17">
        <v>2</v>
      </c>
      <c r="C47" s="17">
        <v>2</v>
      </c>
      <c r="D47" s="25" t="s">
        <v>9</v>
      </c>
    </row>
    <row r="48" spans="1:4" ht="30.75">
      <c r="A48" s="25" t="s">
        <v>42</v>
      </c>
      <c r="B48" s="17">
        <v>1</v>
      </c>
      <c r="C48" s="17">
        <v>1</v>
      </c>
      <c r="D48" s="25" t="s">
        <v>12</v>
      </c>
    </row>
    <row r="49" spans="1:4">
      <c r="A49" s="25" t="s">
        <v>43</v>
      </c>
      <c r="B49" s="17">
        <v>2</v>
      </c>
      <c r="C49" s="17">
        <v>2</v>
      </c>
      <c r="D49" s="25" t="s">
        <v>12</v>
      </c>
    </row>
    <row r="50" spans="1:4" ht="30.75">
      <c r="A50" s="25" t="s">
        <v>44</v>
      </c>
      <c r="B50" s="17">
        <v>3</v>
      </c>
      <c r="C50" s="17">
        <v>3</v>
      </c>
      <c r="D50" s="25" t="s">
        <v>10</v>
      </c>
    </row>
    <row r="51" spans="1:4" ht="30.75">
      <c r="A51" s="25" t="s">
        <v>45</v>
      </c>
      <c r="B51" s="17">
        <v>3</v>
      </c>
      <c r="C51" s="17">
        <v>3</v>
      </c>
      <c r="D51" s="25" t="s">
        <v>16</v>
      </c>
    </row>
    <row r="52" spans="1:4" ht="30.75">
      <c r="A52" s="25" t="s">
        <v>46</v>
      </c>
      <c r="B52" s="17">
        <v>3</v>
      </c>
      <c r="C52" s="17">
        <v>3</v>
      </c>
      <c r="D52" s="25" t="s">
        <v>14</v>
      </c>
    </row>
    <row r="53" spans="1:4" ht="30.75">
      <c r="A53" s="25" t="s">
        <v>47</v>
      </c>
      <c r="B53" s="17">
        <v>3</v>
      </c>
      <c r="C53" s="17">
        <v>3</v>
      </c>
      <c r="D53" s="25" t="s">
        <v>9</v>
      </c>
    </row>
    <row r="54" spans="1:4">
      <c r="A54" s="25" t="s">
        <v>48</v>
      </c>
      <c r="B54" s="17">
        <v>3</v>
      </c>
      <c r="C54" s="17">
        <v>3</v>
      </c>
      <c r="D54" s="25" t="s">
        <v>12</v>
      </c>
    </row>
    <row r="55" spans="1:4" ht="30.75">
      <c r="A55" s="30" t="s">
        <v>49</v>
      </c>
      <c r="B55" s="23">
        <v>1</v>
      </c>
      <c r="C55" s="23">
        <v>1</v>
      </c>
      <c r="D55" s="30" t="s">
        <v>9</v>
      </c>
    </row>
    <row r="56" spans="1:4">
      <c r="A56" s="25" t="s">
        <v>50</v>
      </c>
      <c r="B56" s="17">
        <v>1</v>
      </c>
      <c r="C56" s="17">
        <v>1</v>
      </c>
      <c r="D56" s="25" t="s">
        <v>9</v>
      </c>
    </row>
    <row r="57" spans="1:4" ht="30.75">
      <c r="A57" s="30" t="s">
        <v>51</v>
      </c>
      <c r="B57" s="23">
        <v>1</v>
      </c>
      <c r="C57" s="23">
        <v>1</v>
      </c>
      <c r="D57" s="30" t="s">
        <v>9</v>
      </c>
    </row>
    <row r="58" spans="1:4">
      <c r="A58" s="53" t="s">
        <v>52</v>
      </c>
      <c r="B58" s="55">
        <v>3</v>
      </c>
      <c r="C58" s="26">
        <v>1</v>
      </c>
      <c r="D58" s="24" t="s">
        <v>10</v>
      </c>
    </row>
    <row r="59" spans="1:4">
      <c r="A59" s="54"/>
      <c r="B59" s="56"/>
      <c r="C59" s="8">
        <v>1</v>
      </c>
      <c r="D59" s="14" t="s">
        <v>14</v>
      </c>
    </row>
    <row r="60" spans="1:4" ht="15" customHeight="1">
      <c r="A60" s="57"/>
      <c r="B60" s="58"/>
      <c r="C60" s="28">
        <v>1</v>
      </c>
      <c r="D60" s="29" t="s">
        <v>16</v>
      </c>
    </row>
    <row r="61" spans="1:4">
      <c r="A61" s="33" t="s">
        <v>19</v>
      </c>
      <c r="B61" s="34">
        <f>SUM(B3:B59)</f>
        <v>76</v>
      </c>
      <c r="C61" s="35">
        <f>SUM(C3:C60)</f>
        <v>76</v>
      </c>
      <c r="D61" s="36"/>
    </row>
  </sheetData>
  <mergeCells count="18">
    <mergeCell ref="A23:A24"/>
    <mergeCell ref="B23:B24"/>
    <mergeCell ref="A1:D1"/>
    <mergeCell ref="F1:H1"/>
    <mergeCell ref="A13:A17"/>
    <mergeCell ref="B13:B17"/>
    <mergeCell ref="A18:A22"/>
    <mergeCell ref="B18:B22"/>
    <mergeCell ref="A45:A46"/>
    <mergeCell ref="B45:B46"/>
    <mergeCell ref="A58:A60"/>
    <mergeCell ref="B58:B60"/>
    <mergeCell ref="A25:A27"/>
    <mergeCell ref="B25:B27"/>
    <mergeCell ref="A28:A32"/>
    <mergeCell ref="B28:B32"/>
    <mergeCell ref="A36:A37"/>
    <mergeCell ref="B36:B37"/>
  </mergeCells>
  <dataValidations count="2">
    <dataValidation type="list" allowBlank="1" showInputMessage="1" showErrorMessage="1" sqref="D4:D60" xr:uid="{D91A4787-525F-41A5-83C6-50C51A4F7A8A}">
      <formula1>#REF!</formula1>
    </dataValidation>
    <dataValidation type="list" allowBlank="1" showInputMessage="1" showErrorMessage="1" sqref="D3" xr:uid="{697B6D46-CCDB-4761-9AC1-BE588F810CD9}">
      <formula1>$F$3:$F$7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5559-8A7E-4639-AFBB-C416B4137FBD}">
  <dimension ref="A1:P33"/>
  <sheetViews>
    <sheetView topLeftCell="A22" workbookViewId="0">
      <selection activeCell="A25" sqref="A25:A27"/>
    </sheetView>
  </sheetViews>
  <sheetFormatPr defaultColWidth="9.140625" defaultRowHeight="15"/>
  <cols>
    <col min="1" max="1" width="34.42578125" customWidth="1"/>
    <col min="2" max="3" width="16" customWidth="1"/>
    <col min="4" max="4" width="20.7109375" customWidth="1"/>
    <col min="6" max="6" width="18.140625" customWidth="1"/>
    <col min="7" max="8" width="11.42578125" bestFit="1" customWidth="1"/>
    <col min="12" max="12" width="34.42578125" customWidth="1"/>
    <col min="13" max="13" width="16" customWidth="1"/>
    <col min="14" max="14" width="15.7109375" customWidth="1"/>
    <col min="15" max="15" width="20.7109375" customWidth="1"/>
  </cols>
  <sheetData>
    <row r="1" spans="1:16" ht="30" customHeight="1">
      <c r="A1" s="65" t="s">
        <v>0</v>
      </c>
      <c r="B1" s="65"/>
      <c r="C1" s="65"/>
      <c r="D1" s="65"/>
      <c r="F1" s="62" t="s">
        <v>1</v>
      </c>
      <c r="G1" s="62"/>
      <c r="H1" s="62"/>
    </row>
    <row r="2" spans="1:16" s="5" customFormat="1">
      <c r="A2" s="10" t="s">
        <v>2</v>
      </c>
      <c r="B2" s="10" t="s">
        <v>3</v>
      </c>
      <c r="C2" s="6" t="s">
        <v>4</v>
      </c>
      <c r="D2" s="11" t="s">
        <v>5</v>
      </c>
      <c r="F2" s="38" t="s">
        <v>5</v>
      </c>
      <c r="G2" s="38" t="s">
        <v>6</v>
      </c>
      <c r="H2" s="38" t="s">
        <v>7</v>
      </c>
    </row>
    <row r="3" spans="1:16" ht="15.75" customHeight="1">
      <c r="A3" s="15" t="s">
        <v>53</v>
      </c>
      <c r="B3" s="16">
        <v>2</v>
      </c>
      <c r="C3" s="17">
        <v>2</v>
      </c>
      <c r="D3" s="18" t="s">
        <v>12</v>
      </c>
      <c r="F3" s="42" t="s">
        <v>10</v>
      </c>
      <c r="G3" s="17">
        <f>SUMIF(D3:D32,F3,C3:C32)</f>
        <v>7</v>
      </c>
      <c r="H3" s="17">
        <f>(G3*100/G8)</f>
        <v>18.421052631578949</v>
      </c>
    </row>
    <row r="4" spans="1:16" ht="31.5" customHeight="1">
      <c r="A4" s="15" t="s">
        <v>54</v>
      </c>
      <c r="B4" s="16">
        <v>1</v>
      </c>
      <c r="C4" s="17">
        <v>1</v>
      </c>
      <c r="D4" s="18" t="s">
        <v>10</v>
      </c>
      <c r="F4" s="42" t="s">
        <v>12</v>
      </c>
      <c r="G4" s="17">
        <f>SUMIF(D3:D32,F4,C3:C32)</f>
        <v>7</v>
      </c>
      <c r="H4" s="17">
        <f>(G4*100/G8)</f>
        <v>18.421052631578949</v>
      </c>
      <c r="P4" s="2"/>
    </row>
    <row r="5" spans="1:16" ht="31.5" customHeight="1">
      <c r="A5" s="15" t="s">
        <v>55</v>
      </c>
      <c r="B5" s="22">
        <v>1</v>
      </c>
      <c r="C5" s="23">
        <v>1</v>
      </c>
      <c r="D5" s="24" t="s">
        <v>9</v>
      </c>
      <c r="F5" s="42" t="s">
        <v>9</v>
      </c>
      <c r="G5" s="17">
        <f>SUMIF(D3:D32,F5,C3:C32)</f>
        <v>5</v>
      </c>
      <c r="H5" s="17">
        <f>(G5*100/G8)</f>
        <v>13.157894736842104</v>
      </c>
      <c r="P5" s="2"/>
    </row>
    <row r="6" spans="1:16" ht="15.75" customHeight="1">
      <c r="A6" s="63" t="s">
        <v>56</v>
      </c>
      <c r="B6" s="64">
        <v>2</v>
      </c>
      <c r="C6" s="26">
        <v>1</v>
      </c>
      <c r="D6" s="27" t="s">
        <v>14</v>
      </c>
      <c r="F6" s="42" t="s">
        <v>14</v>
      </c>
      <c r="G6" s="17">
        <f>SUMIF(D3:D32,F6,C3:C32)</f>
        <v>8.5</v>
      </c>
      <c r="H6" s="17">
        <f>(G6*100/G8)</f>
        <v>22.368421052631579</v>
      </c>
      <c r="P6" s="2"/>
    </row>
    <row r="7" spans="1:16">
      <c r="A7" s="63"/>
      <c r="B7" s="64"/>
      <c r="C7" s="28">
        <v>1</v>
      </c>
      <c r="D7" s="29" t="s">
        <v>12</v>
      </c>
      <c r="F7" s="42" t="s">
        <v>16</v>
      </c>
      <c r="G7" s="17">
        <f>SUMIF(D3:D32,F7,C3:C32)</f>
        <v>10.5</v>
      </c>
      <c r="H7" s="17">
        <f>(G7*100/G8)</f>
        <v>27.631578947368421</v>
      </c>
      <c r="P7" s="2"/>
    </row>
    <row r="8" spans="1:16" ht="15.75" customHeight="1">
      <c r="A8" s="63" t="s">
        <v>57</v>
      </c>
      <c r="B8" s="58">
        <v>3</v>
      </c>
      <c r="C8" s="7">
        <v>1.5</v>
      </c>
      <c r="D8" s="12" t="s">
        <v>16</v>
      </c>
      <c r="E8" s="1"/>
      <c r="F8" s="37" t="s">
        <v>19</v>
      </c>
      <c r="G8" s="38">
        <f>SUM(G3:G7)</f>
        <v>38</v>
      </c>
      <c r="H8" s="38">
        <f>SUM(H3:H7)</f>
        <v>100</v>
      </c>
      <c r="P8" s="2"/>
    </row>
    <row r="9" spans="1:16" ht="15.75" customHeight="1">
      <c r="A9" s="63"/>
      <c r="B9" s="64"/>
      <c r="C9" s="28">
        <v>1.5</v>
      </c>
      <c r="D9" s="29" t="s">
        <v>10</v>
      </c>
      <c r="E9" s="1"/>
      <c r="P9" s="2"/>
    </row>
    <row r="10" spans="1:16" ht="15.75" customHeight="1">
      <c r="A10" s="15" t="s">
        <v>58</v>
      </c>
      <c r="B10" s="40">
        <v>2</v>
      </c>
      <c r="C10" s="40">
        <v>2</v>
      </c>
      <c r="D10" s="41" t="s">
        <v>14</v>
      </c>
      <c r="E10" s="1"/>
      <c r="P10" s="2"/>
    </row>
    <row r="11" spans="1:16" ht="15.75" customHeight="1">
      <c r="A11" s="15" t="s">
        <v>59</v>
      </c>
      <c r="B11" s="17">
        <v>2</v>
      </c>
      <c r="C11" s="17">
        <v>2</v>
      </c>
      <c r="D11" s="25" t="s">
        <v>16</v>
      </c>
      <c r="E11" s="1"/>
      <c r="P11" s="2"/>
    </row>
    <row r="12" spans="1:16" ht="15.75" customHeight="1">
      <c r="A12" s="63" t="s">
        <v>60</v>
      </c>
      <c r="B12" s="58">
        <v>3</v>
      </c>
      <c r="C12" s="7">
        <v>1.5</v>
      </c>
      <c r="D12" s="12" t="s">
        <v>10</v>
      </c>
      <c r="E12" s="1"/>
      <c r="P12" s="2"/>
    </row>
    <row r="13" spans="1:16" ht="15.75" customHeight="1">
      <c r="A13" s="63"/>
      <c r="B13" s="64"/>
      <c r="C13" s="28">
        <v>1.5</v>
      </c>
      <c r="D13" s="29" t="s">
        <v>16</v>
      </c>
      <c r="E13" s="1"/>
      <c r="P13" s="2"/>
    </row>
    <row r="14" spans="1:16" ht="15.75" customHeight="1">
      <c r="A14" s="15" t="s">
        <v>61</v>
      </c>
      <c r="B14" s="40">
        <v>1</v>
      </c>
      <c r="C14" s="40">
        <v>1</v>
      </c>
      <c r="D14" s="41" t="s">
        <v>14</v>
      </c>
      <c r="E14" s="1"/>
      <c r="P14" s="2"/>
    </row>
    <row r="15" spans="1:16" ht="15.75" customHeight="1">
      <c r="A15" s="15" t="s">
        <v>62</v>
      </c>
      <c r="B15" s="17">
        <v>2</v>
      </c>
      <c r="C15" s="17">
        <v>2</v>
      </c>
      <c r="D15" s="25" t="s">
        <v>12</v>
      </c>
      <c r="E15" s="1"/>
      <c r="P15" s="2"/>
    </row>
    <row r="16" spans="1:16" ht="15.75" customHeight="1">
      <c r="A16" s="15" t="s">
        <v>63</v>
      </c>
      <c r="B16" s="17">
        <v>2</v>
      </c>
      <c r="C16" s="17">
        <v>2</v>
      </c>
      <c r="D16" s="25" t="s">
        <v>9</v>
      </c>
    </row>
    <row r="17" spans="1:4" ht="15.75" customHeight="1">
      <c r="A17" s="63" t="s">
        <v>64</v>
      </c>
      <c r="B17" s="58">
        <v>3</v>
      </c>
      <c r="C17" s="7">
        <v>1.5</v>
      </c>
      <c r="D17" s="12" t="s">
        <v>14</v>
      </c>
    </row>
    <row r="18" spans="1:4" ht="15.75" customHeight="1">
      <c r="A18" s="63"/>
      <c r="B18" s="64"/>
      <c r="C18" s="28">
        <v>1.5</v>
      </c>
      <c r="D18" s="29" t="s">
        <v>16</v>
      </c>
    </row>
    <row r="19" spans="1:4" ht="31.5" customHeight="1">
      <c r="A19" s="15" t="s">
        <v>65</v>
      </c>
      <c r="B19" s="40">
        <v>1</v>
      </c>
      <c r="C19" s="40">
        <v>1</v>
      </c>
      <c r="D19" s="41" t="s">
        <v>14</v>
      </c>
    </row>
    <row r="20" spans="1:4" ht="31.5" customHeight="1">
      <c r="A20" s="15" t="s">
        <v>66</v>
      </c>
      <c r="B20" s="17">
        <v>1</v>
      </c>
      <c r="C20" s="17">
        <v>1</v>
      </c>
      <c r="D20" s="25" t="s">
        <v>14</v>
      </c>
    </row>
    <row r="21" spans="1:4" ht="15.75" customHeight="1">
      <c r="A21" s="63" t="s">
        <v>67</v>
      </c>
      <c r="B21" s="58">
        <v>3</v>
      </c>
      <c r="C21" s="31">
        <v>1</v>
      </c>
      <c r="D21" s="12" t="s">
        <v>10</v>
      </c>
    </row>
    <row r="22" spans="1:4" ht="15.75" customHeight="1">
      <c r="A22" s="63"/>
      <c r="B22" s="64"/>
      <c r="C22" s="9">
        <v>1</v>
      </c>
      <c r="D22" s="13" t="s">
        <v>12</v>
      </c>
    </row>
    <row r="23" spans="1:4" ht="15.75" customHeight="1">
      <c r="A23" s="63"/>
      <c r="B23" s="64"/>
      <c r="C23" s="28">
        <v>1</v>
      </c>
      <c r="D23" s="29" t="s">
        <v>16</v>
      </c>
    </row>
    <row r="24" spans="1:4" ht="15.75" customHeight="1">
      <c r="A24" s="15" t="s">
        <v>50</v>
      </c>
      <c r="B24" s="17">
        <v>1</v>
      </c>
      <c r="C24" s="17">
        <v>1</v>
      </c>
      <c r="D24" s="25" t="s">
        <v>16</v>
      </c>
    </row>
    <row r="25" spans="1:4" ht="15.75" customHeight="1">
      <c r="A25" s="63" t="s">
        <v>52</v>
      </c>
      <c r="B25" s="58">
        <v>3</v>
      </c>
      <c r="C25" s="31">
        <v>1</v>
      </c>
      <c r="D25" s="32" t="s">
        <v>10</v>
      </c>
    </row>
    <row r="26" spans="1:4" ht="15.75" customHeight="1">
      <c r="A26" s="63"/>
      <c r="B26" s="64"/>
      <c r="C26" s="9">
        <v>1</v>
      </c>
      <c r="D26" s="14" t="s">
        <v>14</v>
      </c>
    </row>
    <row r="27" spans="1:4" ht="15.75" customHeight="1">
      <c r="A27" s="63"/>
      <c r="B27" s="64"/>
      <c r="C27" s="28">
        <v>1</v>
      </c>
      <c r="D27" s="29" t="s">
        <v>16</v>
      </c>
    </row>
    <row r="28" spans="1:4" ht="15.75" customHeight="1">
      <c r="A28" s="63" t="s">
        <v>68</v>
      </c>
      <c r="B28" s="58">
        <v>2</v>
      </c>
      <c r="C28" s="7">
        <v>1</v>
      </c>
      <c r="D28" s="32" t="s">
        <v>9</v>
      </c>
    </row>
    <row r="29" spans="1:4" ht="15.75" customHeight="1">
      <c r="A29" s="63"/>
      <c r="B29" s="64"/>
      <c r="C29" s="28">
        <v>1</v>
      </c>
      <c r="D29" s="29" t="s">
        <v>12</v>
      </c>
    </row>
    <row r="30" spans="1:4" ht="15.75" customHeight="1">
      <c r="A30" s="63" t="s">
        <v>69</v>
      </c>
      <c r="B30" s="58">
        <v>3</v>
      </c>
      <c r="C30" s="7">
        <v>1</v>
      </c>
      <c r="D30" s="32" t="s">
        <v>10</v>
      </c>
    </row>
    <row r="31" spans="1:4" ht="15.75" customHeight="1">
      <c r="A31" s="63"/>
      <c r="B31" s="64"/>
      <c r="C31" s="8">
        <v>1</v>
      </c>
      <c r="D31" s="14" t="s">
        <v>9</v>
      </c>
    </row>
    <row r="32" spans="1:4" ht="15.75" customHeight="1">
      <c r="A32" s="63"/>
      <c r="B32" s="64"/>
      <c r="C32" s="28">
        <v>1</v>
      </c>
      <c r="D32" s="29" t="s">
        <v>16</v>
      </c>
    </row>
    <row r="33" spans="1:4">
      <c r="A33" s="39" t="s">
        <v>19</v>
      </c>
      <c r="B33" s="34">
        <f>SUM(B3:B32)</f>
        <v>38</v>
      </c>
      <c r="C33" s="35">
        <f>SUM(C3:C32)</f>
        <v>38</v>
      </c>
      <c r="D33" s="36"/>
    </row>
  </sheetData>
  <mergeCells count="18">
    <mergeCell ref="A28:A29"/>
    <mergeCell ref="B28:B29"/>
    <mergeCell ref="F1:H1"/>
    <mergeCell ref="A6:A7"/>
    <mergeCell ref="B6:B7"/>
    <mergeCell ref="B30:B32"/>
    <mergeCell ref="A30:A32"/>
    <mergeCell ref="A1:D1"/>
    <mergeCell ref="A8:A9"/>
    <mergeCell ref="B8:B9"/>
    <mergeCell ref="A12:A13"/>
    <mergeCell ref="B12:B13"/>
    <mergeCell ref="A17:A18"/>
    <mergeCell ref="B17:B18"/>
    <mergeCell ref="A21:A23"/>
    <mergeCell ref="B21:B23"/>
    <mergeCell ref="A25:A27"/>
    <mergeCell ref="B25:B27"/>
  </mergeCells>
  <dataValidations count="2">
    <dataValidation type="list" allowBlank="1" showInputMessage="1" showErrorMessage="1" sqref="D3:D23 D24:D31" xr:uid="{15D43CC7-4882-4AAF-AA9C-168DAC47EA19}">
      <formula1>#REF!</formula1>
    </dataValidation>
    <dataValidation type="list" allowBlank="1" showInputMessage="1" showErrorMessage="1" sqref="D32" xr:uid="{A03FF040-E7BD-45CD-BB4A-C4928440AD17}">
      <formula1>$F$3:$F$7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FDDB-4607-4378-9B88-416AF0821B24}">
  <dimension ref="A1:P21"/>
  <sheetViews>
    <sheetView tabSelected="1" workbookViewId="0">
      <selection activeCell="A11" sqref="A9:A12"/>
    </sheetView>
  </sheetViews>
  <sheetFormatPr defaultColWidth="9.140625" defaultRowHeight="15"/>
  <cols>
    <col min="1" max="1" width="34.42578125" customWidth="1"/>
    <col min="2" max="3" width="16" customWidth="1"/>
    <col min="4" max="4" width="20.7109375" customWidth="1"/>
    <col min="6" max="6" width="18.140625" customWidth="1"/>
    <col min="7" max="8" width="11.42578125" bestFit="1" customWidth="1"/>
    <col min="12" max="12" width="34.42578125" customWidth="1"/>
    <col min="13" max="13" width="16" customWidth="1"/>
    <col min="14" max="14" width="15.7109375" customWidth="1"/>
    <col min="15" max="15" width="20.7109375" customWidth="1"/>
  </cols>
  <sheetData>
    <row r="1" spans="1:16" ht="30" customHeight="1">
      <c r="A1" s="62" t="s">
        <v>0</v>
      </c>
      <c r="B1" s="62"/>
      <c r="C1" s="62"/>
      <c r="D1" s="62"/>
      <c r="F1" s="62" t="s">
        <v>1</v>
      </c>
      <c r="G1" s="62"/>
      <c r="H1" s="62"/>
    </row>
    <row r="2" spans="1:16" s="5" customFormat="1">
      <c r="A2" s="6" t="s">
        <v>2</v>
      </c>
      <c r="B2" s="6" t="s">
        <v>3</v>
      </c>
      <c r="C2" s="6" t="s">
        <v>4</v>
      </c>
      <c r="D2" s="6" t="s">
        <v>5</v>
      </c>
      <c r="F2" s="38" t="s">
        <v>5</v>
      </c>
      <c r="G2" s="38" t="s">
        <v>6</v>
      </c>
      <c r="H2" s="38" t="s">
        <v>7</v>
      </c>
    </row>
    <row r="3" spans="1:16" ht="15.75" customHeight="1">
      <c r="A3" s="75" t="s">
        <v>70</v>
      </c>
      <c r="B3" s="68">
        <v>3</v>
      </c>
      <c r="C3" s="47">
        <v>1.5</v>
      </c>
      <c r="D3" s="49" t="s">
        <v>10</v>
      </c>
      <c r="F3" s="42" t="s">
        <v>10</v>
      </c>
      <c r="G3" s="17">
        <f>SUMIF(D3:D20,F3,C3:C20)</f>
        <v>3.6</v>
      </c>
      <c r="H3" s="17">
        <f>(G3*100/G8)</f>
        <v>17.142857142857142</v>
      </c>
    </row>
    <row r="4" spans="1:16" ht="15.75" customHeight="1">
      <c r="A4" s="76"/>
      <c r="B4" s="74"/>
      <c r="C4" s="48">
        <v>1.5</v>
      </c>
      <c r="D4" s="50" t="s">
        <v>16</v>
      </c>
      <c r="F4" s="42" t="s">
        <v>12</v>
      </c>
      <c r="G4" s="17">
        <f>SUMIF(D3:D20,F4,C3:C20)</f>
        <v>4.5999999999999996</v>
      </c>
      <c r="H4" s="17">
        <f>(G4*100/G8)</f>
        <v>21.904761904761902</v>
      </c>
      <c r="P4" s="2"/>
    </row>
    <row r="5" spans="1:16" ht="15.75" customHeight="1">
      <c r="A5" s="66" t="s">
        <v>71</v>
      </c>
      <c r="B5" s="55">
        <v>3</v>
      </c>
      <c r="C5" s="47">
        <v>1</v>
      </c>
      <c r="D5" s="49" t="s">
        <v>14</v>
      </c>
      <c r="F5" s="42" t="s">
        <v>9</v>
      </c>
      <c r="G5" s="17">
        <f>SUMIF(D3:D20,F5,C3:C20)</f>
        <v>4.5999999999999996</v>
      </c>
      <c r="H5" s="17">
        <f>(G5*100/G8)</f>
        <v>21.904761904761902</v>
      </c>
      <c r="P5" s="2"/>
    </row>
    <row r="6" spans="1:16" ht="15.75">
      <c r="A6" s="67"/>
      <c r="B6" s="56"/>
      <c r="C6" s="51">
        <v>1</v>
      </c>
      <c r="D6" s="52" t="s">
        <v>9</v>
      </c>
      <c r="E6" s="1"/>
      <c r="F6" s="42" t="s">
        <v>14</v>
      </c>
      <c r="G6" s="17">
        <f>SUMIF(D3:D20,F6,C3:C20)</f>
        <v>4.5999999999999996</v>
      </c>
      <c r="H6" s="17">
        <f>(G6*100/G8)</f>
        <v>21.904761904761902</v>
      </c>
      <c r="P6" s="2"/>
    </row>
    <row r="7" spans="1:16" ht="15.75">
      <c r="A7" s="70"/>
      <c r="B7" s="58"/>
      <c r="C7" s="48">
        <v>1</v>
      </c>
      <c r="D7" s="50" t="s">
        <v>12</v>
      </c>
      <c r="E7" s="1"/>
      <c r="F7" s="42" t="s">
        <v>16</v>
      </c>
      <c r="G7" s="17">
        <f>SUMIF(D3:D20,F7,C3:C20)</f>
        <v>3.6</v>
      </c>
      <c r="H7" s="17">
        <f>(G7*100/G8)</f>
        <v>17.142857142857142</v>
      </c>
      <c r="P7" s="2"/>
    </row>
    <row r="8" spans="1:16" ht="15.75">
      <c r="A8" s="46" t="s">
        <v>72</v>
      </c>
      <c r="B8" s="23">
        <v>1</v>
      </c>
      <c r="C8" s="47">
        <v>1</v>
      </c>
      <c r="D8" s="49" t="s">
        <v>14</v>
      </c>
      <c r="E8" s="1"/>
      <c r="F8" s="37" t="s">
        <v>19</v>
      </c>
      <c r="G8" s="38">
        <f>SUM(G3:G7)</f>
        <v>21</v>
      </c>
      <c r="H8" s="38">
        <f>SUM(H3:H7)</f>
        <v>99.999999999999986</v>
      </c>
      <c r="P8" s="2"/>
    </row>
    <row r="9" spans="1:16" ht="15.75">
      <c r="A9" s="66" t="s">
        <v>73</v>
      </c>
      <c r="B9" s="68">
        <v>3</v>
      </c>
      <c r="C9" s="47">
        <v>1.5</v>
      </c>
      <c r="D9" s="49" t="s">
        <v>10</v>
      </c>
      <c r="E9" s="1"/>
      <c r="P9" s="2"/>
    </row>
    <row r="10" spans="1:16" ht="15.75">
      <c r="A10" s="67"/>
      <c r="B10" s="69"/>
      <c r="C10" s="51">
        <v>1.5</v>
      </c>
      <c r="D10" s="52" t="s">
        <v>12</v>
      </c>
      <c r="E10" s="1"/>
      <c r="P10" s="2"/>
    </row>
    <row r="11" spans="1:16" ht="15.75">
      <c r="A11" s="66" t="s">
        <v>52</v>
      </c>
      <c r="B11" s="68">
        <v>3</v>
      </c>
      <c r="C11" s="47">
        <v>1.5</v>
      </c>
      <c r="D11" s="49" t="s">
        <v>16</v>
      </c>
      <c r="E11" s="1"/>
      <c r="P11" s="2"/>
    </row>
    <row r="12" spans="1:16" ht="15.75">
      <c r="A12" s="67"/>
      <c r="B12" s="69"/>
      <c r="C12" s="51">
        <v>1.5</v>
      </c>
      <c r="D12" s="52" t="s">
        <v>9</v>
      </c>
      <c r="E12" s="1"/>
      <c r="P12" s="2"/>
    </row>
    <row r="13" spans="1:16" ht="15.75">
      <c r="A13" s="30" t="s">
        <v>68</v>
      </c>
      <c r="B13" s="23">
        <v>2</v>
      </c>
      <c r="C13" s="47">
        <v>2</v>
      </c>
      <c r="D13" s="49" t="s">
        <v>14</v>
      </c>
      <c r="E13" s="1"/>
      <c r="P13" s="2"/>
    </row>
    <row r="14" spans="1:16" ht="15.75">
      <c r="A14" s="71" t="s">
        <v>74</v>
      </c>
      <c r="B14" s="68">
        <v>3</v>
      </c>
      <c r="C14" s="47">
        <v>0.6</v>
      </c>
      <c r="D14" s="49" t="s">
        <v>12</v>
      </c>
      <c r="E14" s="1"/>
      <c r="P14" s="2"/>
    </row>
    <row r="15" spans="1:16" ht="15.75">
      <c r="A15" s="72"/>
      <c r="B15" s="69"/>
      <c r="C15" s="51">
        <v>0.6</v>
      </c>
      <c r="D15" s="52" t="s">
        <v>9</v>
      </c>
      <c r="E15" s="1"/>
      <c r="P15" s="2"/>
    </row>
    <row r="16" spans="1:16" ht="15.75">
      <c r="A16" s="72"/>
      <c r="B16" s="69"/>
      <c r="C16" s="51">
        <v>0.6</v>
      </c>
      <c r="D16" s="52" t="s">
        <v>16</v>
      </c>
      <c r="E16" s="1"/>
      <c r="P16" s="2"/>
    </row>
    <row r="17" spans="1:16" ht="15.75">
      <c r="A17" s="72"/>
      <c r="B17" s="69"/>
      <c r="C17" s="51">
        <v>0.6</v>
      </c>
      <c r="D17" s="52" t="s">
        <v>10</v>
      </c>
      <c r="E17" s="1"/>
      <c r="P17" s="2"/>
    </row>
    <row r="18" spans="1:16" ht="15.75">
      <c r="A18" s="73"/>
      <c r="B18" s="74"/>
      <c r="C18" s="48">
        <v>0.6</v>
      </c>
      <c r="D18" s="50" t="s">
        <v>14</v>
      </c>
      <c r="E18" s="1"/>
      <c r="P18" s="2"/>
    </row>
    <row r="19" spans="1:16" ht="15.75">
      <c r="A19" s="66" t="s">
        <v>75</v>
      </c>
      <c r="B19" s="68">
        <v>3</v>
      </c>
      <c r="C19" s="47">
        <v>1.5</v>
      </c>
      <c r="D19" s="49" t="s">
        <v>9</v>
      </c>
      <c r="E19" s="1"/>
      <c r="P19" s="2"/>
    </row>
    <row r="20" spans="1:16" ht="15.75">
      <c r="A20" s="67"/>
      <c r="B20" s="69"/>
      <c r="C20" s="51">
        <v>1.5</v>
      </c>
      <c r="D20" s="45" t="s">
        <v>12</v>
      </c>
      <c r="E20" s="1"/>
      <c r="P20" s="2"/>
    </row>
    <row r="21" spans="1:16" s="4" customFormat="1" ht="15.75" customHeight="1">
      <c r="A21" s="37" t="s">
        <v>19</v>
      </c>
      <c r="B21" s="38">
        <f>SUM(B3:B20)</f>
        <v>21</v>
      </c>
      <c r="C21" s="38">
        <f>SUM(C3:C20)</f>
        <v>21.000000000000004</v>
      </c>
      <c r="D21" s="38"/>
    </row>
  </sheetData>
  <mergeCells count="14">
    <mergeCell ref="A3:A4"/>
    <mergeCell ref="B3:B4"/>
    <mergeCell ref="A1:D1"/>
    <mergeCell ref="F1:H1"/>
    <mergeCell ref="A19:A20"/>
    <mergeCell ref="B19:B20"/>
    <mergeCell ref="A11:A12"/>
    <mergeCell ref="B11:B12"/>
    <mergeCell ref="A5:A7"/>
    <mergeCell ref="B5:B7"/>
    <mergeCell ref="A14:A18"/>
    <mergeCell ref="B14:B18"/>
    <mergeCell ref="A9:A10"/>
    <mergeCell ref="B9:B10"/>
  </mergeCells>
  <dataValidations count="2">
    <dataValidation type="list" allowBlank="1" showInputMessage="1" showErrorMessage="1" sqref="D3:D5" xr:uid="{3526C549-EFA0-4DBC-A85F-2EFD7793232B}">
      <formula1>$F$3:$F$7</formula1>
    </dataValidation>
    <dataValidation type="list" allowBlank="1" showInputMessage="1" showErrorMessage="1" sqref="D6:D20" xr:uid="{45BD438F-DB8D-4EC5-9A6C-EE3A4ED05B30}">
      <formula1>#REF!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5699-F2C1-4DE4-98F6-2603CD677414}">
  <dimension ref="A1:K18"/>
  <sheetViews>
    <sheetView workbookViewId="0">
      <selection activeCell="I15" sqref="I15"/>
    </sheetView>
  </sheetViews>
  <sheetFormatPr defaultRowHeight="15"/>
  <cols>
    <col min="1" max="1" width="18.140625" customWidth="1"/>
    <col min="2" max="3" width="11.42578125" customWidth="1"/>
    <col min="5" max="5" width="18.140625" customWidth="1"/>
    <col min="6" max="7" width="11.42578125" customWidth="1"/>
    <col min="9" max="9" width="18.140625" customWidth="1"/>
    <col min="10" max="11" width="11.42578125" customWidth="1"/>
  </cols>
  <sheetData>
    <row r="1" spans="1:11" ht="23.25">
      <c r="A1" s="62" t="s">
        <v>76</v>
      </c>
      <c r="B1" s="62"/>
      <c r="C1" s="62"/>
      <c r="E1" s="62" t="s">
        <v>77</v>
      </c>
      <c r="F1" s="62"/>
      <c r="G1" s="62"/>
      <c r="I1" s="62" t="s">
        <v>78</v>
      </c>
      <c r="J1" s="62"/>
      <c r="K1" s="62"/>
    </row>
    <row r="2" spans="1:11" s="3" customFormat="1">
      <c r="A2" s="38" t="str" cm="1">
        <f t="array" ref="A2:A8">Entrega1!F2:F8</f>
        <v>Responsable</v>
      </c>
      <c r="B2" s="38" t="str" cm="1">
        <f t="array" ref="B2:B8">Entrega1!G2:G8</f>
        <v>Puntos</v>
      </c>
      <c r="C2" s="38" t="str" cm="1">
        <f t="array" ref="C2:C8">Entrega1!H2:H8</f>
        <v>Porcentaje</v>
      </c>
      <c r="E2" s="38" t="str" cm="1">
        <f t="array" ref="E2:E8">Entrega2!F2:F8</f>
        <v>Responsable</v>
      </c>
      <c r="F2" s="38" t="str" cm="1">
        <f t="array" ref="F2:F8">Entrega2!G2:G8</f>
        <v>Puntos</v>
      </c>
      <c r="G2" s="38" t="str" cm="1">
        <f t="array" ref="G2:G8">Entrega2!H2:H8</f>
        <v>Porcentaje</v>
      </c>
      <c r="I2" s="38" t="str" cm="1">
        <f t="array" ref="I2:I8">Entrega3!F2:F8</f>
        <v>Responsable</v>
      </c>
      <c r="J2" s="38" t="str" cm="1">
        <f t="array" ref="J2:J8">Entrega3!G2:G8</f>
        <v>Puntos</v>
      </c>
      <c r="K2" s="38" t="str" cm="1">
        <f t="array" ref="K2:K8">Entrega3!H2:H8</f>
        <v>Porcentaje</v>
      </c>
    </row>
    <row r="3" spans="1:11">
      <c r="A3" s="43" t="str">
        <v>Mariam Moreno </v>
      </c>
      <c r="B3" s="44">
        <v>16.399999999999999</v>
      </c>
      <c r="C3" s="44">
        <v>21.578947368421051</v>
      </c>
      <c r="E3" s="43" t="str">
        <v>Mariam Moreno </v>
      </c>
      <c r="F3" s="44">
        <v>7</v>
      </c>
      <c r="G3" s="44">
        <v>18.421052631578949</v>
      </c>
      <c r="I3" s="43" t="str">
        <v>Mariam Moreno </v>
      </c>
      <c r="J3" s="44">
        <v>3.6</v>
      </c>
      <c r="K3" s="44">
        <v>17.142857142857142</v>
      </c>
    </row>
    <row r="4" spans="1:11">
      <c r="A4" s="43" t="str">
        <v>Esau Poot </v>
      </c>
      <c r="B4" s="44">
        <v>15.4</v>
      </c>
      <c r="C4" s="44">
        <v>20.263157894736842</v>
      </c>
      <c r="E4" s="43" t="str">
        <v>Esau Poot </v>
      </c>
      <c r="F4" s="44">
        <v>7</v>
      </c>
      <c r="G4" s="44">
        <v>18.421052631578949</v>
      </c>
      <c r="I4" s="43" t="str">
        <v>Esau Poot </v>
      </c>
      <c r="J4" s="44">
        <v>4.5999999999999996</v>
      </c>
      <c r="K4" s="44">
        <v>21.904761904761902</v>
      </c>
    </row>
    <row r="5" spans="1:11">
      <c r="A5" s="43" t="str">
        <v xml:space="preserve">Andrea Torres </v>
      </c>
      <c r="B5" s="44">
        <v>17.399999999999999</v>
      </c>
      <c r="C5" s="44">
        <v>22.89473684210526</v>
      </c>
      <c r="E5" s="43" t="str">
        <v xml:space="preserve">Andrea Torres </v>
      </c>
      <c r="F5" s="44">
        <v>5</v>
      </c>
      <c r="G5" s="44">
        <v>13.157894736842104</v>
      </c>
      <c r="I5" s="43" t="str">
        <v xml:space="preserve">Andrea Torres </v>
      </c>
      <c r="J5" s="44">
        <v>4.5999999999999996</v>
      </c>
      <c r="K5" s="44">
        <v>21.904761904761902</v>
      </c>
    </row>
    <row r="6" spans="1:11">
      <c r="A6" s="43" t="str">
        <v>Juan Trivellari </v>
      </c>
      <c r="B6" s="44">
        <v>13.9</v>
      </c>
      <c r="C6" s="44">
        <v>18.289473684210527</v>
      </c>
      <c r="E6" s="43" t="str">
        <v>Juan Trivellari </v>
      </c>
      <c r="F6" s="44">
        <v>8.5</v>
      </c>
      <c r="G6" s="44">
        <v>22.368421052631579</v>
      </c>
      <c r="I6" s="43" t="str">
        <v>Juan Trivellari </v>
      </c>
      <c r="J6" s="44">
        <v>4.5999999999999996</v>
      </c>
      <c r="K6" s="44">
        <v>21.904761904761902</v>
      </c>
    </row>
    <row r="7" spans="1:11">
      <c r="A7" s="43" t="str">
        <v>Daniel Vallado </v>
      </c>
      <c r="B7" s="44">
        <v>12.9</v>
      </c>
      <c r="C7" s="44">
        <v>16.973684210526315</v>
      </c>
      <c r="E7" s="43" t="str">
        <v>Daniel Vallado </v>
      </c>
      <c r="F7" s="44">
        <v>10.5</v>
      </c>
      <c r="G7" s="44">
        <v>27.631578947368421</v>
      </c>
      <c r="I7" s="43" t="str">
        <v>Daniel Vallado </v>
      </c>
      <c r="J7" s="44">
        <v>3.6</v>
      </c>
      <c r="K7" s="44">
        <v>17.142857142857142</v>
      </c>
    </row>
    <row r="8" spans="1:11">
      <c r="A8" s="37" t="str">
        <v>Total</v>
      </c>
      <c r="B8" s="38">
        <v>76</v>
      </c>
      <c r="C8" s="38">
        <v>99.999999999999986</v>
      </c>
      <c r="E8" s="37" t="str">
        <v>Total</v>
      </c>
      <c r="F8" s="38">
        <v>38</v>
      </c>
      <c r="G8" s="38">
        <v>100</v>
      </c>
      <c r="I8" s="37" t="str">
        <v>Total</v>
      </c>
      <c r="J8" s="38">
        <v>21</v>
      </c>
      <c r="K8" s="38">
        <v>99.999999999999986</v>
      </c>
    </row>
    <row r="11" spans="1:11" ht="23.25">
      <c r="E11" s="62" t="s">
        <v>79</v>
      </c>
      <c r="F11" s="62"/>
      <c r="G11" s="62"/>
    </row>
    <row r="12" spans="1:11" s="3" customFormat="1">
      <c r="E12" s="38" t="s">
        <v>5</v>
      </c>
      <c r="F12" s="38" t="s">
        <v>6</v>
      </c>
      <c r="G12" s="38" t="s">
        <v>7</v>
      </c>
    </row>
    <row r="13" spans="1:11">
      <c r="E13" s="43" t="s">
        <v>10</v>
      </c>
      <c r="F13" s="44">
        <f>SUM(B3,F3,J3)</f>
        <v>27</v>
      </c>
      <c r="G13" s="44">
        <f>(F13*100/F18)</f>
        <v>20</v>
      </c>
    </row>
    <row r="14" spans="1:11">
      <c r="E14" s="43" t="s">
        <v>12</v>
      </c>
      <c r="F14" s="44">
        <f t="shared" ref="F14:F17" si="0">SUM(B4,F4,J4)</f>
        <v>27</v>
      </c>
      <c r="G14" s="44">
        <f>(F14*100/F18)</f>
        <v>20</v>
      </c>
    </row>
    <row r="15" spans="1:11">
      <c r="E15" s="43" t="s">
        <v>9</v>
      </c>
      <c r="F15" s="44">
        <f t="shared" si="0"/>
        <v>27</v>
      </c>
      <c r="G15" s="44">
        <f>(F15*100/F18)</f>
        <v>20</v>
      </c>
    </row>
    <row r="16" spans="1:11">
      <c r="E16" s="43" t="s">
        <v>14</v>
      </c>
      <c r="F16" s="44">
        <f t="shared" si="0"/>
        <v>27</v>
      </c>
      <c r="G16" s="44">
        <f>(F16*100/F18)</f>
        <v>20</v>
      </c>
    </row>
    <row r="17" spans="5:7">
      <c r="E17" s="43" t="s">
        <v>16</v>
      </c>
      <c r="F17" s="44">
        <f t="shared" si="0"/>
        <v>27</v>
      </c>
      <c r="G17" s="44">
        <f>(F17*100/F18)</f>
        <v>20</v>
      </c>
    </row>
    <row r="18" spans="5:7">
      <c r="E18" s="37" t="s">
        <v>19</v>
      </c>
      <c r="F18" s="38">
        <f>SUM(F13:F17)</f>
        <v>135</v>
      </c>
      <c r="G18" s="38">
        <f>SUM(G13:G17)</f>
        <v>100</v>
      </c>
    </row>
  </sheetData>
  <mergeCells count="4">
    <mergeCell ref="A1:C1"/>
    <mergeCell ref="E1:G1"/>
    <mergeCell ref="I1:K1"/>
    <mergeCell ref="E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2022-04-26T16:44:46Z</dcterms:created>
  <dcterms:modified xsi:type="dcterms:W3CDTF">2022-05-23T22:03:23Z</dcterms:modified>
  <cp:category/>
  <cp:contentStatus/>
</cp:coreProperties>
</file>