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  <sheet state="hidden" name="__Solver__" sheetId="2" r:id="rId5"/>
    <sheet state="hidden" name="__Solver___conflict1436669895" sheetId="3" r:id="rId6"/>
    <sheet state="hidden" name="__Solver___conflict969804975" sheetId="4" r:id="rId7"/>
  </sheets>
  <definedNames/>
  <calcPr/>
</workbook>
</file>

<file path=xl/sharedStrings.xml><?xml version="1.0" encoding="utf-8"?>
<sst xmlns="http://schemas.openxmlformats.org/spreadsheetml/2006/main" count="40" uniqueCount="23">
  <si>
    <t>PRODUCT MIX MODEL</t>
  </si>
  <si>
    <t>BEFORE</t>
  </si>
  <si>
    <t>AFTER</t>
  </si>
  <si>
    <t>VARIABLES</t>
  </si>
  <si>
    <t>x1</t>
  </si>
  <si>
    <t>x2</t>
  </si>
  <si>
    <t>OBJECTIVE</t>
  </si>
  <si>
    <t>Maximize</t>
  </si>
  <si>
    <t>Constraints</t>
  </si>
  <si>
    <t>&lt;=</t>
  </si>
  <si>
    <t>&gt;=</t>
  </si>
  <si>
    <t>20241151708036833016</t>
  </si>
  <si>
    <t>rAFG0vrGFvFFuLuA</t>
  </si>
  <si>
    <t>BBE=</t>
  </si>
  <si>
    <t>PhE=</t>
  </si>
  <si>
    <t>NRMB</t>
  </si>
  <si>
    <t>eG8GfWlIQ1JIRxpYdFwcSmZxBn1qVENPVUYGRGhBAFR4dgNhakhfUkhG</t>
  </si>
  <si>
    <t>Qm92dwBGQnZqR2p2WX1ZcVxxdncBWkJrd0Z2akVgRW9CdnNrA0ZedmpG</t>
  </si>
  <si>
    <t>e3A=</t>
  </si>
  <si>
    <t>Q3B1dA==</t>
  </si>
  <si>
    <t>20241151708036829750</t>
  </si>
  <si>
    <t>FLbHpvrGFvFFuLuA</t>
  </si>
  <si>
    <t>AR4l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</si>
</sst>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D0E0E3"/>
        <bgColor rgb="FFD0E0E3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readingOrder="0"/>
    </xf>
    <xf borderId="1" fillId="3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readingOrder="0"/>
    </xf>
    <xf borderId="5" fillId="0" fontId="3" numFmtId="0" xfId="0" applyBorder="1" applyFont="1"/>
    <xf borderId="4" fillId="0" fontId="3" numFmtId="0" xfId="0" applyBorder="1" applyFont="1"/>
    <xf borderId="4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5" fillId="0" fontId="3" numFmtId="0" xfId="0" applyAlignment="1" applyBorder="1" applyFont="1">
      <alignment readingOrder="0"/>
    </xf>
    <xf borderId="6" fillId="0" fontId="3" numFmtId="0" xfId="0" applyAlignment="1" applyBorder="1" applyFont="1">
      <alignment readingOrder="0"/>
    </xf>
    <xf borderId="7" fillId="0" fontId="3" numFmtId="0" xfId="0" applyBorder="1" applyFont="1"/>
    <xf borderId="7" fillId="0" fontId="3" numFmtId="0" xfId="0" applyAlignment="1" applyBorder="1" applyFont="1">
      <alignment readingOrder="0"/>
    </xf>
    <xf borderId="8" fillId="0" fontId="3" numFmtId="0" xfId="0" applyAlignment="1" applyBorder="1" applyFont="1">
      <alignment readingOrder="0"/>
    </xf>
    <xf quotePrefix="1"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/>
      <c r="B2" s="2"/>
      <c r="C2" s="2"/>
      <c r="D2" s="2"/>
    </row>
    <row r="3">
      <c r="A3" s="3" t="s">
        <v>1</v>
      </c>
      <c r="B3" s="4"/>
      <c r="C3" s="4"/>
      <c r="D3" s="5"/>
      <c r="F3" s="3" t="s">
        <v>2</v>
      </c>
      <c r="G3" s="4"/>
      <c r="H3" s="4"/>
      <c r="I3" s="5"/>
    </row>
    <row r="4">
      <c r="A4" s="6"/>
      <c r="D4" s="7"/>
      <c r="F4" s="8"/>
      <c r="I4" s="7"/>
    </row>
    <row r="5">
      <c r="A5" s="6" t="s">
        <v>3</v>
      </c>
      <c r="D5" s="7"/>
      <c r="F5" s="6" t="s">
        <v>3</v>
      </c>
      <c r="I5" s="7"/>
    </row>
    <row r="6">
      <c r="A6" s="9" t="s">
        <v>4</v>
      </c>
      <c r="B6" s="10">
        <v>0.0</v>
      </c>
      <c r="D6" s="7"/>
      <c r="F6" s="9" t="s">
        <v>4</v>
      </c>
      <c r="G6" s="10">
        <v>333.333333333333</v>
      </c>
      <c r="I6" s="7"/>
    </row>
    <row r="7">
      <c r="A7" s="9" t="s">
        <v>5</v>
      </c>
      <c r="B7" s="10">
        <v>0.0</v>
      </c>
      <c r="D7" s="7"/>
      <c r="F7" s="9" t="s">
        <v>5</v>
      </c>
      <c r="G7" s="10">
        <v>200.0</v>
      </c>
      <c r="I7" s="7"/>
    </row>
    <row r="8">
      <c r="A8" s="8"/>
      <c r="D8" s="7"/>
      <c r="F8" s="8"/>
      <c r="I8" s="7"/>
    </row>
    <row r="9">
      <c r="A9" s="6" t="s">
        <v>6</v>
      </c>
      <c r="D9" s="7"/>
      <c r="F9" s="6" t="s">
        <v>6</v>
      </c>
      <c r="I9" s="7"/>
    </row>
    <row r="10">
      <c r="A10" s="9" t="s">
        <v>7</v>
      </c>
      <c r="B10" s="11">
        <f>(8000*$B$6)+(12000*$B$7)</f>
        <v>0</v>
      </c>
      <c r="D10" s="7"/>
      <c r="F10" s="9" t="s">
        <v>7</v>
      </c>
      <c r="G10" s="11">
        <f>(8000*$G$6)+(12000*$G$7)</f>
        <v>5066666.667</v>
      </c>
      <c r="I10" s="7"/>
    </row>
    <row r="11">
      <c r="A11" s="8"/>
      <c r="D11" s="7"/>
      <c r="F11" s="8"/>
      <c r="I11" s="7"/>
    </row>
    <row r="12">
      <c r="A12" s="6" t="s">
        <v>8</v>
      </c>
      <c r="D12" s="7"/>
      <c r="F12" s="6" t="s">
        <v>8</v>
      </c>
      <c r="I12" s="7"/>
    </row>
    <row r="13">
      <c r="A13" s="9">
        <v>1.0</v>
      </c>
      <c r="B13" s="11">
        <f>(300*$B$6)+(500*$B$7)</f>
        <v>0</v>
      </c>
      <c r="C13" s="10" t="s">
        <v>9</v>
      </c>
      <c r="D13" s="12">
        <v>200000.0</v>
      </c>
      <c r="F13" s="9">
        <v>1.0</v>
      </c>
      <c r="G13" s="11">
        <f>(300*$G$6)+(500*$G$7)</f>
        <v>200000</v>
      </c>
      <c r="H13" s="10" t="s">
        <v>9</v>
      </c>
      <c r="I13" s="12">
        <v>200000.0</v>
      </c>
    </row>
    <row r="14">
      <c r="A14" s="9">
        <v>2.0</v>
      </c>
      <c r="B14" s="11">
        <f>(10000*$B$6)+(15000*$B$7)</f>
        <v>0</v>
      </c>
      <c r="C14" s="10" t="s">
        <v>9</v>
      </c>
      <c r="D14" s="12">
        <v>8000000.0</v>
      </c>
      <c r="F14" s="9">
        <v>2.0</v>
      </c>
      <c r="G14" s="11">
        <f>(10000*$G$6)+(15000*$G$7)</f>
        <v>6333333.333</v>
      </c>
      <c r="H14" s="10" t="s">
        <v>9</v>
      </c>
      <c r="I14" s="12">
        <v>8000000.0</v>
      </c>
    </row>
    <row r="15">
      <c r="A15" s="9">
        <v>3.0</v>
      </c>
      <c r="B15" s="11">
        <f>(1*$B$6)+(0*$B$7)</f>
        <v>0</v>
      </c>
      <c r="C15" s="10" t="s">
        <v>10</v>
      </c>
      <c r="D15" s="12">
        <v>100.0</v>
      </c>
      <c r="F15" s="9">
        <v>3.0</v>
      </c>
      <c r="G15" s="11">
        <f>(1*$G$6)+(0*$G$7)</f>
        <v>333.3333333</v>
      </c>
      <c r="H15" s="10" t="s">
        <v>10</v>
      </c>
      <c r="I15" s="12">
        <v>100.0</v>
      </c>
    </row>
    <row r="16">
      <c r="A16" s="13">
        <v>4.0</v>
      </c>
      <c r="B16" s="14">
        <f>(0*$B$6)+(1*$B$7)</f>
        <v>0</v>
      </c>
      <c r="C16" s="15" t="s">
        <v>10</v>
      </c>
      <c r="D16" s="16">
        <v>200.0</v>
      </c>
      <c r="F16" s="13">
        <v>4.0</v>
      </c>
      <c r="G16" s="14">
        <f>(0*$G$6)+(1*$G$7)</f>
        <v>200</v>
      </c>
      <c r="H16" s="15" t="s">
        <v>10</v>
      </c>
      <c r="I16" s="16">
        <v>200.0</v>
      </c>
    </row>
  </sheetData>
  <mergeCells count="3">
    <mergeCell ref="A1:I1"/>
    <mergeCell ref="A3:D3"/>
    <mergeCell ref="F3:I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11</v>
      </c>
      <c r="C1" s="10" t="str">
        <f>Sheet2!B13 &lt;= Sheet2!B13</f>
        <v>#REF!</v>
      </c>
      <c r="D1" s="17" t="s">
        <v>12</v>
      </c>
      <c r="I1" s="18">
        <v>1.0</v>
      </c>
    </row>
    <row r="2">
      <c r="A2" s="11" t="str">
        <f>Max(ProductMix_Example!F13)</f>
        <v>#REF!</v>
      </c>
      <c r="B2" s="11" t="str">
        <f>Max(#REF!)</f>
        <v>#REF!</v>
      </c>
      <c r="C2" s="11" t="str">
        <f>Max('Copy of Sheet1'!D5)</f>
        <v>#REF!</v>
      </c>
      <c r="D2" s="11" t="str">
        <f>Max(Sheet2!$B$8)</f>
        <v>#REF!</v>
      </c>
      <c r="E2" s="11">
        <f>Max(Sheet!$G$10)</f>
        <v>5066666.667</v>
      </c>
    </row>
    <row r="3">
      <c r="A3" s="11" t="str">
        <f>ProductMix_Example!B3:D3</f>
        <v>#REF!</v>
      </c>
      <c r="B3" s="11" t="str">
        <f>Sheet1!$B$4:$C$4</f>
        <v>#REF!</v>
      </c>
      <c r="C3" s="11" t="str">
        <f>'Copy of Sheet1'!B4:C4</f>
        <v>#REF!</v>
      </c>
      <c r="D3" s="11" t="str">
        <f>Sheet2!$B$4:$B$5</f>
        <v>#REF!</v>
      </c>
      <c r="E3" s="11" t="str">
        <f>Sheet!$G$6:$G$7</f>
        <v>#VALUE!</v>
      </c>
    </row>
    <row r="4">
      <c r="A4" s="17" t="s">
        <v>13</v>
      </c>
      <c r="B4" s="17" t="s">
        <v>14</v>
      </c>
      <c r="C4" s="17" t="s">
        <v>15</v>
      </c>
      <c r="D4" s="17" t="s">
        <v>15</v>
      </c>
      <c r="E4" s="17" t="s">
        <v>15</v>
      </c>
    </row>
    <row r="5">
      <c r="A5" s="10" t="s">
        <v>16</v>
      </c>
      <c r="B5" s="10" t="s">
        <v>17</v>
      </c>
    </row>
    <row r="6">
      <c r="A6" s="17" t="s">
        <v>18</v>
      </c>
      <c r="B6" s="17" t="s">
        <v>19</v>
      </c>
      <c r="C6" s="17" t="s">
        <v>19</v>
      </c>
      <c r="D6" s="17" t="s">
        <v>19</v>
      </c>
      <c r="E6" s="17" t="s">
        <v>19</v>
      </c>
    </row>
    <row r="7">
      <c r="A7" s="11" t="str">
        <f>ProductMix_Example!B3:D3 &lt;= 0</f>
        <v>#REF!</v>
      </c>
      <c r="B7" s="11" t="str">
        <f>Sheet1!$D$5 &lt;= Sheet1!$E$6</f>
        <v>#REF!</v>
      </c>
      <c r="C7" s="11" t="str">
        <f t="shared" ref="C7:C10" si="1">'Copy of Sheet1'!D6 &lt;= 'Copy of Sheet1'!E6</f>
        <v>#REF!</v>
      </c>
      <c r="D7" s="11" t="str">
        <f>Sheet2!$B$11 &lt;= Sheet2!$D$11</f>
        <v>#REF!</v>
      </c>
      <c r="E7" s="11" t="b">
        <f>Sheet!$G$13 &lt;= Sheet!$I$13</f>
        <v>1</v>
      </c>
    </row>
    <row r="8">
      <c r="A8" s="11" t="str">
        <f>ProductMix_Example!F7:F11 &lt;= ProductMix_Example!G7:G11</f>
        <v>#REF!</v>
      </c>
      <c r="B8" s="11" t="str">
        <f>Sheet1!$D$7 &lt;= Sheet1!$E$7</f>
        <v>#REF!</v>
      </c>
      <c r="C8" s="11" t="str">
        <f t="shared" si="1"/>
        <v>#REF!</v>
      </c>
      <c r="D8" s="11" t="str">
        <f>Sheet2!$B$12 &lt;= Sheet2!$D$12</f>
        <v>#REF!</v>
      </c>
      <c r="E8" s="11" t="b">
        <f>Sheet!$G$14 &lt;= Sheet!$I$14</f>
        <v>1</v>
      </c>
    </row>
    <row r="9">
      <c r="B9" s="11" t="str">
        <f>Sheet1!$D$8 &lt;= Sheet1!$E$8</f>
        <v>#REF!</v>
      </c>
      <c r="C9" s="11" t="str">
        <f t="shared" si="1"/>
        <v>#REF!</v>
      </c>
      <c r="D9" s="11" t="str">
        <f>Sheet2!$B$13 &lt;= Sheet2!$D$13</f>
        <v>#REF!</v>
      </c>
      <c r="E9" s="11" t="b">
        <f>Sheet!$G$15 &lt;= Sheet!$I$15</f>
        <v>0</v>
      </c>
    </row>
    <row r="10">
      <c r="B10" s="11" t="str">
        <f>Sheet1!$D$9 &lt;= Sheet1!$E$9</f>
        <v>#REF!</v>
      </c>
      <c r="C10" s="11" t="str">
        <f t="shared" si="1"/>
        <v>#REF!</v>
      </c>
      <c r="D10" s="11" t="str">
        <f>Sheet2!$B$14 &lt;= Sheet2!$D$14</f>
        <v>#REF!</v>
      </c>
      <c r="E10" s="11" t="b">
        <f>Sheet!$G$16 &lt;= Sheet!$I$16</f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20</v>
      </c>
      <c r="D1" s="17" t="s">
        <v>21</v>
      </c>
    </row>
    <row r="4">
      <c r="A4" s="17" t="s">
        <v>22</v>
      </c>
    </row>
  </sheetData>
  <drawing r:id="rId1"/>
</worksheet>
</file>