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blema 24" sheetId="1" r:id="rId4"/>
  </sheets>
  <definedNames/>
  <calcPr/>
</workbook>
</file>

<file path=xl/sharedStrings.xml><?xml version="1.0" encoding="utf-8"?>
<sst xmlns="http://schemas.openxmlformats.org/spreadsheetml/2006/main" count="12" uniqueCount="12">
  <si>
    <t>Solucion:</t>
  </si>
  <si>
    <t>l [A]</t>
  </si>
  <si>
    <t>[m]</t>
  </si>
  <si>
    <r>
      <rPr>
        <rFont val="Symbol"/>
        <color theme="1"/>
        <sz val="11.0"/>
      </rPr>
      <t>1/l</t>
    </r>
    <r>
      <rPr>
        <rFont val="Calibri"/>
        <color theme="1"/>
        <sz val="11.0"/>
      </rPr>
      <t xml:space="preserve"> [1/m]</t>
    </r>
  </si>
  <si>
    <t>V [V]</t>
  </si>
  <si>
    <t>Datos extras</t>
  </si>
  <si>
    <t>e [C]</t>
  </si>
  <si>
    <t>c [m/s]</t>
  </si>
  <si>
    <t>m</t>
  </si>
  <si>
    <t>b</t>
  </si>
  <si>
    <t>h [J*s]</t>
  </si>
  <si>
    <r>
      <t>f</t>
    </r>
    <r>
      <rPr>
        <rFont val="Calibri"/>
        <color theme="1"/>
        <sz val="12.0"/>
        <vertAlign val="subscript"/>
      </rPr>
      <t>0</t>
    </r>
    <r>
      <rPr>
        <rFont val="Calibri"/>
        <color theme="1"/>
        <sz val="12.0"/>
      </rPr>
      <t xml:space="preserve"> [Hz]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</si>
</sst>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4.0"/>
      <color theme="1"/>
      <name val="Calibri"/>
    </font>
    <font>
      <sz val="11.0"/>
      <color theme="1"/>
      <name val="Calibri"/>
    </font>
    <font>
      <sz val="11.0"/>
      <color theme="1"/>
      <name val="Noto Sans Symbols"/>
    </font>
    <font>
      <color theme="1"/>
      <name val="Calibri"/>
    </font>
    <font>
      <sz val="12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CCFF"/>
        <bgColor rgb="FFFFCCFF"/>
      </patternFill>
    </fill>
    <fill>
      <patternFill patternType="solid">
        <fgColor rgb="FFFFEBFF"/>
        <bgColor rgb="FFFFEBFF"/>
      </patternFill>
    </fill>
    <fill>
      <patternFill patternType="solid">
        <fgColor rgb="FFFFCDCE"/>
        <bgColor rgb="FFFFCDCE"/>
      </patternFill>
    </fill>
  </fills>
  <borders count="23">
    <border/>
    <border>
      <left/>
      <right/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FFCCFF"/>
      </left>
      <right style="thin">
        <color rgb="FFFFCCFF"/>
      </right>
      <top style="medium">
        <color rgb="FFFFCCFF"/>
      </top>
      <bottom style="thin">
        <color rgb="FFFFCCFF"/>
      </bottom>
    </border>
    <border>
      <left style="thin">
        <color rgb="FFFFCCFF"/>
      </left>
      <right style="medium">
        <color rgb="FFFFCCFF"/>
      </right>
      <top style="medium">
        <color rgb="FFFFCCFF"/>
      </top>
      <bottom style="thin">
        <color rgb="FFFFCCFF"/>
      </bottom>
    </border>
    <border>
      <left style="medium">
        <color rgb="FFFFCCFF"/>
      </left>
      <right style="thin">
        <color rgb="FFFFCCFF"/>
      </right>
      <top style="thin">
        <color rgb="FFFFCCFF"/>
      </top>
      <bottom style="thin">
        <color rgb="FFFFCCFF"/>
      </bottom>
    </border>
    <border>
      <left style="thin">
        <color rgb="FFFFCCFF"/>
      </left>
      <right style="medium">
        <color rgb="FFFFCCFF"/>
      </right>
      <top style="thin">
        <color rgb="FFFFCCFF"/>
      </top>
      <bottom style="thin">
        <color rgb="FFFFCCFF"/>
      </bottom>
    </border>
    <border>
      <left style="medium">
        <color rgb="FFFFCCFF"/>
      </left>
      <right style="thin">
        <color rgb="FFFFCCFF"/>
      </right>
      <top style="thin">
        <color rgb="FFFFCCFF"/>
      </top>
      <bottom style="medium">
        <color rgb="FFFFCCFF"/>
      </bottom>
    </border>
    <border>
      <left style="thin">
        <color rgb="FFFFCCFF"/>
      </left>
      <right style="medium">
        <color rgb="FFFFCCFF"/>
      </right>
      <top style="thin">
        <color rgb="FFFFCCFF"/>
      </top>
      <bottom style="medium">
        <color rgb="FFFFCCFF"/>
      </bottom>
    </border>
    <border>
      <left style="medium">
        <color rgb="FFC00000"/>
      </left>
      <right style="thin">
        <color rgb="FFC00000"/>
      </right>
      <top style="medium">
        <color rgb="FFC00000"/>
      </top>
      <bottom style="thin">
        <color rgb="FFC00000"/>
      </bottom>
    </border>
    <border>
      <left style="thin">
        <color rgb="FFC00000"/>
      </left>
      <right style="medium">
        <color rgb="FFC00000"/>
      </right>
      <top style="medium">
        <color rgb="FFC00000"/>
      </top>
      <bottom style="thin">
        <color rgb="FFC00000"/>
      </bottom>
    </border>
    <border>
      <left style="medium">
        <color rgb="FFC00000"/>
      </left>
      <right style="thin">
        <color rgb="FFC00000"/>
      </right>
      <top/>
      <bottom style="medium">
        <color rgb="FFC00000"/>
      </bottom>
    </border>
    <border>
      <left style="thin">
        <color rgb="FFC00000"/>
      </left>
      <right style="medium">
        <color rgb="FFC00000"/>
      </right>
      <top/>
      <bottom style="medium">
        <color rgb="FFC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1" fillId="2" fontId="2" numFmtId="0" xfId="0" applyBorder="1" applyFill="1" applyFont="1"/>
    <xf borderId="2" fillId="3" fontId="3" numFmtId="0" xfId="0" applyAlignment="1" applyBorder="1" applyFill="1" applyFont="1">
      <alignment horizontal="center" vertical="center"/>
    </xf>
    <xf borderId="3" fillId="3" fontId="2" numFmtId="0" xfId="0" applyAlignment="1" applyBorder="1" applyFont="1">
      <alignment horizontal="center"/>
    </xf>
    <xf borderId="3" fillId="3" fontId="2" numFmtId="0" xfId="0" applyBorder="1" applyFont="1"/>
    <xf borderId="4" fillId="3" fontId="2" numFmtId="0" xfId="0" applyAlignment="1" applyBorder="1" applyFont="1">
      <alignment horizontal="center" vertical="center"/>
    </xf>
    <xf borderId="5" fillId="0" fontId="2" numFmtId="0" xfId="0" applyBorder="1" applyFont="1"/>
    <xf borderId="6" fillId="0" fontId="2" numFmtId="11" xfId="0" applyBorder="1" applyFont="1" applyNumberFormat="1"/>
    <xf borderId="7" fillId="0" fontId="2" numFmtId="0" xfId="0" applyBorder="1" applyFont="1"/>
    <xf borderId="8" fillId="4" fontId="2" numFmtId="0" xfId="0" applyBorder="1" applyFill="1" applyFont="1"/>
    <xf borderId="6" fillId="4" fontId="2" numFmtId="11" xfId="0" applyBorder="1" applyFont="1" applyNumberFormat="1"/>
    <xf borderId="9" fillId="4" fontId="2" numFmtId="0" xfId="0" applyBorder="1" applyFont="1"/>
    <xf borderId="10" fillId="4" fontId="2" numFmtId="0" xfId="0" applyBorder="1" applyFont="1"/>
    <xf borderId="11" fillId="4" fontId="2" numFmtId="11" xfId="0" applyBorder="1" applyFont="1" applyNumberFormat="1"/>
    <xf borderId="12" fillId="4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6" fillId="0" fontId="2" numFmtId="11" xfId="0" applyBorder="1" applyFont="1" applyNumberFormat="1"/>
    <xf borderId="17" fillId="0" fontId="2" numFmtId="0" xfId="0" applyBorder="1" applyFont="1"/>
    <xf borderId="18" fillId="0" fontId="2" numFmtId="0" xfId="0" applyBorder="1" applyFont="1"/>
    <xf borderId="0" fillId="0" fontId="4" numFmtId="0" xfId="0" applyFont="1"/>
    <xf borderId="19" fillId="5" fontId="5" numFmtId="0" xfId="0" applyBorder="1" applyFill="1" applyFont="1"/>
    <xf borderId="20" fillId="5" fontId="2" numFmtId="11" xfId="0" applyBorder="1" applyFont="1" applyNumberFormat="1"/>
    <xf borderId="21" fillId="5" fontId="5" numFmtId="0" xfId="0" applyBorder="1" applyFont="1"/>
    <xf borderId="22" fillId="5" fontId="2" numFmtId="11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FFFFFF"/>
                </a:solidFill>
                <a:latin typeface="+mn-lt"/>
              </a:defRPr>
            </a:pPr>
            <a:r>
              <a:rPr b="1" i="0" sz="1400">
                <a:solidFill>
                  <a:srgbClr val="FFFFFF"/>
                </a:solidFill>
                <a:latin typeface="+mn-lt"/>
              </a:rPr>
              <a:t>1/l [1/m] vs Potencial de frenado [V]
</a:t>
            </a:r>
          </a:p>
        </c:rich>
      </c:tx>
      <c:layout>
        <c:manualLayout>
          <c:xMode val="edge"/>
          <c:yMode val="edge"/>
          <c:x val="0.15219467936878264"/>
          <c:y val="0.06191950464396285"/>
        </c:manualLayout>
      </c:layout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V [V]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(V [V])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'Problema 24'!$C$43:$C$48</c:f>
            </c:numRef>
          </c:xVal>
          <c:yVal>
            <c:numRef>
              <c:f>'Problema 24'!$D$43:$D$48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623252"/>
        <c:axId val="1742911499"/>
      </c:scatterChart>
      <c:valAx>
        <c:axId val="21316232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1/l [1/m]</a:t>
                </a:r>
              </a:p>
            </c:rich>
          </c:tx>
          <c:layout>
            <c:manualLayout>
              <c:xMode val="edge"/>
              <c:yMode val="edge"/>
              <c:x val="0.41366219575281493"/>
              <c:y val="0.904012747880477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742911499"/>
      </c:valAx>
      <c:valAx>
        <c:axId val="17429114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Potencial de frenado [V]</a:t>
                </a:r>
              </a:p>
            </c:rich>
          </c:tx>
          <c:layout>
            <c:manualLayout>
              <c:xMode val="edge"/>
              <c:yMode val="edge"/>
              <c:x val="0.03283539448688556"/>
              <c:y val="0.265078508569010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2131623252"/>
      </c:valAx>
    </c:plotArea>
    <c:plotVisOnly val="1"/>
  </c:chart>
  <c:spPr>
    <a:solidFill>
      <a:schemeClr val="dk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114300</xdr:colOff>
      <xdr:row>39</xdr:row>
      <xdr:rowOff>161925</xdr:rowOff>
    </xdr:from>
    <xdr:ext cx="4333875" cy="3257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28575</xdr:colOff>
      <xdr:row>2</xdr:row>
      <xdr:rowOff>76200</xdr:rowOff>
    </xdr:from>
    <xdr:ext cx="3419475" cy="1343025"/>
    <xdr:sp>
      <xdr:nvSpPr>
        <xdr:cNvPr id="3" name="Shape 3"/>
        <xdr:cNvSpPr txBox="1"/>
      </xdr:nvSpPr>
      <xdr:spPr>
        <a:xfrm>
          <a:off x="3641025" y="3113250"/>
          <a:ext cx="3409950" cy="13335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Se</a:t>
          </a: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debe hallar la funcion donde el potemcial de frenado[V] este en fuincion de la longitud deonda (</a:t>
          </a:r>
          <a:r>
            <a:rPr lang="en-US" sz="1200">
              <a:solidFill>
                <a:schemeClr val="dk1"/>
              </a:solidFill>
              <a:latin typeface="Noto Sans Symbols"/>
              <a:ea typeface="Noto Sans Symbols"/>
              <a:cs typeface="Noto Sans Symbols"/>
              <a:sym typeface="Noto Sans Symbols"/>
            </a:rPr>
            <a:t>λ</a:t>
          </a: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). En esta estan presenutes (h y f</a:t>
          </a:r>
          <a:r>
            <a:rPr baseline="-25000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0</a:t>
          </a: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)</a:t>
          </a:r>
          <a:endParaRPr sz="1200"/>
        </a:p>
      </xdr:txBody>
    </xdr:sp>
    <xdr:clientData fLocksWithSheet="0"/>
  </xdr:oneCellAnchor>
  <xdr:oneCellAnchor>
    <xdr:from>
      <xdr:col>1</xdr:col>
      <xdr:colOff>561975</xdr:colOff>
      <xdr:row>15</xdr:row>
      <xdr:rowOff>0</xdr:rowOff>
    </xdr:from>
    <xdr:ext cx="3381375" cy="2400300"/>
    <xdr:sp>
      <xdr:nvSpPr>
        <xdr:cNvPr id="4" name="Shape 4"/>
        <xdr:cNvSpPr txBox="1"/>
      </xdr:nvSpPr>
      <xdr:spPr>
        <a:xfrm>
          <a:off x="3655313" y="2579850"/>
          <a:ext cx="3381375" cy="24003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La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ecuacion 6 contiene a la variable dependiente [V].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La ecuacion 2 contiene la variable indpendiente (</a:t>
          </a:r>
          <a:r>
            <a:rPr lang="en-US" sz="1100">
              <a:solidFill>
                <a:schemeClr val="dk1"/>
              </a:solidFill>
              <a:latin typeface="Noto Sans Symbols"/>
              <a:ea typeface="Noto Sans Symbols"/>
              <a:cs typeface="Noto Sans Symbols"/>
              <a:sym typeface="Noto Sans Symbols"/>
            </a:rPr>
            <a:t>λ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) y una incognita (h).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La ecuacion 4 contiene a las dos incognitas-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En la ecuacion 3 se unen las tres ecuaciones.</a:t>
          </a:r>
          <a:endParaRPr sz="1100"/>
        </a:p>
      </xdr:txBody>
    </xdr:sp>
    <xdr:clientData fLocksWithSheet="0"/>
  </xdr:oneCellAnchor>
  <xdr:oneCellAnchor>
    <xdr:from>
      <xdr:col>6</xdr:col>
      <xdr:colOff>133350</xdr:colOff>
      <xdr:row>14</xdr:row>
      <xdr:rowOff>0</xdr:rowOff>
    </xdr:from>
    <xdr:ext cx="47625" cy="2828925"/>
    <xdr:grpSp>
      <xdr:nvGrpSpPr>
        <xdr:cNvPr id="2" name="Shape 2"/>
        <xdr:cNvGrpSpPr/>
      </xdr:nvGrpSpPr>
      <xdr:grpSpPr>
        <a:xfrm>
          <a:off x="5326950" y="2370300"/>
          <a:ext cx="38100" cy="2819400"/>
          <a:chOff x="5326950" y="2370300"/>
          <a:chExt cx="38100" cy="2819400"/>
        </a:xfrm>
      </xdr:grpSpPr>
      <xdr:cxnSp>
        <xdr:nvCxnSpPr>
          <xdr:cNvPr id="5" name="Shape 5"/>
          <xdr:cNvCxnSpPr/>
        </xdr:nvCxnSpPr>
        <xdr:spPr>
          <a:xfrm>
            <a:off x="5326950" y="2370300"/>
            <a:ext cx="38100" cy="28194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6</xdr:col>
      <xdr:colOff>314325</xdr:colOff>
      <xdr:row>14</xdr:row>
      <xdr:rowOff>161925</xdr:rowOff>
    </xdr:from>
    <xdr:ext cx="3552825" cy="2571750"/>
    <xdr:sp>
      <xdr:nvSpPr>
        <xdr:cNvPr id="6" name="Shape 6"/>
        <xdr:cNvSpPr txBox="1"/>
      </xdr:nvSpPr>
      <xdr:spPr>
        <a:xfrm>
          <a:off x="3574350" y="2498888"/>
          <a:ext cx="3543300" cy="25622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Se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sustituye las ecuacione s 2, 3 y 6 en 3: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Despejando [V]: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485775</xdr:colOff>
      <xdr:row>17</xdr:row>
      <xdr:rowOff>0</xdr:rowOff>
    </xdr:from>
    <xdr:ext cx="1838325" cy="495300"/>
    <xdr:sp>
      <xdr:nvSpPr>
        <xdr:cNvPr id="7" name="Shape 7"/>
        <xdr:cNvSpPr txBox="1"/>
      </xdr:nvSpPr>
      <xdr:spPr>
        <a:xfrm>
          <a:off x="4426838" y="3537113"/>
          <a:ext cx="1838324" cy="4857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Cambria Math"/>
              <a:ea typeface="Cambria Math"/>
              <a:cs typeface="Cambria Math"/>
              <a:sym typeface="Cambria Math"/>
            </a:rPr>
            <a:t> h * f</a:t>
          </a:r>
          <a:r>
            <a:rPr baseline="-25000" lang="en-US" sz="1600">
              <a:solidFill>
                <a:schemeClr val="dk1"/>
              </a:solidFill>
              <a:latin typeface="Cambria Math"/>
              <a:ea typeface="Cambria Math"/>
              <a:cs typeface="Cambria Math"/>
              <a:sym typeface="Cambria Math"/>
            </a:rPr>
            <a:t>0</a:t>
          </a:r>
          <a:r>
            <a:rPr lang="en-US" sz="1600">
              <a:solidFill>
                <a:schemeClr val="dk1"/>
              </a:solidFill>
              <a:latin typeface="Cambria Math"/>
              <a:ea typeface="Cambria Math"/>
              <a:cs typeface="Cambria Math"/>
              <a:sym typeface="Cambria Math"/>
            </a:rPr>
            <a:t>  + e * Vc</a:t>
          </a:r>
          <a:endParaRPr sz="1400"/>
        </a:p>
      </xdr:txBody>
    </xdr:sp>
    <xdr:clientData fLocksWithSheet="0"/>
  </xdr:oneCellAnchor>
  <xdr:oneCellAnchor>
    <xdr:from>
      <xdr:col>7</xdr:col>
      <xdr:colOff>123825</xdr:colOff>
      <xdr:row>20</xdr:row>
      <xdr:rowOff>85725</xdr:rowOff>
    </xdr:from>
    <xdr:ext cx="2981325" cy="828675"/>
    <xdr:sp>
      <xdr:nvSpPr>
        <xdr:cNvPr id="8" name="Shape 8"/>
        <xdr:cNvSpPr txBox="1"/>
      </xdr:nvSpPr>
      <xdr:spPr>
        <a:xfrm>
          <a:off x="3858314" y="3369830"/>
          <a:ext cx="2975372" cy="820341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V</a:t>
          </a:r>
          <a:endParaRPr sz="2400"/>
        </a:p>
      </xdr:txBody>
    </xdr:sp>
    <xdr:clientData fLocksWithSheet="0"/>
  </xdr:oneCellAnchor>
  <xdr:oneCellAnchor>
    <xdr:from>
      <xdr:col>7</xdr:col>
      <xdr:colOff>609600</xdr:colOff>
      <xdr:row>25</xdr:row>
      <xdr:rowOff>76200</xdr:rowOff>
    </xdr:from>
    <xdr:ext cx="1619250" cy="381000"/>
    <xdr:sp>
      <xdr:nvSpPr>
        <xdr:cNvPr id="9" name="Shape 9"/>
        <xdr:cNvSpPr txBox="1"/>
      </xdr:nvSpPr>
      <xdr:spPr>
        <a:xfrm>
          <a:off x="4536740" y="3592160"/>
          <a:ext cx="1618520" cy="375680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447675</xdr:colOff>
      <xdr:row>29</xdr:row>
      <xdr:rowOff>0</xdr:rowOff>
    </xdr:from>
    <xdr:ext cx="3895725" cy="1943100"/>
    <xdr:sp>
      <xdr:nvSpPr>
        <xdr:cNvPr id="10" name="Shape 10"/>
        <xdr:cNvSpPr txBox="1"/>
      </xdr:nvSpPr>
      <xdr:spPr>
        <a:xfrm>
          <a:off x="3402900" y="2808450"/>
          <a:ext cx="3886200" cy="19431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Así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que: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7030A0"/>
              </a:solidFill>
              <a:latin typeface="Calibri"/>
              <a:ea typeface="Calibri"/>
              <a:cs typeface="Calibri"/>
              <a:sym typeface="Calibri"/>
            </a:rPr>
            <a:t>                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500">
            <a:solidFill>
              <a:srgbClr val="7030A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7030A0"/>
              </a:solidFill>
              <a:latin typeface="Calibri"/>
              <a:ea typeface="Calibri"/>
              <a:cs typeface="Calibri"/>
              <a:sym typeface="Calibri"/>
            </a:rPr>
            <a:t>                    b</a:t>
          </a:r>
          <a:r>
            <a:rPr lang="en-US" sz="1400">
              <a:solidFill>
                <a:srgbClr val="7030A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>
            <a:solidFill>
              <a:srgbClr val="7030A0"/>
            </a:solidFill>
          </a:endParaRPr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2543175" cy="419100"/>
    <xdr:sp>
      <xdr:nvSpPr>
        <xdr:cNvPr id="11" name="Shape 11"/>
        <xdr:cNvSpPr txBox="1"/>
      </xdr:nvSpPr>
      <xdr:spPr>
        <a:xfrm>
          <a:off x="4079175" y="3572732"/>
          <a:ext cx="2533650" cy="414537"/>
        </a:xfrm>
        <a:prstGeom prst="rect">
          <a:avLst/>
        </a:prstGeom>
        <a:noFill/>
        <a:ln>
          <a:noFill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800" u="none">
              <a:solidFill>
                <a:srgbClr val="C00000"/>
              </a:solidFill>
              <a:latin typeface="Cambria Math"/>
              <a:ea typeface="Cambria Math"/>
              <a:cs typeface="Cambria Math"/>
              <a:sym typeface="Cambria Math"/>
            </a:rPr>
            <a:t>m</a:t>
          </a:r>
          <a:r>
            <a:rPr b="1" lang="en-US" sz="1800" u="none">
              <a:solidFill>
                <a:srgbClr val="C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lang="en-US" sz="1800" u="none">
              <a:solidFill>
                <a:srgbClr val="C00000"/>
              </a:solidFill>
              <a:latin typeface="Cambria Math"/>
              <a:ea typeface="Cambria Math"/>
              <a:cs typeface="Cambria Math"/>
              <a:sym typeface="Cambria Math"/>
            </a:rPr>
            <a:t>h</a:t>
          </a:r>
          <a:endParaRPr b="1" sz="1800" u="none">
            <a:solidFill>
              <a:srgbClr val="C00000"/>
            </a:solidFill>
          </a:endParaRPr>
        </a:p>
      </xdr:txBody>
    </xdr:sp>
    <xdr:clientData fLocksWithSheet="0"/>
  </xdr:oneCellAnchor>
  <xdr:oneCellAnchor>
    <xdr:from>
      <xdr:col>1</xdr:col>
      <xdr:colOff>104775</xdr:colOff>
      <xdr:row>41</xdr:row>
      <xdr:rowOff>9525</xdr:rowOff>
    </xdr:from>
    <xdr:ext cx="409575" cy="180975"/>
    <xdr:sp>
      <xdr:nvSpPr>
        <xdr:cNvPr id="12" name="Shape 12"/>
        <xdr:cNvSpPr txBox="1"/>
      </xdr:nvSpPr>
      <xdr:spPr>
        <a:xfrm>
          <a:off x="5145975" y="3691894"/>
          <a:ext cx="400050" cy="176213"/>
        </a:xfrm>
        <a:prstGeom prst="rect">
          <a:avLst/>
        </a:prstGeom>
        <a:noFill/>
        <a:ln>
          <a:noFill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3857625" cy="26098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</xdr:row>
      <xdr:rowOff>0</xdr:rowOff>
    </xdr:from>
    <xdr:ext cx="1133475" cy="43815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24</xdr:row>
      <xdr:rowOff>66675</xdr:rowOff>
    </xdr:from>
    <xdr:ext cx="1247775" cy="3714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</xdr:row>
      <xdr:rowOff>28575</xdr:rowOff>
    </xdr:from>
    <xdr:ext cx="1200150" cy="55245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</xdr:row>
      <xdr:rowOff>114300</xdr:rowOff>
    </xdr:from>
    <xdr:ext cx="1200150" cy="3810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4.38"/>
    <col customWidth="1" min="3" max="26" width="9.38"/>
  </cols>
  <sheetData>
    <row r="2">
      <c r="F2" s="1" t="s">
        <v>0</v>
      </c>
    </row>
    <row r="18">
      <c r="D18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>
      <c r="A42" s="3" t="s">
        <v>1</v>
      </c>
      <c r="B42" s="4" t="s">
        <v>2</v>
      </c>
      <c r="C42" s="5" t="s">
        <v>3</v>
      </c>
      <c r="D42" s="6" t="s">
        <v>4</v>
      </c>
    </row>
    <row r="43" ht="15.75" customHeight="1">
      <c r="A43" s="7">
        <v>5460.0</v>
      </c>
      <c r="B43" s="8">
        <f t="shared" ref="B43:B48" si="1">(A43)/10^-10</f>
        <v>54600000000000</v>
      </c>
      <c r="C43" s="8">
        <f>(1/'Problema 24'!$B43)</f>
        <v>0</v>
      </c>
      <c r="D43" s="9">
        <v>0.4</v>
      </c>
    </row>
    <row r="44" ht="15.75" customHeight="1">
      <c r="A44" s="10">
        <v>4920.0</v>
      </c>
      <c r="B44" s="11">
        <f t="shared" si="1"/>
        <v>49200000000000</v>
      </c>
      <c r="C44" s="11">
        <f>(1/'Problema 24'!$B44)</f>
        <v>0</v>
      </c>
      <c r="D44" s="12">
        <v>0.6</v>
      </c>
    </row>
    <row r="45" ht="15.75" customHeight="1">
      <c r="A45" s="7">
        <v>4360.0</v>
      </c>
      <c r="B45" s="8">
        <f t="shared" si="1"/>
        <v>43600000000000</v>
      </c>
      <c r="C45" s="8">
        <f>(1/'Problema 24'!$B45)</f>
        <v>0</v>
      </c>
      <c r="D45" s="9">
        <v>0.9</v>
      </c>
    </row>
    <row r="46" ht="15.75" customHeight="1">
      <c r="A46" s="10">
        <v>4050.0</v>
      </c>
      <c r="B46" s="11">
        <f t="shared" si="1"/>
        <v>40500000000000</v>
      </c>
      <c r="C46" s="11">
        <f>(1/'Problema 24'!$B46)</f>
        <v>0</v>
      </c>
      <c r="D46" s="12">
        <v>1.2</v>
      </c>
    </row>
    <row r="47" ht="15.75" customHeight="1">
      <c r="A47" s="7">
        <v>3690.0</v>
      </c>
      <c r="B47" s="8">
        <f t="shared" si="1"/>
        <v>36900000000000</v>
      </c>
      <c r="C47" s="8">
        <f>(1/'Problema 24'!$B47)</f>
        <v>0</v>
      </c>
      <c r="D47" s="9">
        <v>1.5</v>
      </c>
    </row>
    <row r="48" ht="15.75" customHeight="1">
      <c r="A48" s="13">
        <v>3130.0</v>
      </c>
      <c r="B48" s="14">
        <f t="shared" si="1"/>
        <v>31300000000000</v>
      </c>
      <c r="C48" s="14">
        <f>(1/'Problema 24'!$B48)</f>
        <v>0</v>
      </c>
      <c r="D48" s="15">
        <v>2.1</v>
      </c>
    </row>
    <row r="49" ht="15.75" customHeight="1"/>
    <row r="50" ht="15.75" customHeight="1">
      <c r="A50" s="16" t="s">
        <v>5</v>
      </c>
      <c r="B50" s="17"/>
    </row>
    <row r="51" ht="15.75" customHeight="1">
      <c r="A51" s="18" t="s">
        <v>6</v>
      </c>
      <c r="B51" s="19">
        <v>1.6022E-19</v>
      </c>
    </row>
    <row r="52" ht="15.75" customHeight="1">
      <c r="A52" s="20" t="s">
        <v>7</v>
      </c>
      <c r="B52" s="21">
        <v>2.9979E8</v>
      </c>
    </row>
    <row r="53" ht="15.75" customHeight="1"/>
    <row r="54" ht="15.75" customHeight="1">
      <c r="A54" s="22" t="s">
        <v>8</v>
      </c>
      <c r="B54" s="22">
        <f>SLOPE('Problema 24'!$D$43:$D$48,'Problema 24'!$C$43:$C$48)</f>
        <v>127278289566477</v>
      </c>
    </row>
    <row r="55" ht="15.75" customHeight="1">
      <c r="A55" s="22" t="s">
        <v>9</v>
      </c>
      <c r="B55" s="22">
        <f>INTERCEPT('Problema 24'!$D$43:$D$48,'Problema 24'!$C$43:$C$48)</f>
        <v>-1.96593952</v>
      </c>
    </row>
    <row r="56" ht="16.5" customHeight="1"/>
    <row r="57" ht="15.75" customHeight="1">
      <c r="A57" s="23" t="s">
        <v>10</v>
      </c>
      <c r="B57" s="24">
        <f>((B54)*(B51))/B52</f>
        <v>0</v>
      </c>
    </row>
    <row r="58" ht="15.75" customHeight="1">
      <c r="A58" s="25" t="s">
        <v>11</v>
      </c>
      <c r="B58" s="26">
        <f>((-B55)*(B51))/B57</f>
        <v>0.000004630554124</v>
      </c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F2:G2"/>
  </mergeCells>
  <printOptions/>
  <pageMargins bottom="0.75" footer="0.0" header="0.0" left="0.7" right="0.7" top="0.75"/>
  <pageSetup orientation="portrait"/>
  <drawing r:id="rId1"/>
</worksheet>
</file>