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087930\Desktop\"/>
    </mc:Choice>
  </mc:AlternateContent>
  <xr:revisionPtr revIDLastSave="0" documentId="13_ncr:1_{799BFAC4-F36B-405A-90EA-F886AD766821}" xr6:coauthVersionLast="36" xr6:coauthVersionMax="36" xr10:uidLastSave="{00000000-0000-0000-0000-000000000000}"/>
  <bookViews>
    <workbookView xWindow="0" yWindow="0" windowWidth="19200" windowHeight="6930" xr2:uid="{ACBC4D7C-60E5-45FF-9F5B-C031D2201A2D}"/>
  </bookViews>
  <sheets>
    <sheet name="Data" sheetId="1" r:id="rId1"/>
    <sheet name="Caixinha" sheetId="7" r:id="rId2"/>
    <sheet name="Controller" sheetId="5" r:id="rId3"/>
    <sheet name="Dashboard" sheetId="6" r:id="rId4"/>
  </sheets>
  <definedNames>
    <definedName name="SegmentaçãodeDados_MÊS">#N/A</definedName>
  </definedNames>
  <calcPr calcId="191029"/>
  <pivotCaches>
    <pivotCache cacheId="39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7" l="1"/>
  <c r="D7" i="7"/>
  <c r="D8" i="7"/>
  <c r="D9" i="7"/>
  <c r="D10" i="7"/>
  <c r="D11" i="7"/>
  <c r="D12" i="7"/>
  <c r="D13" i="7"/>
  <c r="D14" i="7"/>
  <c r="D15" i="7"/>
  <c r="D16" i="7"/>
  <c r="D17" i="7"/>
  <c r="D18" i="7"/>
  <c r="D5" i="7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D20" i="7" l="1"/>
</calcChain>
</file>

<file path=xl/sharedStrings.xml><?xml version="1.0" encoding="utf-8"?>
<sst xmlns="http://schemas.openxmlformats.org/spreadsheetml/2006/main" count="156" uniqueCount="40">
  <si>
    <t>DATAS</t>
  </si>
  <si>
    <t>Tipo</t>
  </si>
  <si>
    <t>Descrição</t>
  </si>
  <si>
    <t>Categoria</t>
  </si>
  <si>
    <t>Valor</t>
  </si>
  <si>
    <t>Operação Bancária</t>
  </si>
  <si>
    <t>Staus</t>
  </si>
  <si>
    <t>Entrada</t>
  </si>
  <si>
    <t>Renda Fixa</t>
  </si>
  <si>
    <t>Salário</t>
  </si>
  <si>
    <t>transferencia</t>
  </si>
  <si>
    <t>Recebido</t>
  </si>
  <si>
    <t>Saída</t>
  </si>
  <si>
    <t>Transporte</t>
  </si>
  <si>
    <t>Gasolina</t>
  </si>
  <si>
    <t>Cartão Débito</t>
  </si>
  <si>
    <t>Pago</t>
  </si>
  <si>
    <t>Luz</t>
  </si>
  <si>
    <t>Débito automático</t>
  </si>
  <si>
    <t>Agua</t>
  </si>
  <si>
    <t>Saude</t>
  </si>
  <si>
    <t>Academia</t>
  </si>
  <si>
    <t>pilates</t>
  </si>
  <si>
    <t>plano de saude</t>
  </si>
  <si>
    <t>Pendente</t>
  </si>
  <si>
    <t>Alimentação</t>
  </si>
  <si>
    <t>Rancho</t>
  </si>
  <si>
    <t>Transferencia</t>
  </si>
  <si>
    <t>Ração Gatos</t>
  </si>
  <si>
    <t>Total Geral</t>
  </si>
  <si>
    <t>Rótulos de Linha</t>
  </si>
  <si>
    <t>Soma de Valor</t>
  </si>
  <si>
    <t>Despesas casa</t>
  </si>
  <si>
    <t xml:space="preserve"> </t>
  </si>
  <si>
    <t>MÊS</t>
  </si>
  <si>
    <t>ACOMPANHAMENTO FINANCEIRO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</si>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</sst>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6A3E2"/>
      <name val="Calibri"/>
      <family val="2"/>
      <scheme val="minor"/>
    </font>
    <font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6A3E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4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/>
    <xf numFmtId="0" fontId="3" fillId="2" borderId="0" xfId="0" applyFont="1" applyFill="1"/>
    <xf numFmtId="0" fontId="4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/>
    <xf numFmtId="44" fontId="0" fillId="0" borderId="0" xfId="1" applyFont="1"/>
    <xf numFmtId="44" fontId="0" fillId="0" borderId="0" xfId="0" applyNumberFormat="1"/>
    <xf numFmtId="0" fontId="2" fillId="4" borderId="0" xfId="2"/>
  </cellXfs>
  <cellStyles count="3">
    <cellStyle name="Ênfase5" xfId="2" builtinId="45"/>
    <cellStyle name="Moeda" xfId="1" builtinId="4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</dxf>
    <dxf>
      <font>
        <b/>
        <i val="0"/>
        <sz val="20"/>
        <color theme="0"/>
        <name val="Calibri"/>
        <family val="2"/>
        <scheme val="minor"/>
      </font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numFmt numFmtId="19" formatCode="dd/mm/yyyy"/>
    </dxf>
    <dxf>
      <numFmt numFmtId="164" formatCode="_-[$R$-416]\ * #,##0.00_-;\-[$R$-416]\ * #,##0.00_-;_-[$R$-416]\ * &quot;-&quot;??_-;_-@_-"/>
    </dxf>
    <dxf>
      <numFmt numFmtId="19" formatCode="dd/mm/yyyy"/>
    </dxf>
  </dxfs>
  <tableStyles count="2" defaultTableStyle="TableStyleMedium2" defaultPivotStyle="PivotStyleLight16">
    <tableStyle name="Estilo de Segmentação de Dados 1" pivot="0" table="0" count="1" xr9:uid="{81B15829-B8E1-438B-9FF3-D66D640C03B9}">
      <tableStyleElement type="wholeTable" dxfId="1"/>
    </tableStyle>
    <tableStyle name="Estilo de Segmentação de Dados 2" pivot="0" table="0" count="3" xr9:uid="{2BC4C381-B8FB-476B-B5DF-93397DE12AC5}">
      <tableStyleElement type="headerRow" dxfId="2"/>
    </tableStyle>
  </tableStyles>
  <colors>
    <mruColors>
      <color rgb="FF26A3E2"/>
      <color rgb="FF09BFFF"/>
    </mruColors>
  </colors>
  <extLst>
    <ext xmlns:x14="http://schemas.microsoft.com/office/spreadsheetml/2009/9/main" uri="{46F421CA-312F-682f-3DD2-61675219B42D}">
      <x14:dxfs count="2">
        <dxf>
          <fill>
            <patternFill>
              <bgColor theme="2"/>
            </patternFill>
          </fill>
        </dxf>
        <dxf>
          <fill>
            <patternFill>
              <bgColor rgb="FF00B0F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>
          <x14:slicerStyleElements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 Financeira IA.xlsx]Controller!Tabela dinâmica4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26A3E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6A3E2"/>
            </a:solidFill>
            <a:ln>
              <a:noFill/>
            </a:ln>
            <a:effectLst/>
          </c:spPr>
          <c:invertIfNegative val="0"/>
          <c:cat>
            <c:strRef>
              <c:f>Controller!$D$4:$D$5</c:f>
              <c:strCache>
                <c:ptCount val="1"/>
                <c:pt idx="0">
                  <c:v>Renda Fixa</c:v>
                </c:pt>
              </c:strCache>
            </c:strRef>
          </c:cat>
          <c:val>
            <c:numRef>
              <c:f>Controller!$E$4:$E$5</c:f>
              <c:numCache>
                <c:formatCode>"R$"\ #,##0.00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B-439D-B8CA-41A5388A7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6294463"/>
        <c:axId val="1212213151"/>
      </c:barChart>
      <c:catAx>
        <c:axId val="121629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2213151"/>
        <c:crosses val="autoZero"/>
        <c:auto val="1"/>
        <c:lblAlgn val="ctr"/>
        <c:lblOffset val="100"/>
        <c:noMultiLvlLbl val="0"/>
      </c:catAx>
      <c:valAx>
        <c:axId val="121221315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2162944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 Financeira IA.xlsx]Controller!Tabela dinâmica3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6A3E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945393173246768"/>
          <c:y val="0.38118498058841477"/>
          <c:w val="0.68039414251498931"/>
          <c:h val="0.40484883680470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6A3E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</c:f>
              <c:strCache>
                <c:ptCount val="1"/>
                <c:pt idx="0">
                  <c:v>Total Geral</c:v>
                </c:pt>
              </c:strCache>
            </c:strRef>
          </c:cat>
          <c:val>
            <c:numRef>
              <c:f>Controller!$B$4</c:f>
              <c:numCache>
                <c:formatCode>"R$"\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81B5-4C51-BD01-867563E900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078329519"/>
        <c:axId val="999452159"/>
      </c:barChart>
      <c:catAx>
        <c:axId val="107832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9452159"/>
        <c:crosses val="autoZero"/>
        <c:auto val="1"/>
        <c:lblAlgn val="ctr"/>
        <c:lblOffset val="100"/>
        <c:noMultiLvlLbl val="0"/>
      </c:catAx>
      <c:valAx>
        <c:axId val="999452159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832951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5">
                <a:shade val="76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Caixinha!$D$20</c:f>
              <c:numCache>
                <c:formatCode>_("R$"* #,##0.00_);_("R$"* \(#,##0.00\);_("R$"* "-"??_);_(@_)</c:formatCode>
                <c:ptCount val="1"/>
                <c:pt idx="0">
                  <c:v>5531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6-43A7-9427-C0594865DCE3}"/>
            </c:ext>
          </c:extLst>
        </c:ser>
        <c:ser>
          <c:idx val="1"/>
          <c:order val="1"/>
          <c:spPr>
            <a:solidFill>
              <a:schemeClr val="accent5">
                <a:tint val="77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Caixinha!$D$21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6-43A7-9427-C0594865DCE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36795424"/>
        <c:axId val="1417491264"/>
      </c:barChart>
      <c:catAx>
        <c:axId val="133679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7491264"/>
        <c:crosses val="autoZero"/>
        <c:auto val="1"/>
        <c:lblAlgn val="ctr"/>
        <c:lblOffset val="100"/>
        <c:noMultiLvlLbl val="0"/>
      </c:catAx>
      <c:valAx>
        <c:axId val="14174912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33679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0.sv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image" Target="../media/image2.svg"/><Relationship Id="rId9" Type="http://schemas.openxmlformats.org/officeDocument/2006/relationships/hyperlink" Target="#Data!A1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206375</xdr:colOff>
      <xdr:row>11</xdr:row>
      <xdr:rowOff>29104</xdr:rowOff>
    </xdr:from>
    <xdr:to>
      <xdr:col>10</xdr:col>
      <xdr:colOff>84667</xdr:colOff>
      <xdr:row>31</xdr:row>
      <xdr:rowOff>10584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93C58ADA-6C40-49B5-B4CC-2C57703B528F}"/>
            </a:ext>
          </a:extLst>
        </xdr:cNvPr>
        <xdr:cNvGrpSpPr/>
      </xdr:nvGrpSpPr>
      <xdr:grpSpPr>
        <a:xfrm>
          <a:off x="1889125" y="2124604"/>
          <a:ext cx="5402792" cy="3579813"/>
          <a:chOff x="1825625" y="367771"/>
          <a:chExt cx="8106833" cy="2566459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DC533C1E-F723-499F-8A0A-C3BD5A099469}"/>
              </a:ext>
            </a:extLst>
          </xdr:cNvPr>
          <xdr:cNvGraphicFramePr>
            <a:graphicFrameLocks/>
          </xdr:cNvGraphicFramePr>
        </xdr:nvGraphicFramePr>
        <xdr:xfrm>
          <a:off x="1825625" y="1166812"/>
          <a:ext cx="7296944" cy="16430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EC27BF25-F2C1-4815-8640-6C08C996F3A1}"/>
              </a:ext>
            </a:extLst>
          </xdr:cNvPr>
          <xdr:cNvGrpSpPr/>
        </xdr:nvGrpSpPr>
        <xdr:grpSpPr>
          <a:xfrm>
            <a:off x="1825625" y="367771"/>
            <a:ext cx="8106833" cy="2566459"/>
            <a:chOff x="1825625" y="373063"/>
            <a:chExt cx="8072438" cy="2603500"/>
          </a:xfrm>
        </xdr:grpSpPr>
        <xdr:sp macro="" textlink="">
          <xdr:nvSpPr>
            <xdr:cNvPr id="4" name="Retângulo: Cantos Arredondados 3">
              <a:extLst>
                <a:ext uri="{FF2B5EF4-FFF2-40B4-BE49-F238E27FC236}">
                  <a16:creationId xmlns:a16="http://schemas.microsoft.com/office/drawing/2014/main" id="{430FC999-9158-4EBD-9608-40F8BD5485A1}"/>
                </a:ext>
              </a:extLst>
            </xdr:cNvPr>
            <xdr:cNvSpPr/>
          </xdr:nvSpPr>
          <xdr:spPr>
            <a:xfrm>
              <a:off x="1825625" y="373063"/>
              <a:ext cx="8072438" cy="2603500"/>
            </a:xfrm>
            <a:prstGeom prst="roundRect">
              <a:avLst/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5" name="Retângulo: Cantos Superiores Arredondados 4">
              <a:extLst>
                <a:ext uri="{FF2B5EF4-FFF2-40B4-BE49-F238E27FC236}">
                  <a16:creationId xmlns:a16="http://schemas.microsoft.com/office/drawing/2014/main" id="{CC65F035-D939-40BE-88CA-01CADB854412}"/>
                </a:ext>
              </a:extLst>
            </xdr:cNvPr>
            <xdr:cNvSpPr/>
          </xdr:nvSpPr>
          <xdr:spPr>
            <a:xfrm>
              <a:off x="1841500" y="381000"/>
              <a:ext cx="8048626" cy="738188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26A3E2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2800">
                  <a:latin typeface="Segoe UI Black" panose="020B0A02040204020203" pitchFamily="34" charset="0"/>
                  <a:ea typeface="Segoe UI Black" panose="020B0A02040204020203" pitchFamily="34" charset="0"/>
                </a:rPr>
                <a:t>          ENTRADAS</a:t>
              </a:r>
            </a:p>
          </xdr:txBody>
        </xdr:sp>
      </xdr:grpSp>
    </xdr:grpSp>
    <xdr:clientData/>
  </xdr:twoCellAnchor>
  <xdr:twoCellAnchor>
    <xdr:from>
      <xdr:col>1</xdr:col>
      <xdr:colOff>0</xdr:colOff>
      <xdr:row>32</xdr:row>
      <xdr:rowOff>124360</xdr:rowOff>
    </xdr:from>
    <xdr:to>
      <xdr:col>20</xdr:col>
      <xdr:colOff>0</xdr:colOff>
      <xdr:row>59</xdr:row>
      <xdr:rowOff>116417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C74A6A70-5F10-42FC-A24C-4F84E1162223}"/>
            </a:ext>
          </a:extLst>
        </xdr:cNvPr>
        <xdr:cNvGrpSpPr/>
      </xdr:nvGrpSpPr>
      <xdr:grpSpPr>
        <a:xfrm>
          <a:off x="1682750" y="5998110"/>
          <a:ext cx="11662833" cy="4849807"/>
          <a:chOff x="1785937" y="3227918"/>
          <a:chExt cx="8183564" cy="5971644"/>
        </a:xfrm>
      </xdr:grpSpPr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505B1269-9EDA-453D-A8F2-9ECE2221D0ED}"/>
              </a:ext>
            </a:extLst>
          </xdr:cNvPr>
          <xdr:cNvGraphicFramePr>
            <a:graphicFrameLocks/>
          </xdr:cNvGraphicFramePr>
        </xdr:nvGraphicFramePr>
        <xdr:xfrm>
          <a:off x="1785937" y="4381505"/>
          <a:ext cx="8141229" cy="458258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225AF566-0C4E-4D2F-A981-26D04F6D62CF}"/>
              </a:ext>
            </a:extLst>
          </xdr:cNvPr>
          <xdr:cNvGrpSpPr/>
        </xdr:nvGrpSpPr>
        <xdr:grpSpPr>
          <a:xfrm>
            <a:off x="2042583" y="3227918"/>
            <a:ext cx="7926918" cy="5971644"/>
            <a:chOff x="2074283" y="359147"/>
            <a:chExt cx="7680225" cy="2617416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3A4168FF-2D60-47FF-A9E5-351325223998}"/>
                </a:ext>
              </a:extLst>
            </xdr:cNvPr>
            <xdr:cNvSpPr/>
          </xdr:nvSpPr>
          <xdr:spPr>
            <a:xfrm>
              <a:off x="2074283" y="373063"/>
              <a:ext cx="7680225" cy="2603500"/>
            </a:xfrm>
            <a:prstGeom prst="roundRect">
              <a:avLst/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9" name="Retângulo: Cantos Superiores Arredondados 8">
              <a:extLst>
                <a:ext uri="{FF2B5EF4-FFF2-40B4-BE49-F238E27FC236}">
                  <a16:creationId xmlns:a16="http://schemas.microsoft.com/office/drawing/2014/main" id="{D5E19FAF-0054-4BF7-91EA-FB27FC74CB4E}"/>
                </a:ext>
              </a:extLst>
            </xdr:cNvPr>
            <xdr:cNvSpPr/>
          </xdr:nvSpPr>
          <xdr:spPr>
            <a:xfrm>
              <a:off x="2084538" y="359147"/>
              <a:ext cx="7659716" cy="436042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26A3E2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2800">
                  <a:latin typeface="Segoe UI Black" panose="020B0A02040204020203" pitchFamily="34" charset="0"/>
                  <a:ea typeface="Segoe UI Black" panose="020B0A02040204020203" pitchFamily="34" charset="0"/>
                </a:rPr>
                <a:t>             SAÍDAS</a:t>
              </a:r>
            </a:p>
          </xdr:txBody>
        </xdr:sp>
      </xdr:grpSp>
    </xdr:grpSp>
    <xdr:clientData/>
  </xdr:twoCellAnchor>
  <xdr:twoCellAnchor editAs="oneCell">
    <xdr:from>
      <xdr:col>2</xdr:col>
      <xdr:colOff>412755</xdr:colOff>
      <xdr:row>33</xdr:row>
      <xdr:rowOff>158742</xdr:rowOff>
    </xdr:from>
    <xdr:to>
      <xdr:col>3</xdr:col>
      <xdr:colOff>444504</xdr:colOff>
      <xdr:row>37</xdr:row>
      <xdr:rowOff>84659</xdr:rowOff>
    </xdr:to>
    <xdr:pic>
      <xdr:nvPicPr>
        <xdr:cNvPr id="11" name="Gráfico 10" descr="Dinheiro">
          <a:extLst>
            <a:ext uri="{FF2B5EF4-FFF2-40B4-BE49-F238E27FC236}">
              <a16:creationId xmlns:a16="http://schemas.microsoft.com/office/drawing/2014/main" id="{C2DAA99F-3405-4923-B313-12C48CFA86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709338" y="6212409"/>
          <a:ext cx="645583" cy="645583"/>
        </a:xfrm>
        <a:prstGeom prst="rect">
          <a:avLst/>
        </a:prstGeom>
      </xdr:spPr>
    </xdr:pic>
    <xdr:clientData/>
  </xdr:twoCellAnchor>
  <xdr:twoCellAnchor editAs="oneCell">
    <xdr:from>
      <xdr:col>2</xdr:col>
      <xdr:colOff>86502</xdr:colOff>
      <xdr:row>11</xdr:row>
      <xdr:rowOff>149996</xdr:rowOff>
    </xdr:from>
    <xdr:to>
      <xdr:col>3</xdr:col>
      <xdr:colOff>21168</xdr:colOff>
      <xdr:row>14</xdr:row>
      <xdr:rowOff>158746</xdr:rowOff>
    </xdr:to>
    <xdr:pic>
      <xdr:nvPicPr>
        <xdr:cNvPr id="13" name="Gráfico 12" descr="Registrar">
          <a:extLst>
            <a:ext uri="{FF2B5EF4-FFF2-40B4-BE49-F238E27FC236}">
              <a16:creationId xmlns:a16="http://schemas.microsoft.com/office/drawing/2014/main" id="{0F4E0102-D92E-4922-90BB-13DE13294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383085" y="2129079"/>
          <a:ext cx="548500" cy="548500"/>
        </a:xfrm>
        <a:prstGeom prst="rect">
          <a:avLst/>
        </a:prstGeom>
      </xdr:spPr>
    </xdr:pic>
    <xdr:clientData/>
  </xdr:twoCellAnchor>
  <xdr:twoCellAnchor editAs="oneCell">
    <xdr:from>
      <xdr:col>0</xdr:col>
      <xdr:colOff>21167</xdr:colOff>
      <xdr:row>18</xdr:row>
      <xdr:rowOff>179915</xdr:rowOff>
    </xdr:from>
    <xdr:to>
      <xdr:col>0</xdr:col>
      <xdr:colOff>1651000</xdr:colOff>
      <xdr:row>109</xdr:row>
      <xdr:rowOff>105832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6" name="MÊS">
              <a:extLst>
                <a:ext uri="{FF2B5EF4-FFF2-40B4-BE49-F238E27FC236}">
                  <a16:creationId xmlns:a16="http://schemas.microsoft.com/office/drawing/2014/main" id="{69A06521-3BB5-4CB8-AA34-CA729283B1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167" y="3534832"/>
              <a:ext cx="1629833" cy="162983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84666</xdr:colOff>
      <xdr:row>0</xdr:row>
      <xdr:rowOff>169333</xdr:rowOff>
    </xdr:from>
    <xdr:to>
      <xdr:col>0</xdr:col>
      <xdr:colOff>1555749</xdr:colOff>
      <xdr:row>9</xdr:row>
      <xdr:rowOff>63500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78198D00-FB1A-4E5B-B869-3D0822C0CA97}"/>
            </a:ext>
          </a:extLst>
        </xdr:cNvPr>
        <xdr:cNvSpPr/>
      </xdr:nvSpPr>
      <xdr:spPr>
        <a:xfrm>
          <a:off x="84666" y="169333"/>
          <a:ext cx="1471083" cy="1513417"/>
        </a:xfrm>
        <a:prstGeom prst="round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74084</xdr:colOff>
      <xdr:row>2</xdr:row>
      <xdr:rowOff>1</xdr:rowOff>
    </xdr:from>
    <xdr:to>
      <xdr:col>0</xdr:col>
      <xdr:colOff>1390650</xdr:colOff>
      <xdr:row>8</xdr:row>
      <xdr:rowOff>120650</xdr:rowOff>
    </xdr:to>
    <xdr:pic>
      <xdr:nvPicPr>
        <xdr:cNvPr id="24" name="Gráfico 23" descr="Gráfico de barras">
          <a:extLst>
            <a:ext uri="{FF2B5EF4-FFF2-40B4-BE49-F238E27FC236}">
              <a16:creationId xmlns:a16="http://schemas.microsoft.com/office/drawing/2014/main" id="{8E7351F7-9917-44D1-A95B-0F722C3E44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4084" y="359834"/>
          <a:ext cx="1316566" cy="1316566"/>
        </a:xfrm>
        <a:prstGeom prst="rect">
          <a:avLst/>
        </a:prstGeom>
      </xdr:spPr>
    </xdr:pic>
    <xdr:clientData/>
  </xdr:twoCellAnchor>
  <xdr:twoCellAnchor>
    <xdr:from>
      <xdr:col>9</xdr:col>
      <xdr:colOff>169334</xdr:colOff>
      <xdr:row>3</xdr:row>
      <xdr:rowOff>148167</xdr:rowOff>
    </xdr:from>
    <xdr:to>
      <xdr:col>19</xdr:col>
      <xdr:colOff>550334</xdr:colOff>
      <xdr:row>5</xdr:row>
      <xdr:rowOff>137583</xdr:rowOff>
    </xdr:to>
    <xdr:grpSp>
      <xdr:nvGrpSpPr>
        <xdr:cNvPr id="28" name="Agrupar 2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87F156A-C244-4430-B6B5-9C5C849789B9}"/>
            </a:ext>
          </a:extLst>
        </xdr:cNvPr>
        <xdr:cNvGrpSpPr/>
      </xdr:nvGrpSpPr>
      <xdr:grpSpPr>
        <a:xfrm>
          <a:off x="6762751" y="687917"/>
          <a:ext cx="6519333" cy="465666"/>
          <a:chOff x="6762751" y="687917"/>
          <a:chExt cx="6519333" cy="465666"/>
        </a:xfrm>
      </xdr:grpSpPr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9060DCC1-07C9-4978-9A66-3A09497BA3BE}"/>
              </a:ext>
            </a:extLst>
          </xdr:cNvPr>
          <xdr:cNvSpPr/>
        </xdr:nvSpPr>
        <xdr:spPr>
          <a:xfrm>
            <a:off x="6762751" y="687917"/>
            <a:ext cx="6519333" cy="465666"/>
          </a:xfrm>
          <a:prstGeom prst="roundRect">
            <a:avLst/>
          </a:prstGeom>
          <a:solidFill>
            <a:schemeClr val="bg2">
              <a:lumMod val="9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600">
                <a:solidFill>
                  <a:schemeClr val="tx1">
                    <a:lumMod val="50000"/>
                    <a:lumOff val="50000"/>
                  </a:schemeClr>
                </a:solidFill>
              </a:rPr>
              <a:t>pesquisar dados....</a:t>
            </a:r>
          </a:p>
        </xdr:txBody>
      </xdr:sp>
      <xdr:pic>
        <xdr:nvPicPr>
          <xdr:cNvPr id="27" name="Gráfico 26" descr="Lupa">
            <a:extLst>
              <a:ext uri="{FF2B5EF4-FFF2-40B4-BE49-F238E27FC236}">
                <a16:creationId xmlns:a16="http://schemas.microsoft.com/office/drawing/2014/main" id="{CD1BED8F-34F7-469E-AF2F-7355234435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12778307" y="793751"/>
            <a:ext cx="285750" cy="285750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476249</xdr:colOff>
      <xdr:row>11</xdr:row>
      <xdr:rowOff>71324</xdr:rowOff>
    </xdr:from>
    <xdr:to>
      <xdr:col>19</xdr:col>
      <xdr:colOff>359812</xdr:colOff>
      <xdr:row>31</xdr:row>
      <xdr:rowOff>0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6FA7B68D-4442-41BE-BD88-862A66A4D103}"/>
            </a:ext>
          </a:extLst>
        </xdr:cNvPr>
        <xdr:cNvGrpSpPr/>
      </xdr:nvGrpSpPr>
      <xdr:grpSpPr>
        <a:xfrm>
          <a:off x="7683499" y="2166824"/>
          <a:ext cx="5408063" cy="3527009"/>
          <a:chOff x="1825625" y="370264"/>
          <a:chExt cx="8080313" cy="2606299"/>
        </a:xfrm>
      </xdr:grpSpPr>
      <xdr:sp macro="" textlink="">
        <xdr:nvSpPr>
          <xdr:cNvPr id="34" name="Retângulo: Cantos Arredondados 33">
            <a:extLst>
              <a:ext uri="{FF2B5EF4-FFF2-40B4-BE49-F238E27FC236}">
                <a16:creationId xmlns:a16="http://schemas.microsoft.com/office/drawing/2014/main" id="{FCDF43A7-2CD9-463C-B9B8-0D382CFE0786}"/>
              </a:ext>
            </a:extLst>
          </xdr:cNvPr>
          <xdr:cNvSpPr/>
        </xdr:nvSpPr>
        <xdr:spPr>
          <a:xfrm>
            <a:off x="1825625" y="373063"/>
            <a:ext cx="8072438" cy="2603500"/>
          </a:xfrm>
          <a:prstGeom prst="round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5" name="Retângulo: Cantos Superiores Arredondados 34">
            <a:extLst>
              <a:ext uri="{FF2B5EF4-FFF2-40B4-BE49-F238E27FC236}">
                <a16:creationId xmlns:a16="http://schemas.microsoft.com/office/drawing/2014/main" id="{955AD8FA-7E2E-4A46-9D71-A354D075FCB1}"/>
              </a:ext>
            </a:extLst>
          </xdr:cNvPr>
          <xdr:cNvSpPr/>
        </xdr:nvSpPr>
        <xdr:spPr>
          <a:xfrm>
            <a:off x="1857312" y="370264"/>
            <a:ext cx="8048626" cy="738188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6A3E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2800">
                <a:latin typeface="Segoe UI Black" panose="020B0A02040204020203" pitchFamily="34" charset="0"/>
                <a:ea typeface="Segoe UI Black" panose="020B0A02040204020203" pitchFamily="34" charset="0"/>
              </a:rPr>
              <a:t>          ECONOMIAS</a:t>
            </a:r>
          </a:p>
        </xdr:txBody>
      </xdr:sp>
    </xdr:grpSp>
    <xdr:clientData/>
  </xdr:twoCellAnchor>
  <xdr:twoCellAnchor editAs="oneCell">
    <xdr:from>
      <xdr:col>11</xdr:col>
      <xdr:colOff>306917</xdr:colOff>
      <xdr:row>11</xdr:row>
      <xdr:rowOff>116416</xdr:rowOff>
    </xdr:from>
    <xdr:to>
      <xdr:col>12</xdr:col>
      <xdr:colOff>423333</xdr:colOff>
      <xdr:row>15</xdr:row>
      <xdr:rowOff>126999</xdr:rowOff>
    </xdr:to>
    <xdr:pic>
      <xdr:nvPicPr>
        <xdr:cNvPr id="37" name="Gráfico 36" descr="Seguro">
          <a:extLst>
            <a:ext uri="{FF2B5EF4-FFF2-40B4-BE49-F238E27FC236}">
              <a16:creationId xmlns:a16="http://schemas.microsoft.com/office/drawing/2014/main" id="{6B90C858-4A7B-497A-81E4-BC947EF50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8128000" y="2211916"/>
          <a:ext cx="730250" cy="730250"/>
        </a:xfrm>
        <a:prstGeom prst="rect">
          <a:avLst/>
        </a:prstGeom>
      </xdr:spPr>
    </xdr:pic>
    <xdr:clientData/>
  </xdr:twoCellAnchor>
  <xdr:twoCellAnchor>
    <xdr:from>
      <xdr:col>12</xdr:col>
      <xdr:colOff>560918</xdr:colOff>
      <xdr:row>17</xdr:row>
      <xdr:rowOff>84667</xdr:rowOff>
    </xdr:from>
    <xdr:to>
      <xdr:col>17</xdr:col>
      <xdr:colOff>21168</xdr:colOff>
      <xdr:row>30</xdr:row>
      <xdr:rowOff>42333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3ADB1E58-D93C-4903-BEFC-EC3471345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na Gottardi Dos Santos" refreshedDate="45652.520839351855" createdVersion="6" refreshedVersion="6" minRefreshableVersion="3" recordCount="25" xr:uid="{7143FCC6-A95E-4EE2-99DA-7C57BB4FD216}">
  <cacheSource type="worksheet">
    <worksheetSource name="Tabela1"/>
  </cacheSource>
  <cacheFields count="8">
    <cacheField name="DATAS" numFmtId="14">
      <sharedItems containsSemiMixedTypes="0" containsNonDate="0" containsDate="1" containsString="0" minDate="2024-10-06T00:00:00" maxDate="2024-12-26T00:00:00"/>
    </cacheField>
    <cacheField name="MÊS" numFmtId="0">
      <sharedItems containsSemiMixedTypes="0" containsDate="1" containsString="0" containsMixedTypes="1" minDate="1900-01-11T00:00:00" maxDate="1899-12-31T00:41:04" count="6">
        <d v="1900-01-11T00:00:00"/>
        <n v="10"/>
        <n v="11"/>
        <n v="12"/>
        <n v="2" u="1"/>
        <n v="1" u="1"/>
      </sharedItems>
    </cacheField>
    <cacheField name="Tipo" numFmtId="0">
      <sharedItems containsBlank="1" count="4">
        <s v="Entrada"/>
        <s v="Saída"/>
        <m u="1"/>
        <s v="saida" u="1"/>
      </sharedItems>
    </cacheField>
    <cacheField name="Categoria" numFmtId="0">
      <sharedItems containsBlank="1" count="6">
        <s v="Renda Fixa"/>
        <s v="Transporte"/>
        <s v="Despesas casa"/>
        <s v="Alimentação"/>
        <s v="Saude"/>
        <m u="1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105" maxValue="3000"/>
    </cacheField>
    <cacheField name="Operação Bancária" numFmtId="0">
      <sharedItems/>
    </cacheField>
    <cacheField name="Staus" numFmtId="0">
      <sharedItems/>
    </cacheField>
  </cacheFields>
  <extLst>
    <ext xmlns:x14="http://schemas.microsoft.com/office/spreadsheetml/2009/9/main" uri="{725AE2AE-9491-48be-B2B4-4EB974FC3084}">
      <x14:pivotCacheDefinition pivotCacheId="165504347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d v="2024-12-05T00:00:00"/>
    <x v="0"/>
    <x v="0"/>
    <x v="0"/>
    <s v="Salário"/>
    <n v="3000"/>
    <s v="transferencia"/>
    <s v="Recebido"/>
  </r>
  <r>
    <d v="2024-10-06T00:00:00"/>
    <x v="1"/>
    <x v="1"/>
    <x v="1"/>
    <s v="Gasolina"/>
    <n v="200"/>
    <s v="Cartão Débito"/>
    <s v="Pago"/>
  </r>
  <r>
    <d v="2024-10-06T00:00:00"/>
    <x v="1"/>
    <x v="1"/>
    <x v="2"/>
    <s v="Luz"/>
    <n v="200"/>
    <s v="Débito automático"/>
    <s v="Pago"/>
  </r>
  <r>
    <d v="2024-10-07T00:00:00"/>
    <x v="1"/>
    <x v="1"/>
    <x v="2"/>
    <s v="Agua"/>
    <n v="150"/>
    <s v="Débito automático"/>
    <s v="Pago"/>
  </r>
  <r>
    <d v="2024-10-10T00:00:00"/>
    <x v="1"/>
    <x v="1"/>
    <x v="3"/>
    <s v="Rancho"/>
    <n v="350"/>
    <s v="Cartão Débito"/>
    <s v="Pago"/>
  </r>
  <r>
    <d v="2024-10-10T00:00:00"/>
    <x v="1"/>
    <x v="1"/>
    <x v="4"/>
    <s v="pilates"/>
    <n v="220"/>
    <s v="transferencia"/>
    <s v="Pago"/>
  </r>
  <r>
    <d v="2024-10-15T00:00:00"/>
    <x v="1"/>
    <x v="1"/>
    <x v="4"/>
    <s v="plano de saude"/>
    <n v="850"/>
    <s v="Débito automático"/>
    <s v="Pago"/>
  </r>
  <r>
    <d v="2024-10-22T00:00:00"/>
    <x v="1"/>
    <x v="1"/>
    <x v="4"/>
    <s v="Academia"/>
    <n v="250"/>
    <s v="transferencia"/>
    <s v="Pendente"/>
  </r>
  <r>
    <d v="2024-10-25T00:00:00"/>
    <x v="1"/>
    <x v="1"/>
    <x v="3"/>
    <s v="Ração Gatos"/>
    <n v="105"/>
    <s v="Cartão Débito"/>
    <s v="Pendente"/>
  </r>
  <r>
    <d v="2024-11-06T00:00:00"/>
    <x v="2"/>
    <x v="1"/>
    <x v="1"/>
    <s v="Gasolina"/>
    <n v="200"/>
    <s v="Cartão Débito"/>
    <s v="Pago"/>
  </r>
  <r>
    <d v="2024-11-06T00:00:00"/>
    <x v="2"/>
    <x v="1"/>
    <x v="2"/>
    <s v="Luz"/>
    <n v="200"/>
    <s v="Débito automático"/>
    <s v="Pago"/>
  </r>
  <r>
    <d v="2024-11-07T00:00:00"/>
    <x v="2"/>
    <x v="1"/>
    <x v="2"/>
    <s v="Agua"/>
    <n v="150"/>
    <s v="Débito automático"/>
    <s v="Pago"/>
  </r>
  <r>
    <d v="2024-11-10T00:00:00"/>
    <x v="2"/>
    <x v="1"/>
    <x v="3"/>
    <s v="Rancho"/>
    <n v="350"/>
    <s v="Cartão Débito"/>
    <s v="Pago"/>
  </r>
  <r>
    <d v="2024-11-10T00:00:00"/>
    <x v="2"/>
    <x v="1"/>
    <x v="4"/>
    <s v="pilates"/>
    <n v="220"/>
    <s v="transferencia"/>
    <s v="Pago"/>
  </r>
  <r>
    <d v="2024-11-15T00:00:00"/>
    <x v="2"/>
    <x v="1"/>
    <x v="4"/>
    <s v="plano de saude"/>
    <n v="850"/>
    <s v="Débito automático"/>
    <s v="Pago"/>
  </r>
  <r>
    <d v="2024-11-22T00:00:00"/>
    <x v="2"/>
    <x v="1"/>
    <x v="4"/>
    <s v="Academia"/>
    <n v="250"/>
    <s v="transferencia"/>
    <s v="Pendente"/>
  </r>
  <r>
    <d v="2024-11-25T00:00:00"/>
    <x v="2"/>
    <x v="1"/>
    <x v="3"/>
    <s v="Ração Gatos"/>
    <n v="105"/>
    <s v="Cartão Débito"/>
    <s v="Pendente"/>
  </r>
  <r>
    <d v="2024-12-06T00:00:00"/>
    <x v="3"/>
    <x v="1"/>
    <x v="1"/>
    <s v="Gasolina"/>
    <n v="200"/>
    <s v="Cartão Débito"/>
    <s v="Pago"/>
  </r>
  <r>
    <d v="2024-12-06T00:00:00"/>
    <x v="3"/>
    <x v="1"/>
    <x v="2"/>
    <s v="Luz"/>
    <n v="200"/>
    <s v="Débito automático"/>
    <s v="Pago"/>
  </r>
  <r>
    <d v="2024-12-07T00:00:00"/>
    <x v="3"/>
    <x v="1"/>
    <x v="2"/>
    <s v="Agua"/>
    <n v="150"/>
    <s v="Débito automático"/>
    <s v="Pago"/>
  </r>
  <r>
    <d v="2024-12-10T00:00:00"/>
    <x v="3"/>
    <x v="1"/>
    <x v="3"/>
    <s v="Rancho"/>
    <n v="350"/>
    <s v="Cartão Débito"/>
    <s v="Pago"/>
  </r>
  <r>
    <d v="2024-12-10T00:00:00"/>
    <x v="3"/>
    <x v="1"/>
    <x v="4"/>
    <s v="pilates"/>
    <n v="220"/>
    <s v="transferencia"/>
    <s v="Pago"/>
  </r>
  <r>
    <d v="2024-12-15T00:00:00"/>
    <x v="3"/>
    <x v="1"/>
    <x v="4"/>
    <s v="plano de saude"/>
    <n v="850"/>
    <s v="Débito automático"/>
    <s v="Pago"/>
  </r>
  <r>
    <d v="2024-12-22T00:00:00"/>
    <x v="3"/>
    <x v="1"/>
    <x v="4"/>
    <s v="Academia"/>
    <n v="250"/>
    <s v="transferencia"/>
    <s v="Pendente"/>
  </r>
  <r>
    <d v="2024-12-25T00:00:00"/>
    <x v="3"/>
    <x v="1"/>
    <x v="3"/>
    <s v="Ração Gatos"/>
    <n v="105"/>
    <s v="Cartão Déb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38BB00-C24D-4152-908F-88C45AF7358A}" name="Tabela dinâmica4" cacheId="3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0">
  <location ref="D3:E5" firstHeaderRow="1" firstDataRow="1" firstDataCol="1" rowPageCount="1" colPageCount="1"/>
  <pivotFields count="8">
    <pivotField showAll="0"/>
    <pivotField showAll="0"/>
    <pivotField axis="axisPage" showAll="0">
      <items count="5">
        <item x="0"/>
        <item m="1" x="3"/>
        <item x="1"/>
        <item m="1" x="2"/>
        <item t="default"/>
      </items>
    </pivotField>
    <pivotField axis="axisRow" showAll="0">
      <items count="7">
        <item x="3"/>
        <item x="2"/>
        <item x="0"/>
        <item x="4"/>
        <item x="1"/>
        <item m="1" x="5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2">
    <i>
      <x v="2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5" numFmtId="165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43D658-C167-4BB3-8E41-7C4132633FBA}" name="Tabela dinâmica3" cacheId="3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3:B4" firstHeaderRow="1" firstDataRow="1" firstDataCol="1" rowPageCount="1" colPageCount="1"/>
  <pivotFields count="8">
    <pivotField showAll="0"/>
    <pivotField showAll="0">
      <items count="7">
        <item m="1" x="5"/>
        <item m="1" x="4"/>
        <item h="1" x="1"/>
        <item h="1" x="2"/>
        <item h="1" x="3"/>
        <item h="1" x="0"/>
        <item t="default"/>
      </items>
    </pivotField>
    <pivotField axis="axisPage" showAll="0">
      <items count="5">
        <item x="0"/>
        <item m="1" x="3"/>
        <item x="1"/>
        <item m="1" x="2"/>
        <item t="default"/>
      </items>
    </pivotField>
    <pivotField axis="axisRow" showAll="0">
      <items count="7">
        <item x="3"/>
        <item x="2"/>
        <item x="0"/>
        <item x="4"/>
        <item x="1"/>
        <item m="1" x="5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1">
    <i t="grand">
      <x/>
    </i>
  </rowItems>
  <colItems count="1">
    <i/>
  </colItems>
  <pageFields count="1">
    <pageField fld="2" item="2" hier="-1"/>
  </pageFields>
  <dataFields count="1">
    <dataField name="Soma de Valor" fld="5" baseField="2" baseItem="0" numFmtId="165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485E011A-5E36-4C5C-A967-2749A946F17D}" sourceName="MÊS">
  <pivotTables>
    <pivotTable tabId="5" name="Tabela dinâmica3"/>
  </pivotTables>
  <data>
    <tabular pivotCacheId="1655043475">
      <items count="6">
        <i x="1"/>
        <i x="2"/>
        <i x="3"/>
        <i x="5" s="1" nd="1"/>
        <i x="4" s="1" nd="1"/>
        <i x="0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1827F973-CBA9-428B-B076-F26F874E0A6B}" cache="SegmentaçãodeDados_MÊS" caption="MÊS" style="Estilo de Segmentação de Dados 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7D57B9-0F87-437B-9384-D03D08ECE198}" name="Tabela1" displayName="Tabela1" ref="A1:H26" totalsRowShown="0">
  <autoFilter ref="A1:H26" xr:uid="{7189A2CA-4E78-4254-B64B-D5F7C45C7D54}">
    <filterColumn colId="2">
      <filters blank="1">
        <filter val="Saída"/>
      </filters>
    </filterColumn>
  </autoFilter>
  <tableColumns count="8">
    <tableColumn id="1" xr3:uid="{696C2F9C-FA22-425C-9A0F-1F34C8EE7502}" name="DATAS" dataDxfId="5"/>
    <tableColumn id="8" xr3:uid="{9F97F5DB-3FAB-435E-9D4D-C45B6B878120}" name="MÊS" dataDxfId="3">
      <calculatedColumnFormula>MONTH(Tabela1[[#This Row],[DATAS]])</calculatedColumnFormula>
    </tableColumn>
    <tableColumn id="2" xr3:uid="{2FA83BDD-785B-4AFE-8015-B02030E0D378}" name="Tipo"/>
    <tableColumn id="3" xr3:uid="{634C7FA6-3FD7-4B86-96D4-7D68A3F1023B}" name="Categoria"/>
    <tableColumn id="4" xr3:uid="{F7F67FBD-C5E9-4F4E-93FC-267E681706CF}" name="Descrição"/>
    <tableColumn id="5" xr3:uid="{7DE63CA7-BFCA-4C7D-A8AC-7B5E1B156A06}" name="Valor" dataDxfId="4"/>
    <tableColumn id="6" xr3:uid="{2C8F8F8A-0197-42AF-B2F9-6A9CE41CA0B2}" name="Operação Bancária"/>
    <tableColumn id="7" xr3:uid="{6953B887-C251-45EE-A3D2-E44AC28EC54F}" name="Stau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51271C-5EA8-4E0E-B96B-D206BA4CE977}" name="Tabela2" displayName="Tabela2" ref="C3:D18" totalsRowShown="0" headerRowDxfId="0">
  <autoFilter ref="C3:D18" xr:uid="{1B6C970B-9C53-42AA-8262-0C8F6646A750}"/>
  <tableColumns count="2">
    <tableColumn id="1" xr3:uid="{C31BEC89-28DC-4FA3-B8C9-E0225092F877}" name="Data de Lançamento"/>
    <tableColumn id="2" xr3:uid="{5944425A-075E-45C7-8313-67ABA3560BF0}" name="Depósito Reserva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2070E-8515-4D4A-8453-40BCF5F7C993}">
  <sheetPr>
    <tabColor theme="4"/>
  </sheetPr>
  <dimension ref="A1:H26"/>
  <sheetViews>
    <sheetView tabSelected="1" workbookViewId="0"/>
  </sheetViews>
  <sheetFormatPr defaultRowHeight="14.5" x14ac:dyDescent="0.35"/>
  <cols>
    <col min="1" max="1" width="14.36328125" style="1" customWidth="1"/>
    <col min="2" max="2" width="14.36328125" style="8" customWidth="1"/>
    <col min="3" max="3" width="9.6328125" customWidth="1"/>
    <col min="4" max="4" width="12.54296875" bestFit="1" customWidth="1"/>
    <col min="5" max="5" width="13.6328125" bestFit="1" customWidth="1"/>
    <col min="6" max="6" width="11.6328125" style="2" bestFit="1" customWidth="1"/>
    <col min="7" max="7" width="16.6328125" bestFit="1" customWidth="1"/>
    <col min="8" max="8" width="9.6328125" customWidth="1"/>
  </cols>
  <sheetData>
    <row r="1" spans="1:8" x14ac:dyDescent="0.35">
      <c r="A1" s="1" t="s">
        <v>0</v>
      </c>
      <c r="B1" s="8" t="s">
        <v>34</v>
      </c>
      <c r="C1" t="s">
        <v>1</v>
      </c>
      <c r="D1" t="s">
        <v>3</v>
      </c>
      <c r="E1" t="s">
        <v>2</v>
      </c>
      <c r="F1" s="2" t="s">
        <v>4</v>
      </c>
      <c r="G1" t="s">
        <v>5</v>
      </c>
      <c r="H1" t="s">
        <v>6</v>
      </c>
    </row>
    <row r="2" spans="1:8" hidden="1" x14ac:dyDescent="0.35">
      <c r="A2" s="1">
        <v>45631</v>
      </c>
      <c r="B2" s="1">
        <f>MONTH(Tabela1[[#This Row],[DATAS]])</f>
        <v>12</v>
      </c>
      <c r="C2" t="s">
        <v>7</v>
      </c>
      <c r="D2" t="s">
        <v>8</v>
      </c>
      <c r="E2" t="s">
        <v>9</v>
      </c>
      <c r="F2" s="2">
        <v>3000</v>
      </c>
      <c r="G2" t="s">
        <v>10</v>
      </c>
      <c r="H2" t="s">
        <v>11</v>
      </c>
    </row>
    <row r="3" spans="1:8" x14ac:dyDescent="0.35">
      <c r="A3" s="1">
        <v>45571</v>
      </c>
      <c r="B3" s="8">
        <f>MONTH(Tabela1[[#This Row],[DATAS]])</f>
        <v>10</v>
      </c>
      <c r="C3" t="s">
        <v>12</v>
      </c>
      <c r="D3" t="s">
        <v>13</v>
      </c>
      <c r="E3" t="s">
        <v>14</v>
      </c>
      <c r="F3" s="2">
        <v>200</v>
      </c>
      <c r="G3" t="s">
        <v>15</v>
      </c>
      <c r="H3" t="s">
        <v>16</v>
      </c>
    </row>
    <row r="4" spans="1:8" x14ac:dyDescent="0.35">
      <c r="A4" s="1">
        <v>45571</v>
      </c>
      <c r="B4" s="8">
        <f>MONTH(Tabela1[[#This Row],[DATAS]])</f>
        <v>10</v>
      </c>
      <c r="C4" t="s">
        <v>12</v>
      </c>
      <c r="D4" t="s">
        <v>32</v>
      </c>
      <c r="E4" t="s">
        <v>17</v>
      </c>
      <c r="F4" s="2">
        <v>200</v>
      </c>
      <c r="G4" t="s">
        <v>18</v>
      </c>
      <c r="H4" t="s">
        <v>16</v>
      </c>
    </row>
    <row r="5" spans="1:8" x14ac:dyDescent="0.35">
      <c r="A5" s="1">
        <v>45572</v>
      </c>
      <c r="B5" s="8">
        <f>MONTH(Tabela1[[#This Row],[DATAS]])</f>
        <v>10</v>
      </c>
      <c r="C5" t="s">
        <v>12</v>
      </c>
      <c r="D5" t="s">
        <v>32</v>
      </c>
      <c r="E5" t="s">
        <v>19</v>
      </c>
      <c r="F5" s="2">
        <v>150</v>
      </c>
      <c r="G5" t="s">
        <v>18</v>
      </c>
      <c r="H5" t="s">
        <v>16</v>
      </c>
    </row>
    <row r="6" spans="1:8" x14ac:dyDescent="0.35">
      <c r="A6" s="1">
        <v>45575</v>
      </c>
      <c r="B6" s="8">
        <f>MONTH(Tabela1[[#This Row],[DATAS]])</f>
        <v>10</v>
      </c>
      <c r="C6" t="s">
        <v>12</v>
      </c>
      <c r="D6" t="s">
        <v>25</v>
      </c>
      <c r="E6" t="s">
        <v>26</v>
      </c>
      <c r="F6" s="2">
        <v>350</v>
      </c>
      <c r="G6" t="s">
        <v>15</v>
      </c>
      <c r="H6" t="s">
        <v>16</v>
      </c>
    </row>
    <row r="7" spans="1:8" x14ac:dyDescent="0.35">
      <c r="A7" s="1">
        <v>45575</v>
      </c>
      <c r="B7" s="8">
        <f>MONTH(Tabela1[[#This Row],[DATAS]])</f>
        <v>10</v>
      </c>
      <c r="C7" t="s">
        <v>12</v>
      </c>
      <c r="D7" t="s">
        <v>20</v>
      </c>
      <c r="E7" t="s">
        <v>22</v>
      </c>
      <c r="F7" s="2">
        <v>220</v>
      </c>
      <c r="G7" t="s">
        <v>27</v>
      </c>
      <c r="H7" t="s">
        <v>16</v>
      </c>
    </row>
    <row r="8" spans="1:8" x14ac:dyDescent="0.35">
      <c r="A8" s="1">
        <v>45580</v>
      </c>
      <c r="B8" s="8">
        <f>MONTH(Tabela1[[#This Row],[DATAS]])</f>
        <v>10</v>
      </c>
      <c r="C8" t="s">
        <v>12</v>
      </c>
      <c r="D8" t="s">
        <v>20</v>
      </c>
      <c r="E8" t="s">
        <v>23</v>
      </c>
      <c r="F8" s="2">
        <v>850</v>
      </c>
      <c r="G8" t="s">
        <v>18</v>
      </c>
      <c r="H8" t="s">
        <v>16</v>
      </c>
    </row>
    <row r="9" spans="1:8" x14ac:dyDescent="0.35">
      <c r="A9" s="1">
        <v>45587</v>
      </c>
      <c r="B9" s="8">
        <f>MONTH(Tabela1[[#This Row],[DATAS]])</f>
        <v>10</v>
      </c>
      <c r="C9" t="s">
        <v>12</v>
      </c>
      <c r="D9" t="s">
        <v>20</v>
      </c>
      <c r="E9" t="s">
        <v>21</v>
      </c>
      <c r="F9" s="2">
        <v>250</v>
      </c>
      <c r="G9" t="s">
        <v>27</v>
      </c>
      <c r="H9" t="s">
        <v>24</v>
      </c>
    </row>
    <row r="10" spans="1:8" x14ac:dyDescent="0.35">
      <c r="A10" s="1">
        <v>45590</v>
      </c>
      <c r="B10" s="8">
        <f>MONTH(Tabela1[[#This Row],[DATAS]])</f>
        <v>10</v>
      </c>
      <c r="C10" t="s">
        <v>12</v>
      </c>
      <c r="D10" t="s">
        <v>25</v>
      </c>
      <c r="E10" t="s">
        <v>28</v>
      </c>
      <c r="F10" s="2">
        <v>105</v>
      </c>
      <c r="G10" t="s">
        <v>15</v>
      </c>
      <c r="H10" t="s">
        <v>24</v>
      </c>
    </row>
    <row r="11" spans="1:8" x14ac:dyDescent="0.35">
      <c r="A11" s="1">
        <v>45602</v>
      </c>
      <c r="B11" s="8">
        <f>MONTH(Tabela1[[#This Row],[DATAS]])</f>
        <v>11</v>
      </c>
      <c r="C11" t="s">
        <v>12</v>
      </c>
      <c r="D11" t="s">
        <v>13</v>
      </c>
      <c r="E11" t="s">
        <v>14</v>
      </c>
      <c r="F11" s="2">
        <v>200</v>
      </c>
      <c r="G11" t="s">
        <v>15</v>
      </c>
      <c r="H11" t="s">
        <v>16</v>
      </c>
    </row>
    <row r="12" spans="1:8" x14ac:dyDescent="0.35">
      <c r="A12" s="1">
        <v>45602</v>
      </c>
      <c r="B12" s="8">
        <f>MONTH(Tabela1[[#This Row],[DATAS]])</f>
        <v>11</v>
      </c>
      <c r="C12" t="s">
        <v>12</v>
      </c>
      <c r="D12" t="s">
        <v>32</v>
      </c>
      <c r="E12" t="s">
        <v>17</v>
      </c>
      <c r="F12" s="2">
        <v>200</v>
      </c>
      <c r="G12" t="s">
        <v>18</v>
      </c>
      <c r="H12" t="s">
        <v>16</v>
      </c>
    </row>
    <row r="13" spans="1:8" x14ac:dyDescent="0.35">
      <c r="A13" s="1">
        <v>45603</v>
      </c>
      <c r="B13" s="8">
        <f>MONTH(Tabela1[[#This Row],[DATAS]])</f>
        <v>11</v>
      </c>
      <c r="C13" t="s">
        <v>12</v>
      </c>
      <c r="D13" t="s">
        <v>32</v>
      </c>
      <c r="E13" t="s">
        <v>19</v>
      </c>
      <c r="F13" s="2">
        <v>150</v>
      </c>
      <c r="G13" t="s">
        <v>18</v>
      </c>
      <c r="H13" t="s">
        <v>16</v>
      </c>
    </row>
    <row r="14" spans="1:8" x14ac:dyDescent="0.35">
      <c r="A14" s="1">
        <v>45606</v>
      </c>
      <c r="B14" s="8">
        <f>MONTH(Tabela1[[#This Row],[DATAS]])</f>
        <v>11</v>
      </c>
      <c r="C14" t="s">
        <v>12</v>
      </c>
      <c r="D14" t="s">
        <v>25</v>
      </c>
      <c r="E14" t="s">
        <v>26</v>
      </c>
      <c r="F14" s="2">
        <v>350</v>
      </c>
      <c r="G14" t="s">
        <v>15</v>
      </c>
      <c r="H14" t="s">
        <v>16</v>
      </c>
    </row>
    <row r="15" spans="1:8" x14ac:dyDescent="0.35">
      <c r="A15" s="1">
        <v>45606</v>
      </c>
      <c r="B15" s="8">
        <f>MONTH(Tabela1[[#This Row],[DATAS]])</f>
        <v>11</v>
      </c>
      <c r="C15" t="s">
        <v>12</v>
      </c>
      <c r="D15" t="s">
        <v>20</v>
      </c>
      <c r="E15" t="s">
        <v>22</v>
      </c>
      <c r="F15" s="2">
        <v>220</v>
      </c>
      <c r="G15" t="s">
        <v>27</v>
      </c>
      <c r="H15" t="s">
        <v>16</v>
      </c>
    </row>
    <row r="16" spans="1:8" x14ac:dyDescent="0.35">
      <c r="A16" s="1">
        <v>45611</v>
      </c>
      <c r="B16" s="8">
        <f>MONTH(Tabela1[[#This Row],[DATAS]])</f>
        <v>11</v>
      </c>
      <c r="C16" t="s">
        <v>12</v>
      </c>
      <c r="D16" t="s">
        <v>20</v>
      </c>
      <c r="E16" t="s">
        <v>23</v>
      </c>
      <c r="F16" s="2">
        <v>850</v>
      </c>
      <c r="G16" t="s">
        <v>18</v>
      </c>
      <c r="H16" t="s">
        <v>16</v>
      </c>
    </row>
    <row r="17" spans="1:8" x14ac:dyDescent="0.35">
      <c r="A17" s="1">
        <v>45618</v>
      </c>
      <c r="B17" s="8">
        <f>MONTH(Tabela1[[#This Row],[DATAS]])</f>
        <v>11</v>
      </c>
      <c r="C17" t="s">
        <v>12</v>
      </c>
      <c r="D17" t="s">
        <v>20</v>
      </c>
      <c r="E17" t="s">
        <v>21</v>
      </c>
      <c r="F17" s="2">
        <v>250</v>
      </c>
      <c r="G17" t="s">
        <v>27</v>
      </c>
      <c r="H17" t="s">
        <v>24</v>
      </c>
    </row>
    <row r="18" spans="1:8" x14ac:dyDescent="0.35">
      <c r="A18" s="1">
        <v>45621</v>
      </c>
      <c r="B18" s="8">
        <f>MONTH(Tabela1[[#This Row],[DATAS]])</f>
        <v>11</v>
      </c>
      <c r="C18" t="s">
        <v>12</v>
      </c>
      <c r="D18" t="s">
        <v>25</v>
      </c>
      <c r="E18" t="s">
        <v>28</v>
      </c>
      <c r="F18" s="2">
        <v>105</v>
      </c>
      <c r="G18" t="s">
        <v>15</v>
      </c>
      <c r="H18" t="s">
        <v>24</v>
      </c>
    </row>
    <row r="19" spans="1:8" x14ac:dyDescent="0.35">
      <c r="A19" s="1">
        <v>45632</v>
      </c>
      <c r="B19" s="8">
        <f>MONTH(Tabela1[[#This Row],[DATAS]])</f>
        <v>12</v>
      </c>
      <c r="C19" t="s">
        <v>12</v>
      </c>
      <c r="D19" t="s">
        <v>13</v>
      </c>
      <c r="E19" t="s">
        <v>14</v>
      </c>
      <c r="F19" s="2">
        <v>200</v>
      </c>
      <c r="G19" t="s">
        <v>15</v>
      </c>
      <c r="H19" t="s">
        <v>16</v>
      </c>
    </row>
    <row r="20" spans="1:8" x14ac:dyDescent="0.35">
      <c r="A20" s="1">
        <v>45632</v>
      </c>
      <c r="B20" s="8">
        <f>MONTH(Tabela1[[#This Row],[DATAS]])</f>
        <v>12</v>
      </c>
      <c r="C20" t="s">
        <v>12</v>
      </c>
      <c r="D20" t="s">
        <v>32</v>
      </c>
      <c r="E20" t="s">
        <v>17</v>
      </c>
      <c r="F20" s="2">
        <v>200</v>
      </c>
      <c r="G20" t="s">
        <v>18</v>
      </c>
      <c r="H20" t="s">
        <v>16</v>
      </c>
    </row>
    <row r="21" spans="1:8" x14ac:dyDescent="0.35">
      <c r="A21" s="1">
        <v>45633</v>
      </c>
      <c r="B21" s="8">
        <f>MONTH(Tabela1[[#This Row],[DATAS]])</f>
        <v>12</v>
      </c>
      <c r="C21" t="s">
        <v>12</v>
      </c>
      <c r="D21" t="s">
        <v>32</v>
      </c>
      <c r="E21" t="s">
        <v>19</v>
      </c>
      <c r="F21" s="2">
        <v>150</v>
      </c>
      <c r="G21" t="s">
        <v>18</v>
      </c>
      <c r="H21" t="s">
        <v>16</v>
      </c>
    </row>
    <row r="22" spans="1:8" x14ac:dyDescent="0.35">
      <c r="A22" s="1">
        <v>45636</v>
      </c>
      <c r="B22" s="8">
        <f>MONTH(Tabela1[[#This Row],[DATAS]])</f>
        <v>12</v>
      </c>
      <c r="C22" t="s">
        <v>12</v>
      </c>
      <c r="D22" t="s">
        <v>25</v>
      </c>
      <c r="E22" t="s">
        <v>26</v>
      </c>
      <c r="F22" s="2">
        <v>350</v>
      </c>
      <c r="G22" t="s">
        <v>15</v>
      </c>
      <c r="H22" t="s">
        <v>16</v>
      </c>
    </row>
    <row r="23" spans="1:8" x14ac:dyDescent="0.35">
      <c r="A23" s="1">
        <v>45636</v>
      </c>
      <c r="B23" s="8">
        <f>MONTH(Tabela1[[#This Row],[DATAS]])</f>
        <v>12</v>
      </c>
      <c r="C23" t="s">
        <v>12</v>
      </c>
      <c r="D23" t="s">
        <v>20</v>
      </c>
      <c r="E23" t="s">
        <v>22</v>
      </c>
      <c r="F23" s="2">
        <v>220</v>
      </c>
      <c r="G23" t="s">
        <v>27</v>
      </c>
      <c r="H23" t="s">
        <v>16</v>
      </c>
    </row>
    <row r="24" spans="1:8" x14ac:dyDescent="0.35">
      <c r="A24" s="1">
        <v>45641</v>
      </c>
      <c r="B24" s="8">
        <f>MONTH(Tabela1[[#This Row],[DATAS]])</f>
        <v>12</v>
      </c>
      <c r="C24" t="s">
        <v>12</v>
      </c>
      <c r="D24" t="s">
        <v>20</v>
      </c>
      <c r="E24" t="s">
        <v>23</v>
      </c>
      <c r="F24" s="2">
        <v>850</v>
      </c>
      <c r="G24" t="s">
        <v>18</v>
      </c>
      <c r="H24" t="s">
        <v>16</v>
      </c>
    </row>
    <row r="25" spans="1:8" x14ac:dyDescent="0.35">
      <c r="A25" s="1">
        <v>45648</v>
      </c>
      <c r="B25" s="8">
        <f>MONTH(Tabela1[[#This Row],[DATAS]])</f>
        <v>12</v>
      </c>
      <c r="C25" t="s">
        <v>12</v>
      </c>
      <c r="D25" t="s">
        <v>20</v>
      </c>
      <c r="E25" t="s">
        <v>21</v>
      </c>
      <c r="F25" s="2">
        <v>250</v>
      </c>
      <c r="G25" t="s">
        <v>27</v>
      </c>
      <c r="H25" t="s">
        <v>24</v>
      </c>
    </row>
    <row r="26" spans="1:8" x14ac:dyDescent="0.35">
      <c r="A26" s="1">
        <v>45651</v>
      </c>
      <c r="B26" s="8">
        <f>MONTH(Tabela1[[#This Row],[DATAS]])</f>
        <v>12</v>
      </c>
      <c r="C26" t="s">
        <v>12</v>
      </c>
      <c r="D26" t="s">
        <v>25</v>
      </c>
      <c r="E26" t="s">
        <v>28</v>
      </c>
      <c r="F26" s="2">
        <v>105</v>
      </c>
      <c r="G26" t="s">
        <v>15</v>
      </c>
      <c r="H26" t="s">
        <v>24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0A62E-2503-4303-A2A8-B482BED3F3B2}">
  <dimension ref="A1:J21"/>
  <sheetViews>
    <sheetView topLeftCell="B1" workbookViewId="0">
      <selection activeCell="I19" sqref="I19"/>
    </sheetView>
  </sheetViews>
  <sheetFormatPr defaultRowHeight="14.5" x14ac:dyDescent="0.35"/>
  <cols>
    <col min="3" max="3" width="20.08984375" customWidth="1"/>
    <col min="4" max="4" width="19.54296875" customWidth="1"/>
  </cols>
  <sheetData>
    <row r="1" spans="1:10" x14ac:dyDescent="0.35">
      <c r="A1" s="11"/>
      <c r="B1" s="11"/>
      <c r="C1" s="11"/>
      <c r="D1" s="11"/>
      <c r="E1" s="11"/>
      <c r="F1" s="11"/>
      <c r="G1" s="11"/>
      <c r="H1" s="11"/>
      <c r="I1" s="11"/>
      <c r="J1" s="11"/>
    </row>
    <row r="3" spans="1:10" x14ac:dyDescent="0.35">
      <c r="C3" s="12" t="s">
        <v>36</v>
      </c>
      <c r="D3" s="12" t="s">
        <v>37</v>
      </c>
    </row>
    <row r="4" spans="1:10" x14ac:dyDescent="0.35">
      <c r="C4" s="1">
        <v>45603</v>
      </c>
      <c r="D4" s="13">
        <v>500</v>
      </c>
    </row>
    <row r="5" spans="1:10" x14ac:dyDescent="0.35">
      <c r="C5" s="1">
        <v>45604</v>
      </c>
      <c r="D5" s="13">
        <f ca="1">RANDBETWEEN(50,500)</f>
        <v>425</v>
      </c>
    </row>
    <row r="6" spans="1:10" x14ac:dyDescent="0.35">
      <c r="C6" s="1">
        <v>45605</v>
      </c>
      <c r="D6" s="13">
        <f t="shared" ref="D6:D18" ca="1" si="0">RANDBETWEEN(50,500)</f>
        <v>469</v>
      </c>
    </row>
    <row r="7" spans="1:10" x14ac:dyDescent="0.35">
      <c r="C7" s="1">
        <v>45606</v>
      </c>
      <c r="D7" s="13">
        <f t="shared" ca="1" si="0"/>
        <v>433</v>
      </c>
    </row>
    <row r="8" spans="1:10" x14ac:dyDescent="0.35">
      <c r="C8" s="1">
        <v>45607</v>
      </c>
      <c r="D8" s="13">
        <f t="shared" ca="1" si="0"/>
        <v>294</v>
      </c>
    </row>
    <row r="9" spans="1:10" x14ac:dyDescent="0.35">
      <c r="C9" s="1">
        <v>45608</v>
      </c>
      <c r="D9" s="13">
        <f t="shared" ca="1" si="0"/>
        <v>458</v>
      </c>
    </row>
    <row r="10" spans="1:10" x14ac:dyDescent="0.35">
      <c r="C10" s="1">
        <v>45633</v>
      </c>
      <c r="D10" s="13">
        <f t="shared" ca="1" si="0"/>
        <v>457</v>
      </c>
    </row>
    <row r="11" spans="1:10" x14ac:dyDescent="0.35">
      <c r="C11" s="1">
        <v>45634</v>
      </c>
      <c r="D11" s="13">
        <f t="shared" ca="1" si="0"/>
        <v>163</v>
      </c>
    </row>
    <row r="12" spans="1:10" x14ac:dyDescent="0.35">
      <c r="C12" s="1">
        <v>45635</v>
      </c>
      <c r="D12" s="13">
        <f t="shared" ca="1" si="0"/>
        <v>179</v>
      </c>
    </row>
    <row r="13" spans="1:10" x14ac:dyDescent="0.35">
      <c r="C13" s="1">
        <v>45636</v>
      </c>
      <c r="D13" s="13">
        <f t="shared" ca="1" si="0"/>
        <v>181</v>
      </c>
    </row>
    <row r="14" spans="1:10" x14ac:dyDescent="0.35">
      <c r="C14" s="1">
        <v>45637</v>
      </c>
      <c r="D14" s="13">
        <f t="shared" ca="1" si="0"/>
        <v>385</v>
      </c>
    </row>
    <row r="15" spans="1:10" x14ac:dyDescent="0.35">
      <c r="C15" s="1">
        <v>45638</v>
      </c>
      <c r="D15" s="13">
        <f t="shared" ca="1" si="0"/>
        <v>390</v>
      </c>
    </row>
    <row r="16" spans="1:10" x14ac:dyDescent="0.35">
      <c r="C16" s="1">
        <v>45298</v>
      </c>
      <c r="D16" s="13">
        <f t="shared" ca="1" si="0"/>
        <v>422</v>
      </c>
    </row>
    <row r="17" spans="3:4" x14ac:dyDescent="0.35">
      <c r="C17" s="1">
        <v>45299</v>
      </c>
      <c r="D17" s="13">
        <f t="shared" ca="1" si="0"/>
        <v>451</v>
      </c>
    </row>
    <row r="18" spans="3:4" x14ac:dyDescent="0.35">
      <c r="C18" s="1">
        <v>45300</v>
      </c>
      <c r="D18" s="13">
        <f t="shared" ca="1" si="0"/>
        <v>324</v>
      </c>
    </row>
    <row r="20" spans="3:4" x14ac:dyDescent="0.35">
      <c r="C20" s="15" t="s">
        <v>38</v>
      </c>
      <c r="D20" s="14">
        <f ca="1">SUM(D4:D18,)</f>
        <v>5531</v>
      </c>
    </row>
    <row r="21" spans="3:4" x14ac:dyDescent="0.35">
      <c r="C21" s="15" t="s">
        <v>39</v>
      </c>
      <c r="D21" s="13">
        <v>20000</v>
      </c>
    </row>
  </sheetData>
  <mergeCells count="1">
    <mergeCell ref="A1:J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00BA0-E072-482A-B78C-69D030F9EDD6}">
  <sheetPr>
    <tabColor theme="4"/>
  </sheetPr>
  <dimension ref="A1:E8"/>
  <sheetViews>
    <sheetView workbookViewId="0">
      <selection activeCell="B14" sqref="B14"/>
    </sheetView>
  </sheetViews>
  <sheetFormatPr defaultRowHeight="14.5" x14ac:dyDescent="0.35"/>
  <cols>
    <col min="1" max="1" width="17" bestFit="1" customWidth="1"/>
    <col min="2" max="2" width="13" bestFit="1" customWidth="1"/>
    <col min="3" max="3" width="13" customWidth="1"/>
    <col min="4" max="4" width="17" bestFit="1" customWidth="1"/>
    <col min="5" max="5" width="13" bestFit="1" customWidth="1"/>
    <col min="6" max="9" width="18.36328125" bestFit="1" customWidth="1"/>
    <col min="10" max="10" width="10" bestFit="1" customWidth="1"/>
  </cols>
  <sheetData>
    <row r="1" spans="1:5" x14ac:dyDescent="0.35">
      <c r="A1" s="3" t="s">
        <v>1</v>
      </c>
      <c r="B1" t="s">
        <v>12</v>
      </c>
      <c r="D1" s="3" t="s">
        <v>1</v>
      </c>
      <c r="E1" t="s">
        <v>7</v>
      </c>
    </row>
    <row r="3" spans="1:5" x14ac:dyDescent="0.35">
      <c r="A3" s="3" t="s">
        <v>30</v>
      </c>
      <c r="B3" t="s">
        <v>31</v>
      </c>
      <c r="D3" s="3" t="s">
        <v>30</v>
      </c>
      <c r="E3" t="s">
        <v>31</v>
      </c>
    </row>
    <row r="4" spans="1:5" x14ac:dyDescent="0.35">
      <c r="A4" s="4" t="s">
        <v>29</v>
      </c>
      <c r="B4" s="5"/>
      <c r="C4" s="5"/>
      <c r="D4" s="4" t="s">
        <v>8</v>
      </c>
      <c r="E4" s="5">
        <v>3000</v>
      </c>
    </row>
    <row r="5" spans="1:5" x14ac:dyDescent="0.35">
      <c r="C5" s="5"/>
      <c r="D5" s="4" t="s">
        <v>29</v>
      </c>
      <c r="E5" s="5">
        <v>3000</v>
      </c>
    </row>
    <row r="6" spans="1:5" x14ac:dyDescent="0.35">
      <c r="C6" s="5"/>
    </row>
    <row r="7" spans="1:5" x14ac:dyDescent="0.35">
      <c r="C7" s="5"/>
    </row>
    <row r="8" spans="1:5" x14ac:dyDescent="0.35">
      <c r="C8" s="5"/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CC8C9-4958-4A70-9071-F41A8072BA51}">
  <dimension ref="A1:U31"/>
  <sheetViews>
    <sheetView showGridLines="0" zoomScale="60" zoomScaleNormal="60" workbookViewId="0">
      <selection activeCell="CQ30" sqref="CQ30"/>
    </sheetView>
  </sheetViews>
  <sheetFormatPr defaultRowHeight="14.5" x14ac:dyDescent="0.35"/>
  <cols>
    <col min="1" max="1" width="24.08984375" style="6" customWidth="1"/>
    <col min="2" max="21" width="8.7265625" style="7"/>
    <col min="22" max="91" width="0" hidden="1" customWidth="1"/>
  </cols>
  <sheetData>
    <row r="1" spans="2:21" x14ac:dyDescent="0.35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2:21" x14ac:dyDescent="0.3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2:21" x14ac:dyDescent="0.3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2:21" x14ac:dyDescent="0.3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2:21" ht="23.5" x14ac:dyDescent="0.55000000000000004">
      <c r="B5" s="10" t="s">
        <v>35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2:21" x14ac:dyDescent="0.35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2:21" x14ac:dyDescent="0.35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2:21" x14ac:dyDescent="0.35">
      <c r="B8" s="9" t="s">
        <v>35</v>
      </c>
      <c r="C8" s="9" t="s">
        <v>35</v>
      </c>
      <c r="D8" s="9" t="s">
        <v>35</v>
      </c>
      <c r="E8" s="9" t="s">
        <v>35</v>
      </c>
      <c r="F8" s="9" t="s">
        <v>35</v>
      </c>
      <c r="G8" s="9" t="s">
        <v>35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spans="2:21" x14ac:dyDescent="0.3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spans="2:21" x14ac:dyDescent="0.3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26" spans="1:13" x14ac:dyDescent="0.35">
      <c r="M26" s="7" t="s">
        <v>33</v>
      </c>
    </row>
    <row r="31" spans="1:13" x14ac:dyDescent="0.35">
      <c r="A31" s="9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Caixinha</vt:lpstr>
      <vt:lpstr>Controller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Gottardi Dos Santos</dc:creator>
  <cp:lastModifiedBy>Mariana Gottardi Dos Santos</cp:lastModifiedBy>
  <dcterms:created xsi:type="dcterms:W3CDTF">2024-12-20T11:56:56Z</dcterms:created>
  <dcterms:modified xsi:type="dcterms:W3CDTF">2024-12-26T16:51:50Z</dcterms:modified>
</cp:coreProperties>
</file>