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13fdf12fb9e7f6b/Documentos/"/>
    </mc:Choice>
  </mc:AlternateContent>
  <xr:revisionPtr revIDLastSave="22" documentId="8_{67653B32-D8D7-427B-9321-12E8F779A5F1}" xr6:coauthVersionLast="47" xr6:coauthVersionMax="47" xr10:uidLastSave="{A746F236-4EB7-4B85-BAE4-2355174B8022}"/>
  <bookViews>
    <workbookView xWindow="-108" yWindow="-108" windowWidth="23256" windowHeight="12456" xr2:uid="{5D33084C-B3B5-4A0D-A685-B33C2663E3F5}"/>
  </bookViews>
  <sheets>
    <sheet name="Ejercicio 1" sheetId="1" r:id="rId1"/>
  </sheets>
  <calcPr calcId="191029" fullPrecision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" i="1" l="1"/>
  <c r="I7" i="1"/>
  <c r="I8" i="1"/>
  <c r="I9" i="1"/>
  <c r="I10" i="1"/>
  <c r="I11" i="1"/>
  <c r="I12" i="1"/>
  <c r="H12" i="1"/>
  <c r="H11" i="1"/>
  <c r="H10" i="1"/>
  <c r="H9" i="1"/>
  <c r="H8" i="1"/>
  <c r="H7" i="1"/>
  <c r="H6" i="1"/>
  <c r="F12" i="1"/>
  <c r="G12" i="1" s="1"/>
  <c r="F11" i="1"/>
  <c r="G11" i="1" s="1"/>
  <c r="F10" i="1"/>
  <c r="G10" i="1" s="1"/>
  <c r="F9" i="1"/>
  <c r="G9" i="1" s="1"/>
  <c r="F8" i="1"/>
  <c r="G8" i="1" s="1"/>
  <c r="F7" i="1"/>
  <c r="G7" i="1" s="1"/>
  <c r="F6" i="1"/>
  <c r="G6" i="1" s="1"/>
  <c r="D12" i="1"/>
  <c r="D11" i="1"/>
  <c r="D10" i="1"/>
  <c r="D9" i="1"/>
  <c r="D8" i="1"/>
  <c r="D7" i="1"/>
  <c r="D6" i="1"/>
  <c r="C11" i="1"/>
  <c r="C12" i="1"/>
  <c r="C10" i="1"/>
  <c r="C9" i="1"/>
  <c r="C8" i="1"/>
  <c r="C7" i="1"/>
  <c r="C6" i="1"/>
  <c r="E12" i="1" l="1"/>
  <c r="E6" i="1"/>
  <c r="E7" i="1"/>
  <c r="E8" i="1"/>
  <c r="E9" i="1"/>
  <c r="E10" i="1"/>
  <c r="E11" i="1"/>
</calcChain>
</file>

<file path=xl/sharedStrings.xml><?xml version="1.0" encoding="utf-8"?>
<sst xmlns="http://schemas.openxmlformats.org/spreadsheetml/2006/main" count="9" uniqueCount="9">
  <si>
    <t>Ejercicio 1</t>
  </si>
  <si>
    <t>Tamaño de pedido</t>
  </si>
  <si>
    <t>Punto de pedido</t>
  </si>
  <si>
    <t xml:space="preserve">Costo total de inventario </t>
  </si>
  <si>
    <t>Tiempo entre pedidos</t>
  </si>
  <si>
    <t>Numero de pedido</t>
  </si>
  <si>
    <t>Costo de pedido</t>
  </si>
  <si>
    <t>Costo de almacenamiento</t>
  </si>
  <si>
    <t>Valor optimo de pedido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</si>
</sst>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theme="0"/>
      <name val="DK Lemon Yellow Sun"/>
      <family val="3"/>
    </font>
    <font>
      <sz val="9"/>
      <color theme="1"/>
      <name val="Lucida Sans Unicode"/>
      <family val="2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1" fontId="2" fillId="0" borderId="2" xfId="0" applyNumberFormat="1" applyFont="1" applyBorder="1" applyAlignment="1">
      <alignment horizontal="center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13">
    <dxf>
      <font>
        <strike val="0"/>
        <outline val="0"/>
        <shadow val="0"/>
        <u val="none"/>
        <vertAlign val="baseline"/>
        <sz val="9"/>
        <color theme="1"/>
        <name val="Lucida Sans Unicode"/>
        <family val="2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</border>
    </dxf>
    <dxf>
      <font>
        <strike val="0"/>
        <outline val="0"/>
        <shadow val="0"/>
        <u val="none"/>
        <vertAlign val="baseline"/>
        <sz val="9"/>
        <color theme="1"/>
        <name val="Lucida Sans Unicode"/>
        <family val="2"/>
        <scheme val="none"/>
      </font>
      <numFmt numFmtId="1" formatCode="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theme="1"/>
        <name val="Lucida Sans Unicode"/>
        <family val="2"/>
        <scheme val="none"/>
      </font>
      <numFmt numFmtId="1" formatCode="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theme="1"/>
        <name val="Lucida Sans Unicode"/>
        <family val="2"/>
        <scheme val="none"/>
      </font>
      <numFmt numFmtId="1" formatCode="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theme="1"/>
        <name val="Lucida Sans Unicode"/>
        <family val="2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theme="1"/>
        <name val="Lucida Sans Unicode"/>
        <family val="2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theme="1"/>
        <name val="Lucida Sans Unicode"/>
        <family val="2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theme="1"/>
        <name val="Lucida Sans Unicode"/>
        <family val="2"/>
        <scheme val="none"/>
      </font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theme="1"/>
        <name val="Lucida Sans Unicode"/>
        <family val="2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theme="1"/>
        <name val="Lucida Sans Unicode"/>
        <family val="2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904DF80-C439-4673-B00C-8C82CB6B545E}" name="Tabla1" displayName="Tabla1" ref="B5:I12" totalsRowShown="0" headerRowDxfId="12" dataDxfId="10" headerRowBorderDxfId="11" tableBorderDxfId="9" totalsRowBorderDxfId="8">
  <autoFilter ref="B5:I12" xr:uid="{2904DF80-C439-4673-B00C-8C82CB6B545E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F8B15DF5-479E-40DC-B225-54A560CF3CAE}" name="Tamaño de pedido" dataDxfId="7"/>
    <tableColumn id="2" xr3:uid="{325E2A7E-A1B3-4A00-A3F6-0F923C998A89}" name="Costo de pedido" dataDxfId="6"/>
    <tableColumn id="3" xr3:uid="{A6853F6A-BB77-41A6-9EF5-C32203182BA7}" name="Costo de almacenamiento" dataDxfId="5">
      <calculatedColumnFormula>5*B6</calculatedColumnFormula>
    </tableColumn>
    <tableColumn id="4" xr3:uid="{64135850-30E5-4835-8BF1-9CEFDE14716F}" name="Costo total de inventario " dataDxfId="4">
      <calculatedColumnFormula>C6+D6</calculatedColumnFormula>
    </tableColumn>
    <tableColumn id="5" xr3:uid="{F144D999-AC95-469D-8459-A02A6E89E715}" name="Numero de pedido" dataDxfId="3">
      <calculatedColumnFormula>900/B6</calculatedColumnFormula>
    </tableColumn>
    <tableColumn id="6" xr3:uid="{D1A7EB93-FD82-4B6D-860C-CC1E1A052CE2}" name="Tiempo entre pedidos" dataDxfId="2">
      <calculatedColumnFormula>365/F6</calculatedColumnFormula>
    </tableColumn>
    <tableColumn id="7" xr3:uid="{446D0C03-1534-4E64-BF75-98203CD0950B}" name="Punto de pedido" dataDxfId="1"/>
    <tableColumn id="8" xr3:uid="{96F9A09D-CFEE-49AB-9E26-196136E73E1C}" name="Valor optimo de pedido" dataDxfId="0">
      <calculatedColumnFormula>SQRT(((2*500*900/10)))</calculatedColumnFormula>
    </tableColumn>
  </tableColumns>
  <tableStyleInfo name="TableStyleMedium2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26E3C-38CA-4AA6-BBD6-25336C1BDBFB}">
  <dimension ref="B2:I13"/>
  <sheetViews>
    <sheetView tabSelected="1" workbookViewId="0">
      <selection activeCell="G18" sqref="G18"/>
    </sheetView>
  </sheetViews>
  <sheetFormatPr baseColWidth="10" defaultRowHeight="14.4" x14ac:dyDescent="0.3"/>
  <cols>
    <col min="2" max="2" width="19.21875" customWidth="1"/>
    <col min="3" max="3" width="19.44140625" customWidth="1"/>
    <col min="4" max="4" width="24.6640625" customWidth="1"/>
    <col min="5" max="5" width="25.6640625" customWidth="1"/>
    <col min="6" max="6" width="19.44140625" customWidth="1"/>
    <col min="7" max="7" width="22.5546875" customWidth="1"/>
    <col min="8" max="8" width="16.109375" customWidth="1"/>
    <col min="9" max="9" width="24.21875" customWidth="1"/>
  </cols>
  <sheetData>
    <row r="2" spans="2:9" ht="14.4" customHeight="1" x14ac:dyDescent="0.3">
      <c r="B2" s="9" t="s">
        <v>0</v>
      </c>
      <c r="C2" s="9"/>
      <c r="D2" s="9"/>
      <c r="E2" s="9"/>
      <c r="F2" s="9"/>
      <c r="G2" s="9"/>
      <c r="H2" s="9"/>
      <c r="I2" s="9"/>
    </row>
    <row r="3" spans="2:9" x14ac:dyDescent="0.3">
      <c r="B3" s="9"/>
      <c r="C3" s="9"/>
      <c r="D3" s="9"/>
      <c r="E3" s="9"/>
      <c r="F3" s="9"/>
      <c r="G3" s="9"/>
      <c r="H3" s="9"/>
      <c r="I3" s="9"/>
    </row>
    <row r="5" spans="2:9" x14ac:dyDescent="0.3">
      <c r="B5" s="1" t="s">
        <v>1</v>
      </c>
      <c r="C5" s="2" t="s">
        <v>6</v>
      </c>
      <c r="D5" s="2" t="s">
        <v>7</v>
      </c>
      <c r="E5" s="2" t="s">
        <v>3</v>
      </c>
      <c r="F5" s="2" t="s">
        <v>5</v>
      </c>
      <c r="G5" s="2" t="s">
        <v>4</v>
      </c>
      <c r="H5" s="3" t="s">
        <v>2</v>
      </c>
      <c r="I5" s="2" t="s">
        <v>8</v>
      </c>
    </row>
    <row r="6" spans="2:9" x14ac:dyDescent="0.3">
      <c r="B6" s="4">
        <v>50</v>
      </c>
      <c r="C6" s="5">
        <f>450000/B6</f>
        <v>9000</v>
      </c>
      <c r="D6" s="5">
        <f t="shared" ref="D6:D12" si="0">5*B6</f>
        <v>250</v>
      </c>
      <c r="E6" s="6">
        <f t="shared" ref="E6:E12" si="1">C6+D6</f>
        <v>9250</v>
      </c>
      <c r="F6" s="7">
        <f t="shared" ref="F6:F12" si="2">900/B6</f>
        <v>18</v>
      </c>
      <c r="G6" s="7">
        <f t="shared" ref="G6:G12" si="3">365/F6</f>
        <v>20</v>
      </c>
      <c r="H6" s="8">
        <f xml:space="preserve"> 10*900/365</f>
        <v>25</v>
      </c>
      <c r="I6" s="6">
        <f t="shared" ref="I6:I12" si="4">SQRT(((2*500*900/10)))</f>
        <v>300</v>
      </c>
    </row>
    <row r="7" spans="2:9" x14ac:dyDescent="0.3">
      <c r="B7" s="4">
        <v>100</v>
      </c>
      <c r="C7" s="5">
        <f>450000/B7</f>
        <v>4500</v>
      </c>
      <c r="D7" s="5">
        <f t="shared" si="0"/>
        <v>500</v>
      </c>
      <c r="E7" s="6">
        <f t="shared" si="1"/>
        <v>5000</v>
      </c>
      <c r="F7" s="7">
        <f t="shared" si="2"/>
        <v>9</v>
      </c>
      <c r="G7" s="7">
        <f t="shared" si="3"/>
        <v>41</v>
      </c>
      <c r="H7" s="8">
        <f t="shared" ref="H7:H12" si="5">10*900/365</f>
        <v>25</v>
      </c>
      <c r="I7" s="6">
        <f t="shared" si="4"/>
        <v>300</v>
      </c>
    </row>
    <row r="8" spans="2:9" x14ac:dyDescent="0.3">
      <c r="B8" s="4">
        <v>200</v>
      </c>
      <c r="C8" s="5">
        <f xml:space="preserve"> 450000/B8</f>
        <v>2250</v>
      </c>
      <c r="D8" s="5">
        <f t="shared" si="0"/>
        <v>1000</v>
      </c>
      <c r="E8" s="6">
        <f t="shared" si="1"/>
        <v>3250</v>
      </c>
      <c r="F8" s="7">
        <f t="shared" si="2"/>
        <v>5</v>
      </c>
      <c r="G8" s="7">
        <f t="shared" si="3"/>
        <v>73</v>
      </c>
      <c r="H8" s="8">
        <f t="shared" si="5"/>
        <v>25</v>
      </c>
      <c r="I8" s="6">
        <f t="shared" si="4"/>
        <v>300</v>
      </c>
    </row>
    <row r="9" spans="2:9" x14ac:dyDescent="0.3">
      <c r="B9" s="4">
        <v>300</v>
      </c>
      <c r="C9" s="5">
        <f xml:space="preserve"> 450000/B9</f>
        <v>1500</v>
      </c>
      <c r="D9" s="5">
        <f t="shared" si="0"/>
        <v>1500</v>
      </c>
      <c r="E9" s="6">
        <f t="shared" si="1"/>
        <v>3000</v>
      </c>
      <c r="F9" s="7">
        <f t="shared" si="2"/>
        <v>3</v>
      </c>
      <c r="G9" s="7">
        <f t="shared" si="3"/>
        <v>122</v>
      </c>
      <c r="H9" s="8">
        <f t="shared" si="5"/>
        <v>25</v>
      </c>
      <c r="I9" s="6">
        <f t="shared" si="4"/>
        <v>300</v>
      </c>
    </row>
    <row r="10" spans="2:9" x14ac:dyDescent="0.3">
      <c r="B10" s="4">
        <v>400</v>
      </c>
      <c r="C10" s="5">
        <f xml:space="preserve"> 450000/B10</f>
        <v>1125</v>
      </c>
      <c r="D10" s="5">
        <f t="shared" si="0"/>
        <v>2000</v>
      </c>
      <c r="E10" s="6">
        <f t="shared" si="1"/>
        <v>3125</v>
      </c>
      <c r="F10" s="7">
        <f t="shared" si="2"/>
        <v>2</v>
      </c>
      <c r="G10" s="7">
        <f t="shared" si="3"/>
        <v>183</v>
      </c>
      <c r="H10" s="8">
        <f t="shared" si="5"/>
        <v>25</v>
      </c>
      <c r="I10" s="6">
        <f t="shared" si="4"/>
        <v>300</v>
      </c>
    </row>
    <row r="11" spans="2:9" x14ac:dyDescent="0.3">
      <c r="B11" s="4">
        <v>500</v>
      </c>
      <c r="C11" s="5">
        <f xml:space="preserve"> 450000/B11</f>
        <v>900</v>
      </c>
      <c r="D11" s="5">
        <f t="shared" si="0"/>
        <v>2500</v>
      </c>
      <c r="E11" s="6">
        <f t="shared" si="1"/>
        <v>3400</v>
      </c>
      <c r="F11" s="7">
        <f t="shared" si="2"/>
        <v>2</v>
      </c>
      <c r="G11" s="7">
        <f t="shared" si="3"/>
        <v>183</v>
      </c>
      <c r="H11" s="8">
        <f t="shared" si="5"/>
        <v>25</v>
      </c>
      <c r="I11" s="6">
        <f t="shared" si="4"/>
        <v>300</v>
      </c>
    </row>
    <row r="12" spans="2:9" x14ac:dyDescent="0.3">
      <c r="B12" s="4">
        <v>600</v>
      </c>
      <c r="C12" s="5">
        <f xml:space="preserve"> 450000/B12</f>
        <v>750</v>
      </c>
      <c r="D12" s="5">
        <f t="shared" si="0"/>
        <v>3000</v>
      </c>
      <c r="E12" s="6">
        <f t="shared" si="1"/>
        <v>3750</v>
      </c>
      <c r="F12" s="7">
        <f t="shared" si="2"/>
        <v>2</v>
      </c>
      <c r="G12" s="7">
        <f t="shared" si="3"/>
        <v>183</v>
      </c>
      <c r="H12" s="8">
        <f t="shared" si="5"/>
        <v>25</v>
      </c>
      <c r="I12" s="3">
        <f t="shared" si="4"/>
        <v>300</v>
      </c>
    </row>
    <row r="13" spans="2:9" ht="16.2" customHeight="1" x14ac:dyDescent="0.3"/>
  </sheetData>
  <mergeCells count="1">
    <mergeCell ref="B2:I3"/>
  </mergeCell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Ejercicio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mariana garcia</dc:creator>
  <cp:lastModifiedBy>mariana garcia</cp:lastModifiedBy>
  <dcterms:created xsi:type="dcterms:W3CDTF">2022-09-22T23:22:15Z</dcterms:created>
  <dcterms:modified xsi:type="dcterms:W3CDTF">2022-09-28T18:56:52Z</dcterms:modified>
</cp:coreProperties>
</file>