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df12fb9e7f6b/Documentos/"/>
    </mc:Choice>
  </mc:AlternateContent>
  <xr:revisionPtr revIDLastSave="47" documentId="8_{BE09532C-3845-48F5-A94F-39CEA8304B53}" xr6:coauthVersionLast="47" xr6:coauthVersionMax="47" xr10:uidLastSave="{1FBB2000-C4FF-4DB0-B057-C7E7AD57303C}"/>
  <bookViews>
    <workbookView xWindow="-108" yWindow="-108" windowWidth="23256" windowHeight="12456" xr2:uid="{20F783ED-B889-4B44-81A1-E15925C5C35C}"/>
  </bookViews>
  <sheets>
    <sheet name="Ejercicio 4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H6" i="1"/>
  <c r="H7" i="1"/>
  <c r="H8" i="1"/>
  <c r="H9" i="1"/>
  <c r="H10" i="1"/>
  <c r="H11" i="1"/>
  <c r="H12" i="1"/>
  <c r="F6" i="1"/>
  <c r="G6" i="1" s="1"/>
  <c r="F8" i="1"/>
  <c r="G8" i="1" s="1"/>
  <c r="F9" i="1"/>
  <c r="G9" i="1" s="1"/>
  <c r="F10" i="1"/>
  <c r="G10" i="1" s="1"/>
  <c r="F11" i="1"/>
  <c r="G11" i="1" s="1"/>
  <c r="F12" i="1"/>
  <c r="G12" i="1" s="1"/>
  <c r="D6" i="1" l="1"/>
  <c r="D8" i="1"/>
  <c r="D9" i="1"/>
  <c r="D10" i="1"/>
  <c r="D11" i="1"/>
  <c r="D12" i="1"/>
  <c r="C6" i="1"/>
  <c r="C8" i="1"/>
  <c r="E8" i="1" s="1"/>
  <c r="C9" i="1"/>
  <c r="E9" i="1" s="1"/>
  <c r="C10" i="1"/>
  <c r="E10" i="1" s="1"/>
  <c r="C11" i="1"/>
  <c r="C12" i="1"/>
  <c r="B7" i="1"/>
  <c r="E6" i="1" l="1"/>
  <c r="C7" i="1"/>
  <c r="E7" i="1" s="1"/>
  <c r="F7" i="1"/>
  <c r="G7" i="1" s="1"/>
  <c r="D7" i="1"/>
  <c r="E12" i="1"/>
  <c r="E11" i="1"/>
</calcChain>
</file>

<file path=xl/sharedStrings.xml><?xml version="1.0" encoding="utf-8"?>
<sst xmlns="http://schemas.openxmlformats.org/spreadsheetml/2006/main" count="9" uniqueCount="9">
  <si>
    <t>Ejercicio 4</t>
  </si>
  <si>
    <t xml:space="preserve">Tamaño de pedido </t>
  </si>
  <si>
    <t>Costo de almacenamiento</t>
  </si>
  <si>
    <t>Costo de pedido</t>
  </si>
  <si>
    <t>Costo total de inventario</t>
  </si>
  <si>
    <t>Numero de pedido</t>
  </si>
  <si>
    <t>Tiempo entre pedidos</t>
  </si>
  <si>
    <t>Punto de pedido</t>
  </si>
  <si>
    <t>Valor optimo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</si>
</sst>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Lucida Sans Unicode"/>
      <family val="2"/>
    </font>
    <font>
      <b/>
      <sz val="14"/>
      <color theme="0"/>
      <name val="DK Lemon Yellow Sun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E0C481-506D-44C1-8697-B45A7B32DCDE}" name="Tabla1" displayName="Tabla1" ref="B5:I12" totalsRowShown="0" headerRowDxfId="9" dataDxfId="8">
  <autoFilter ref="B5:I12" xr:uid="{78E0C481-506D-44C1-8697-B45A7B32DC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A144E03-6BC0-406A-8BF0-6AA57BF9ED86}" name="Tamaño de pedido " dataDxfId="7"/>
    <tableColumn id="2" xr3:uid="{693FFCF6-7F4D-4928-82C3-071F0D333914}" name="Costo de pedido" dataDxfId="6">
      <calculatedColumnFormula xml:space="preserve"> 2*2000/Tabla1[[#This Row],[Tamaño de pedido ]]</calculatedColumnFormula>
    </tableColumn>
    <tableColumn id="3" xr3:uid="{F7E1E1B3-EA01-468E-882C-7B88CB99AB8C}" name="Costo de almacenamiento" dataDxfId="5">
      <calculatedColumnFormula xml:space="preserve"> 5*(Tabla1[[#This Row],[Tamaño de pedido ]]/2+60)</calculatedColumnFormula>
    </tableColumn>
    <tableColumn id="4" xr3:uid="{7218629F-585D-4ED2-8A95-14AD47808A7A}" name="Costo total de inventario" dataDxfId="4">
      <calculatedColumnFormula xml:space="preserve"> Tabla1[[#This Row],[Costo de pedido]]+Tabla1[[#This Row],[Costo de almacenamiento]]</calculatedColumnFormula>
    </tableColumn>
    <tableColumn id="5" xr3:uid="{DAB30B82-FFBF-4845-BB39-1CBBF59E0B25}" name="Numero de pedido" dataDxfId="3">
      <calculatedColumnFormula xml:space="preserve"> 2000/Tabla1[[#This Row],[Tamaño de pedido ]]</calculatedColumnFormula>
    </tableColumn>
    <tableColumn id="6" xr3:uid="{D4442CE6-3ACB-4725-AB39-0989147FB359}" name="Tiempo entre pedidos" dataDxfId="2">
      <calculatedColumnFormula>365/Tabla1[[#This Row],[Numero de pedido]]</calculatedColumnFormula>
    </tableColumn>
    <tableColumn id="7" xr3:uid="{2DAC147A-AE23-44F8-A208-9DC0117C7E4A}" name="Punto de pedido" dataDxfId="1">
      <calculatedColumnFormula>10*2000/365+60</calculatedColumnFormula>
    </tableColumn>
    <tableColumn id="8" xr3:uid="{73879F6E-D789-4D42-9DF1-D1E9AB9469EA}" name="Valor optimo de pedido" dataDxfId="0">
      <calculatedColumnFormula>SQRT(((2*2*2000/5)))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0246-4CB9-4C1F-AA4E-3130AC36F933}">
  <dimension ref="B2:I12"/>
  <sheetViews>
    <sheetView tabSelected="1" workbookViewId="0">
      <selection activeCell="C17" sqref="C17"/>
    </sheetView>
  </sheetViews>
  <sheetFormatPr baseColWidth="10" defaultRowHeight="14.4" x14ac:dyDescent="0.3"/>
  <cols>
    <col min="2" max="2" width="19.109375" customWidth="1"/>
    <col min="3" max="3" width="19" customWidth="1"/>
    <col min="4" max="4" width="25.88671875" customWidth="1"/>
    <col min="5" max="5" width="26" customWidth="1"/>
    <col min="6" max="6" width="20" customWidth="1"/>
    <col min="7" max="7" width="22.88671875" customWidth="1"/>
    <col min="8" max="8" width="17.5546875" customWidth="1"/>
    <col min="9" max="9" width="23.88671875" customWidth="1"/>
  </cols>
  <sheetData>
    <row r="2" spans="2:9" ht="14.4" customHeight="1" x14ac:dyDescent="0.3">
      <c r="B2" s="1" t="s">
        <v>0</v>
      </c>
      <c r="C2" s="1"/>
      <c r="D2" s="1"/>
      <c r="E2" s="1"/>
      <c r="F2" s="1"/>
      <c r="G2" s="1"/>
      <c r="H2" s="1"/>
      <c r="I2" s="1"/>
    </row>
    <row r="3" spans="2:9" ht="14.4" customHeight="1" x14ac:dyDescent="0.3">
      <c r="B3" s="1"/>
      <c r="C3" s="1"/>
      <c r="D3" s="1"/>
      <c r="E3" s="1"/>
      <c r="F3" s="1"/>
      <c r="G3" s="1"/>
      <c r="H3" s="1"/>
      <c r="I3" s="1"/>
    </row>
    <row r="5" spans="2:9" x14ac:dyDescent="0.3">
      <c r="B5" s="2" t="s">
        <v>1</v>
      </c>
      <c r="C5" s="2" t="s">
        <v>3</v>
      </c>
      <c r="D5" s="2" t="s">
        <v>2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2:9" x14ac:dyDescent="0.3">
      <c r="B6" s="3">
        <v>20</v>
      </c>
      <c r="C6" s="3">
        <f xml:space="preserve"> 2*2000/Tabla1[[#This Row],[Tamaño de pedido ]]</f>
        <v>200</v>
      </c>
      <c r="D6" s="3">
        <f xml:space="preserve"> 5*(Tabla1[[#This Row],[Tamaño de pedido ]]/2+60)</f>
        <v>350</v>
      </c>
      <c r="E6" s="3">
        <f xml:space="preserve"> Tabla1[[#This Row],[Costo de pedido]]+Tabla1[[#This Row],[Costo de almacenamiento]]</f>
        <v>550</v>
      </c>
      <c r="F6" s="3">
        <f xml:space="preserve"> 2000/Tabla1[[#This Row],[Tamaño de pedido ]]</f>
        <v>100</v>
      </c>
      <c r="G6" s="3">
        <f>365/Tabla1[[#This Row],[Numero de pedido]]</f>
        <v>4</v>
      </c>
      <c r="H6" s="3">
        <f t="shared" ref="H6:H12" si="0">10*2000/365+60</f>
        <v>115</v>
      </c>
      <c r="I6" s="3">
        <f t="shared" ref="I6:I12" si="1">SQRT(((2*2*2000/5)))</f>
        <v>40</v>
      </c>
    </row>
    <row r="7" spans="2:9" x14ac:dyDescent="0.3">
      <c r="B7" s="4">
        <f>SQRT(((2*2*2000/5)))</f>
        <v>40</v>
      </c>
      <c r="C7" s="4">
        <f xml:space="preserve"> 2*2000/Tabla1[[#This Row],[Tamaño de pedido ]]</f>
        <v>100</v>
      </c>
      <c r="D7" s="4">
        <f xml:space="preserve"> 5*(Tabla1[[#This Row],[Tamaño de pedido ]]/2+60)</f>
        <v>400</v>
      </c>
      <c r="E7" s="4">
        <f xml:space="preserve"> Tabla1[[#This Row],[Costo de pedido]]+Tabla1[[#This Row],[Costo de almacenamiento]]</f>
        <v>500</v>
      </c>
      <c r="F7" s="4">
        <f xml:space="preserve"> 2000/Tabla1[[#This Row],[Tamaño de pedido ]]</f>
        <v>50</v>
      </c>
      <c r="G7" s="4">
        <f>365/Tabla1[[#This Row],[Numero de pedido]]</f>
        <v>7</v>
      </c>
      <c r="H7" s="4">
        <f t="shared" si="0"/>
        <v>115</v>
      </c>
      <c r="I7" s="4">
        <f t="shared" si="1"/>
        <v>40</v>
      </c>
    </row>
    <row r="8" spans="2:9" x14ac:dyDescent="0.3">
      <c r="B8" s="4">
        <v>80</v>
      </c>
      <c r="C8" s="4">
        <f xml:space="preserve"> 2*2000/Tabla1[[#This Row],[Tamaño de pedido ]]</f>
        <v>50</v>
      </c>
      <c r="D8" s="4">
        <f xml:space="preserve"> 5*(Tabla1[[#This Row],[Tamaño de pedido ]]/2+60)</f>
        <v>500</v>
      </c>
      <c r="E8" s="4">
        <f xml:space="preserve"> Tabla1[[#This Row],[Costo de pedido]]+Tabla1[[#This Row],[Costo de almacenamiento]]</f>
        <v>550</v>
      </c>
      <c r="F8" s="4">
        <f xml:space="preserve"> 2000/Tabla1[[#This Row],[Tamaño de pedido ]]</f>
        <v>25</v>
      </c>
      <c r="G8" s="4">
        <f>365/Tabla1[[#This Row],[Numero de pedido]]</f>
        <v>15</v>
      </c>
      <c r="H8" s="4">
        <f t="shared" si="0"/>
        <v>115</v>
      </c>
      <c r="I8" s="4">
        <f t="shared" si="1"/>
        <v>40</v>
      </c>
    </row>
    <row r="9" spans="2:9" x14ac:dyDescent="0.3">
      <c r="B9" s="4">
        <v>160</v>
      </c>
      <c r="C9" s="4">
        <f xml:space="preserve"> 2*2000/Tabla1[[#This Row],[Tamaño de pedido ]]</f>
        <v>25</v>
      </c>
      <c r="D9" s="4">
        <f xml:space="preserve"> 5*(Tabla1[[#This Row],[Tamaño de pedido ]]/2+60)</f>
        <v>700</v>
      </c>
      <c r="E9" s="4">
        <f xml:space="preserve"> Tabla1[[#This Row],[Costo de pedido]]+Tabla1[[#This Row],[Costo de almacenamiento]]</f>
        <v>725</v>
      </c>
      <c r="F9" s="4">
        <f xml:space="preserve"> 2000/Tabla1[[#This Row],[Tamaño de pedido ]]</f>
        <v>13</v>
      </c>
      <c r="G9" s="4">
        <f>365/Tabla1[[#This Row],[Numero de pedido]]</f>
        <v>28</v>
      </c>
      <c r="H9" s="4">
        <f t="shared" si="0"/>
        <v>115</v>
      </c>
      <c r="I9" s="4">
        <f t="shared" si="1"/>
        <v>40</v>
      </c>
    </row>
    <row r="10" spans="2:9" x14ac:dyDescent="0.3">
      <c r="B10" s="4">
        <v>320</v>
      </c>
      <c r="C10" s="4">
        <f xml:space="preserve"> 2*2000/Tabla1[[#This Row],[Tamaño de pedido ]]</f>
        <v>13</v>
      </c>
      <c r="D10" s="4">
        <f xml:space="preserve"> 5*(Tabla1[[#This Row],[Tamaño de pedido ]]/2+60)</f>
        <v>1100</v>
      </c>
      <c r="E10" s="4">
        <f xml:space="preserve"> Tabla1[[#This Row],[Costo de pedido]]+Tabla1[[#This Row],[Costo de almacenamiento]]</f>
        <v>1113</v>
      </c>
      <c r="F10" s="4">
        <f xml:space="preserve"> 2000/Tabla1[[#This Row],[Tamaño de pedido ]]</f>
        <v>6</v>
      </c>
      <c r="G10" s="4">
        <f>365/Tabla1[[#This Row],[Numero de pedido]]</f>
        <v>61</v>
      </c>
      <c r="H10" s="4">
        <f t="shared" si="0"/>
        <v>115</v>
      </c>
      <c r="I10" s="4">
        <f t="shared" si="1"/>
        <v>40</v>
      </c>
    </row>
    <row r="11" spans="2:9" x14ac:dyDescent="0.3">
      <c r="B11" s="4">
        <v>640</v>
      </c>
      <c r="C11" s="4">
        <f xml:space="preserve"> 2*2000/Tabla1[[#This Row],[Tamaño de pedido ]]</f>
        <v>6</v>
      </c>
      <c r="D11" s="4">
        <f xml:space="preserve"> 5*(Tabla1[[#This Row],[Tamaño de pedido ]]/2+60)</f>
        <v>1900</v>
      </c>
      <c r="E11" s="4">
        <f xml:space="preserve"> Tabla1[[#This Row],[Costo de pedido]]+Tabla1[[#This Row],[Costo de almacenamiento]]</f>
        <v>1906</v>
      </c>
      <c r="F11" s="4">
        <f xml:space="preserve"> 2000/Tabla1[[#This Row],[Tamaño de pedido ]]</f>
        <v>3</v>
      </c>
      <c r="G11" s="4">
        <f>365/Tabla1[[#This Row],[Numero de pedido]]</f>
        <v>122</v>
      </c>
      <c r="H11" s="4">
        <f t="shared" si="0"/>
        <v>115</v>
      </c>
      <c r="I11" s="4">
        <f t="shared" si="1"/>
        <v>40</v>
      </c>
    </row>
    <row r="12" spans="2:9" x14ac:dyDescent="0.3">
      <c r="B12" s="5">
        <v>1280</v>
      </c>
      <c r="C12" s="5">
        <f xml:space="preserve"> 2*2000/Tabla1[[#This Row],[Tamaño de pedido ]]</f>
        <v>3</v>
      </c>
      <c r="D12" s="5">
        <f xml:space="preserve"> 5*(Tabla1[[#This Row],[Tamaño de pedido ]]/2+60)</f>
        <v>3500</v>
      </c>
      <c r="E12" s="5">
        <f xml:space="preserve"> Tabla1[[#This Row],[Costo de pedido]]+Tabla1[[#This Row],[Costo de almacenamiento]]</f>
        <v>3503</v>
      </c>
      <c r="F12" s="5">
        <f xml:space="preserve"> 2000/Tabla1[[#This Row],[Tamaño de pedido ]]</f>
        <v>2</v>
      </c>
      <c r="G12" s="5">
        <f>365/Tabla1[[#This Row],[Numero de pedido]]</f>
        <v>183</v>
      </c>
      <c r="H12" s="5">
        <f t="shared" si="0"/>
        <v>115</v>
      </c>
      <c r="I12" s="5">
        <f t="shared" si="1"/>
        <v>40</v>
      </c>
    </row>
  </sheetData>
  <mergeCells count="1">
    <mergeCell ref="B2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garcia</dc:creator>
  <cp:lastModifiedBy>mariana garcia</cp:lastModifiedBy>
  <dcterms:created xsi:type="dcterms:W3CDTF">2022-09-27T21:39:03Z</dcterms:created>
  <dcterms:modified xsi:type="dcterms:W3CDTF">2022-09-28T19:30:15Z</dcterms:modified>
</cp:coreProperties>
</file>