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22286\Downloads\"/>
    </mc:Choice>
  </mc:AlternateContent>
  <xr:revisionPtr revIDLastSave="0" documentId="13_ncr:1_{613E0C26-8A02-4E13-86A0-5F54B6E73C5F}" xr6:coauthVersionLast="47" xr6:coauthVersionMax="47" xr10:uidLastSave="{00000000-0000-0000-0000-000000000000}"/>
  <bookViews>
    <workbookView xWindow="-105" yWindow="0" windowWidth="19410" windowHeight="15585" xr2:uid="{A9401611-C254-4F88-A6A8-AFF12C68B25A}"/>
  </bookViews>
  <sheets>
    <sheet name="Dashboard" sheetId="1" r:id="rId1"/>
    <sheet name="Data" sheetId="2" r:id="rId2"/>
    <sheet name="Controller" sheetId="3" r:id="rId3"/>
    <sheet name="Caixinha" sheetId="5" r:id="rId4"/>
  </sheets>
  <definedNames>
    <definedName name="SegmentaçãodeDados_Categoria">#N/A</definedName>
    <definedName name="SegmentaçãodeDados_Mês">#N/A</definedName>
  </definedNames>
  <calcPr calcId="191029"/>
  <pivotCaches>
    <pivotCache cacheId="1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</calcChain>
</file>

<file path=xl/sharedStrings.xml><?xml version="1.0" encoding="utf-8"?>
<sst xmlns="http://schemas.openxmlformats.org/spreadsheetml/2006/main" count="261" uniqueCount="83">
  <si>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</si>
  <si>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</si>
  <si>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</si>
  <si>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</si>
  <si>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</si>
  <si>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</si>
  <si>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</si>
  <si>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</si>
  <si>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</si>
  <si>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</si>
  <si>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</si>
  <si>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</si>
  <si>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</si>
  <si>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</si>
  <si>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</si>
  <si>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</si>
  <si>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</si>
  <si>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</si>
  <si>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</si>
  <si>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</si>
  <si>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</si>
  <si>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</si>
  <si>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</si>
  <si>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</si>
  <si>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</si>
  <si>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</si>
  <si>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</si>
  <si>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</si>
  <si>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</si>
  <si>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</si>
  <si>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</si>
  <si>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</si>
  <si>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</si>
  <si>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</si>
  <si>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</si>
  <si>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</si>
  <si>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</si>
  <si>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</si>
  <si>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</si>
  <si>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</si>
  <si>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 xml:space="preserve"> Compras no supermercado </t>
  </si>
  <si>
    <t xml:space="preserve"> Gasolina </t>
  </si>
  <si>
    <t xml:space="preserve"> Cinema e jantar </t>
  </si>
  <si>
    <t xml:space="preserve"> Plano de saúde </t>
  </si>
  <si>
    <t xml:space="preserve"> Material escolar </t>
  </si>
  <si>
    <t xml:space="preserve"> Compra de roupas </t>
  </si>
  <si>
    <t>Freelance</t>
  </si>
  <si>
    <t>Pagamento por projeto freelancer</t>
  </si>
  <si>
    <t xml:space="preserve"> Manutenção do veículo </t>
  </si>
  <si>
    <t xml:space="preserve"> Compra de novo smartphone </t>
  </si>
  <si>
    <t>Utilidades Dom.</t>
  </si>
  <si>
    <t xml:space="preserve"> Conta de energia elétrica </t>
  </si>
  <si>
    <t xml:space="preserve"> Aniversário da mãe 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</si>
  <si>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</si>
  <si>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</si>
  <si>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</si>
  <si>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</si>
  <si>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</si>
  <si>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</si>
  <si>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</si>
  <si>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</si>
  <si>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</si>
  <si>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</si>
  <si>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</si>
  <si>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</si>
  <si>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</si>
  <si>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</si>
  <si>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</si>
  <si>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 xml:space="preserve">Data </t>
  </si>
  <si>
    <t xml:space="preserve">Tipo </t>
  </si>
  <si>
    <t>Categoria</t>
  </si>
  <si>
    <t xml:space="preserve">Descrição </t>
  </si>
  <si>
    <t xml:space="preserve">Valor </t>
  </si>
  <si>
    <t xml:space="preserve">Operação Bancária </t>
  </si>
  <si>
    <t>Status</t>
  </si>
  <si>
    <t>Rótulos de Linha</t>
  </si>
  <si>
    <t>Total Geral</t>
  </si>
  <si>
    <t xml:space="preserve">Soma de Valor </t>
  </si>
  <si>
    <t>Mês</t>
  </si>
  <si>
    <t>Data de lançamento</t>
  </si>
  <si>
    <t>Depósito reservado</t>
  </si>
  <si>
    <t xml:space="preserve">Total reservado 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</si>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</sst>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14" fontId="0" fillId="0" borderId="0" xfId="0" applyNumberFormat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 applyAlignment="1">
      <alignment horizontal="center" vertical="center"/>
    </xf>
    <xf numFmtId="0" fontId="4" fillId="0" borderId="0" xfId="0" applyFont="1"/>
    <xf numFmtId="44" fontId="0" fillId="0" borderId="0" xfId="1" applyFont="1"/>
    <xf numFmtId="0" fontId="3" fillId="0" borderId="0" xfId="0" applyFont="1"/>
    <xf numFmtId="44" fontId="0" fillId="0" borderId="0" xfId="0" applyNumberFormat="1"/>
    <xf numFmtId="0" fontId="2" fillId="2" borderId="1" xfId="2"/>
  </cellXfs>
  <cellStyles count="3">
    <cellStyle name="Entrada" xfId="2" builtinId="20"/>
    <cellStyle name="Moeda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dd/mm/yyyy"/>
    </dxf>
    <dxf>
      <numFmt numFmtId="12" formatCode="&quot;R$&quot;\ #,##0.00;[Red]\-&quot;R$&quot;\ #,##0.00"/>
    </dxf>
  </dxfs>
  <tableStyles count="1" defaultTableStyle="TableStyleMedium2" defaultPivotStyle="PivotStyleLight16">
    <tableStyle name="SlicerStyleDark2 2" pivot="0" table="0" count="10" xr9:uid="{78FDAF9B-60B4-4D14-B4D4-0AD4BA3FE02A}">
      <tableStyleElement type="wholeTable" dxfId="2"/>
      <tableStyleElement type="headerRow" dxfId="1"/>
    </tableStyle>
  </tableStyles>
  <colors>
    <mruColors>
      <color rgb="FFFF6600"/>
      <color rgb="FFFFCC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[EXCEL_DIO.xlsx]Controller!Tabela dinâmica2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rgbClr val="FF6600"/>
              </a:gs>
              <a:gs pos="100000">
                <a:srgbClr val="FFCC99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823086957152903E-2"/>
          <c:y val="7.407407407407407E-2"/>
          <c:w val="0.9388888888888888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FF6600"/>
                </a:gs>
                <a:gs pos="100000">
                  <a:srgbClr val="FFCC99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Controller!$C$24:$C$28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Controller!$D$24:$D$28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6-451A-8CC6-C04F6560C2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8878559"/>
        <c:axId val="2108914959"/>
      </c:barChart>
      <c:catAx>
        <c:axId val="193887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8914959"/>
        <c:crosses val="autoZero"/>
        <c:auto val="1"/>
        <c:lblAlgn val="ctr"/>
        <c:lblOffset val="100"/>
        <c:noMultiLvlLbl val="0"/>
      </c:catAx>
      <c:valAx>
        <c:axId val="210891495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3887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[EXCEL_DIO.xlsx]Controller!Tabela dinâmica1</c:name>
    <c:fmtId val="2"/>
  </c:pivotSource>
  <c:chart>
    <c:autoTitleDeleted val="1"/>
    <c:pivotFmts>
      <c:pivotFmt>
        <c:idx val="0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rgbClr val="FF6600"/>
              </a:gs>
              <a:gs pos="100000">
                <a:srgbClr val="FFCC99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rgbClr val="FF6600"/>
              </a:gs>
              <a:gs pos="100000">
                <a:srgbClr val="FFCC99"/>
              </a:gs>
            </a:gsLst>
            <a:lin ang="5400000" scaled="1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2.9440539424400055E-2"/>
          <c:y val="3.5555550025383492E-2"/>
          <c:w val="0.95103994336384301"/>
          <c:h val="0.65140131795060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FF6600"/>
                </a:gs>
                <a:gs pos="100000">
                  <a:srgbClr val="FFCC99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Controller!$C$5:$C$20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Controller!$D$5:$D$20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6-4A8A-8E04-0D1B2679A0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96703711"/>
        <c:axId val="35388767"/>
      </c:barChart>
      <c:catAx>
        <c:axId val="19670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388767"/>
        <c:crosses val="autoZero"/>
        <c:auto val="1"/>
        <c:lblAlgn val="ctr"/>
        <c:lblOffset val="100"/>
        <c:noMultiLvlLbl val="0"/>
      </c:catAx>
      <c:valAx>
        <c:axId val="35388767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67037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290489073089513"/>
          <c:y val="5.2287557323196912E-2"/>
          <c:w val="0.82445531030833363"/>
          <c:h val="0.89628976820095418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Caixinha!$C$3</c:f>
              <c:strCache>
                <c:ptCount val="1"/>
                <c:pt idx="0">
                  <c:v>Total reservado 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579417083472640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C-4397-87F3-1F2C08E4FE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C-4397-87F3-1F2C08E4FE8A}"/>
            </c:ext>
          </c:extLst>
        </c:ser>
        <c:ser>
          <c:idx val="1"/>
          <c:order val="1"/>
          <c:tx>
            <c:strRef>
              <c:f>Caixinha!$C$4</c:f>
              <c:strCache>
                <c:ptCount val="1"/>
                <c:pt idx="0">
                  <c:v>Meta de reserva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6C-4397-87F3-1F2C08E4FE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448131967"/>
        <c:axId val="546933711"/>
        <c:axId val="0"/>
      </c:bar3DChart>
      <c:catAx>
        <c:axId val="448131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6933711"/>
        <c:crosses val="autoZero"/>
        <c:auto val="1"/>
        <c:lblAlgn val="ctr"/>
        <c:lblOffset val="100"/>
        <c:noMultiLvlLbl val="0"/>
      </c:catAx>
      <c:valAx>
        <c:axId val="5469337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813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290489073089513"/>
          <c:y val="5.2287557323196912E-2"/>
          <c:w val="0.82445531030833363"/>
          <c:h val="0.89628976820095418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Caixinha!$C$3</c:f>
              <c:strCache>
                <c:ptCount val="1"/>
                <c:pt idx="0">
                  <c:v>Total reservado 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4.026844218906720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06-4A04-B996-B92A5D2C64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6-4A04-B996-B92A5D2C64D3}"/>
            </c:ext>
          </c:extLst>
        </c:ser>
        <c:ser>
          <c:idx val="1"/>
          <c:order val="1"/>
          <c:tx>
            <c:strRef>
              <c:f>Caixinha!$C$4</c:f>
              <c:strCache>
                <c:ptCount val="1"/>
                <c:pt idx="0">
                  <c:v>Meta de reserva</c:v>
                </c:pt>
              </c:strCache>
            </c:strRef>
          </c:tx>
          <c:spPr>
            <a:gradFill>
              <a:gsLst>
                <a:gs pos="0">
                  <a:schemeClr val="bg1">
                    <a:lumMod val="50000"/>
                  </a:schemeClr>
                </a:gs>
                <a:gs pos="100000">
                  <a:schemeClr val="bg1">
                    <a:lumMod val="95000"/>
                  </a:schemeClr>
                </a:gs>
              </a:gsLst>
              <a:lin ang="5400000" scaled="1"/>
            </a:gra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4.0268442189067208E-2"/>
                  <c:y val="1.4209588824475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06-4A04-B996-B92A5D2C64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6-4A04-B996-B92A5D2C64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448131967"/>
        <c:axId val="546933711"/>
        <c:axId val="0"/>
      </c:bar3DChart>
      <c:catAx>
        <c:axId val="448131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6933711"/>
        <c:crosses val="autoZero"/>
        <c:auto val="1"/>
        <c:lblAlgn val="ctr"/>
        <c:lblOffset val="100"/>
        <c:noMultiLvlLbl val="0"/>
      </c:catAx>
      <c:valAx>
        <c:axId val="5469337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813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3.xml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9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chart" Target="../charts/chart2.xml"/><Relationship Id="rId9" Type="http://schemas.openxmlformats.org/officeDocument/2006/relationships/image" Target="../media/image6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71438</xdr:colOff>
      <xdr:row>2</xdr:row>
      <xdr:rowOff>59531</xdr:rowOff>
    </xdr:from>
    <xdr:to>
      <xdr:col>11</xdr:col>
      <xdr:colOff>357188</xdr:colOff>
      <xdr:row>22</xdr:row>
      <xdr:rowOff>47624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3C4A8281-3656-128F-F028-A143D9222759}"/>
            </a:ext>
          </a:extLst>
        </xdr:cNvPr>
        <xdr:cNvGrpSpPr/>
      </xdr:nvGrpSpPr>
      <xdr:grpSpPr>
        <a:xfrm>
          <a:off x="2964657" y="1500187"/>
          <a:ext cx="5750719" cy="3798093"/>
          <a:chOff x="2964657" y="440531"/>
          <a:chExt cx="5750719" cy="3798093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30265820-0FC5-B7C8-E45C-8CA782201AD3}"/>
              </a:ext>
            </a:extLst>
          </xdr:cNvPr>
          <xdr:cNvGrpSpPr/>
        </xdr:nvGrpSpPr>
        <xdr:grpSpPr>
          <a:xfrm>
            <a:off x="2964657" y="440531"/>
            <a:ext cx="5750719" cy="3798093"/>
            <a:chOff x="3000375" y="440531"/>
            <a:chExt cx="5750719" cy="3798093"/>
          </a:xfrm>
        </xdr:grpSpPr>
        <xdr:grpSp>
          <xdr:nvGrpSpPr>
            <xdr:cNvPr id="12" name="Agrupar 11">
              <a:extLst>
                <a:ext uri="{FF2B5EF4-FFF2-40B4-BE49-F238E27FC236}">
                  <a16:creationId xmlns:a16="http://schemas.microsoft.com/office/drawing/2014/main" id="{4D490E93-7158-F50A-90B8-62D608CB3DA1}"/>
                </a:ext>
              </a:extLst>
            </xdr:cNvPr>
            <xdr:cNvGrpSpPr/>
          </xdr:nvGrpSpPr>
          <xdr:grpSpPr>
            <a:xfrm>
              <a:off x="3000375" y="440531"/>
              <a:ext cx="5750719" cy="3798093"/>
              <a:chOff x="3000375" y="440531"/>
              <a:chExt cx="5750719" cy="3798093"/>
            </a:xfrm>
          </xdr:grpSpPr>
          <xdr:grpSp>
            <xdr:nvGrpSpPr>
              <xdr:cNvPr id="7" name="Agrupar 6">
                <a:extLst>
                  <a:ext uri="{FF2B5EF4-FFF2-40B4-BE49-F238E27FC236}">
                    <a16:creationId xmlns:a16="http://schemas.microsoft.com/office/drawing/2014/main" id="{AFEA4638-9C1E-7902-8611-3079ACCC676C}"/>
                  </a:ext>
                </a:extLst>
              </xdr:cNvPr>
              <xdr:cNvGrpSpPr/>
            </xdr:nvGrpSpPr>
            <xdr:grpSpPr>
              <a:xfrm>
                <a:off x="3000375" y="440531"/>
                <a:ext cx="5750719" cy="3798093"/>
                <a:chOff x="3036094" y="690563"/>
                <a:chExt cx="5274469" cy="3345654"/>
              </a:xfrm>
            </xdr:grpSpPr>
            <xdr:sp macro="" textlink="">
              <xdr:nvSpPr>
                <xdr:cNvPr id="4" name="Retângulo: Cantos Arredondados 3">
                  <a:extLst>
                    <a:ext uri="{FF2B5EF4-FFF2-40B4-BE49-F238E27FC236}">
                      <a16:creationId xmlns:a16="http://schemas.microsoft.com/office/drawing/2014/main" id="{6ACFA9CC-8DF2-6821-F145-4C5973699B59}"/>
                    </a:ext>
                  </a:extLst>
                </xdr:cNvPr>
                <xdr:cNvSpPr/>
              </xdr:nvSpPr>
              <xdr:spPr>
                <a:xfrm>
                  <a:off x="3036094" y="738186"/>
                  <a:ext cx="5274469" cy="3298031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6" name="Retângulo: Cantos Superiores Arredondados 5">
                  <a:extLst>
                    <a:ext uri="{FF2B5EF4-FFF2-40B4-BE49-F238E27FC236}">
                      <a16:creationId xmlns:a16="http://schemas.microsoft.com/office/drawing/2014/main" id="{2FA19870-26FF-E25B-955C-F6BD7EC65B92}"/>
                    </a:ext>
                  </a:extLst>
                </xdr:cNvPr>
                <xdr:cNvSpPr/>
              </xdr:nvSpPr>
              <xdr:spPr>
                <a:xfrm>
                  <a:off x="3036094" y="690563"/>
                  <a:ext cx="5274467" cy="583406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rgbClr val="FF66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graphicFrame macro="">
            <xdr:nvGraphicFramePr>
              <xdr:cNvPr id="3" name="Gráfico 2">
                <a:extLst>
                  <a:ext uri="{FF2B5EF4-FFF2-40B4-BE49-F238E27FC236}">
                    <a16:creationId xmlns:a16="http://schemas.microsoft.com/office/drawing/2014/main" id="{249BDE4F-D6F1-4400-BEE8-032DFC90130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488532" y="1297781"/>
              <a:ext cx="482203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894183DB-ED6C-73A8-BB66-83F0B63CB8A6}"/>
                </a:ext>
              </a:extLst>
            </xdr:cNvPr>
            <xdr:cNvSpPr txBox="1"/>
          </xdr:nvSpPr>
          <xdr:spPr>
            <a:xfrm>
              <a:off x="3643311" y="654843"/>
              <a:ext cx="142875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2000">
                  <a:solidFill>
                    <a:schemeClr val="bg1"/>
                  </a:solidFill>
                  <a:latin typeface="Aptos Black" panose="020B0004020202020204" pitchFamily="34" charset="0"/>
                </a:rPr>
                <a:t>Entrada</a:t>
              </a:r>
            </a:p>
          </xdr:txBody>
        </xdr:sp>
      </xdr:grpSp>
      <xdr:pic>
        <xdr:nvPicPr>
          <xdr:cNvPr id="18" name="Gráfico 17" descr="Transferência1 com preenchimento sólido">
            <a:extLst>
              <a:ext uri="{FF2B5EF4-FFF2-40B4-BE49-F238E27FC236}">
                <a16:creationId xmlns:a16="http://schemas.microsoft.com/office/drawing/2014/main" id="{801C54BE-5525-85F8-D167-316D01E306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262313" y="595312"/>
            <a:ext cx="464344" cy="464344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71438</xdr:colOff>
      <xdr:row>23</xdr:row>
      <xdr:rowOff>154780</xdr:rowOff>
    </xdr:from>
    <xdr:to>
      <xdr:col>20</xdr:col>
      <xdr:colOff>47627</xdr:colOff>
      <xdr:row>45</xdr:row>
      <xdr:rowOff>142874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995E0105-2757-827F-2160-74620938B99E}"/>
            </a:ext>
          </a:extLst>
        </xdr:cNvPr>
        <xdr:cNvGrpSpPr/>
      </xdr:nvGrpSpPr>
      <xdr:grpSpPr>
        <a:xfrm>
          <a:off x="2964657" y="5595936"/>
          <a:ext cx="10906126" cy="4179094"/>
          <a:chOff x="2964657" y="4536280"/>
          <a:chExt cx="10906126" cy="4179094"/>
        </a:xfrm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6BC376B9-4688-6178-72B3-18D239794E08}"/>
              </a:ext>
            </a:extLst>
          </xdr:cNvPr>
          <xdr:cNvGrpSpPr/>
        </xdr:nvGrpSpPr>
        <xdr:grpSpPr>
          <a:xfrm>
            <a:off x="2964657" y="4536280"/>
            <a:ext cx="10906126" cy="4179094"/>
            <a:chOff x="3012281" y="4536280"/>
            <a:chExt cx="10906126" cy="4179094"/>
          </a:xfrm>
        </xdr:grpSpPr>
        <xdr:grpSp>
          <xdr:nvGrpSpPr>
            <xdr:cNvPr id="11" name="Agrupar 10">
              <a:extLst>
                <a:ext uri="{FF2B5EF4-FFF2-40B4-BE49-F238E27FC236}">
                  <a16:creationId xmlns:a16="http://schemas.microsoft.com/office/drawing/2014/main" id="{3F536A11-0CFC-7014-1B7E-6351C0E965BE}"/>
                </a:ext>
              </a:extLst>
            </xdr:cNvPr>
            <xdr:cNvGrpSpPr/>
          </xdr:nvGrpSpPr>
          <xdr:grpSpPr>
            <a:xfrm>
              <a:off x="3012281" y="4536280"/>
              <a:ext cx="10906126" cy="4179094"/>
              <a:chOff x="2845593" y="5357812"/>
              <a:chExt cx="10906126" cy="4179094"/>
            </a:xfrm>
          </xdr:grpSpPr>
          <xdr:grpSp>
            <xdr:nvGrpSpPr>
              <xdr:cNvPr id="8" name="Agrupar 7">
                <a:extLst>
                  <a:ext uri="{FF2B5EF4-FFF2-40B4-BE49-F238E27FC236}">
                    <a16:creationId xmlns:a16="http://schemas.microsoft.com/office/drawing/2014/main" id="{62C4B9A8-6C6C-46B1-BD21-E7BBFA88E351}"/>
                  </a:ext>
                </a:extLst>
              </xdr:cNvPr>
              <xdr:cNvGrpSpPr/>
            </xdr:nvGrpSpPr>
            <xdr:grpSpPr>
              <a:xfrm>
                <a:off x="2845593" y="5357812"/>
                <a:ext cx="10906126" cy="4179094"/>
                <a:chOff x="3036094" y="690563"/>
                <a:chExt cx="5274469" cy="3345654"/>
              </a:xfrm>
            </xdr:grpSpPr>
            <xdr:sp macro="" textlink="">
              <xdr:nvSpPr>
                <xdr:cNvPr id="9" name="Retângulo: Cantos Arredondados 8">
                  <a:extLst>
                    <a:ext uri="{FF2B5EF4-FFF2-40B4-BE49-F238E27FC236}">
                      <a16:creationId xmlns:a16="http://schemas.microsoft.com/office/drawing/2014/main" id="{996C801C-ABFA-A42A-AEA0-C019706E01BD}"/>
                    </a:ext>
                  </a:extLst>
                </xdr:cNvPr>
                <xdr:cNvSpPr/>
              </xdr:nvSpPr>
              <xdr:spPr>
                <a:xfrm>
                  <a:off x="3036094" y="738186"/>
                  <a:ext cx="5274469" cy="3298031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10" name="Retângulo: Cantos Superiores Arredondados 9">
                  <a:extLst>
                    <a:ext uri="{FF2B5EF4-FFF2-40B4-BE49-F238E27FC236}">
                      <a16:creationId xmlns:a16="http://schemas.microsoft.com/office/drawing/2014/main" id="{7B2D750C-C10A-6235-4ED3-636C510E4EC4}"/>
                    </a:ext>
                  </a:extLst>
                </xdr:cNvPr>
                <xdr:cNvSpPr/>
              </xdr:nvSpPr>
              <xdr:spPr>
                <a:xfrm>
                  <a:off x="3036094" y="690563"/>
                  <a:ext cx="5274467" cy="583406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rgbClr val="FF66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D3F514CB-5596-48FE-9263-D06EA206DAD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393282" y="6084092"/>
              <a:ext cx="9906000" cy="332184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03339177-7EFE-4A2B-8396-192C96639175}"/>
                </a:ext>
              </a:extLst>
            </xdr:cNvPr>
            <xdr:cNvSpPr txBox="1"/>
          </xdr:nvSpPr>
          <xdr:spPr>
            <a:xfrm>
              <a:off x="3595687" y="4798218"/>
              <a:ext cx="142875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2000">
                  <a:solidFill>
                    <a:schemeClr val="bg1"/>
                  </a:solidFill>
                  <a:latin typeface="Aptos Black" panose="020B0004020202020204" pitchFamily="34" charset="0"/>
                </a:rPr>
                <a:t>Gastos</a:t>
              </a:r>
            </a:p>
          </xdr:txBody>
        </xdr:sp>
      </xdr:grpSp>
      <xdr:pic>
        <xdr:nvPicPr>
          <xdr:cNvPr id="20" name="Gráfico 19" descr="Dinheiro voador com preenchimento sólido">
            <a:extLst>
              <a:ext uri="{FF2B5EF4-FFF2-40B4-BE49-F238E27FC236}">
                <a16:creationId xmlns:a16="http://schemas.microsoft.com/office/drawing/2014/main" id="{1AF17700-C593-3CB4-6B1E-D1805DCE61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167064" y="4676777"/>
            <a:ext cx="535780" cy="53578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107155</xdr:colOff>
      <xdr:row>1</xdr:row>
      <xdr:rowOff>95250</xdr:rowOff>
    </xdr:from>
    <xdr:to>
      <xdr:col>0</xdr:col>
      <xdr:colOff>2155314</xdr:colOff>
      <xdr:row>9</xdr:row>
      <xdr:rowOff>149679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3" name="Mês">
              <a:extLst>
                <a:ext uri="{FF2B5EF4-FFF2-40B4-BE49-F238E27FC236}">
                  <a16:creationId xmlns:a16="http://schemas.microsoft.com/office/drawing/2014/main" id="{74A32AEB-CB11-4B70-B6F4-6A5F861944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55" y="1345406"/>
              <a:ext cx="2048159" cy="15784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107155</xdr:colOff>
      <xdr:row>11</xdr:row>
      <xdr:rowOff>83344</xdr:rowOff>
    </xdr:from>
    <xdr:to>
      <xdr:col>0</xdr:col>
      <xdr:colOff>2131360</xdr:colOff>
      <xdr:row>41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Categoria">
              <a:extLst>
                <a:ext uri="{FF2B5EF4-FFF2-40B4-BE49-F238E27FC236}">
                  <a16:creationId xmlns:a16="http://schemas.microsoft.com/office/drawing/2014/main" id="{BB12BE0E-95CC-4628-B616-1B3A1CF2C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55" y="3238500"/>
              <a:ext cx="2024205" cy="56316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166689</xdr:colOff>
      <xdr:row>0</xdr:row>
      <xdr:rowOff>154782</xdr:rowOff>
    </xdr:from>
    <xdr:to>
      <xdr:col>20</xdr:col>
      <xdr:colOff>166689</xdr:colOff>
      <xdr:row>1</xdr:row>
      <xdr:rowOff>142875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C49A9D15-0E0E-4656-B525-99CE8B98D570}"/>
            </a:ext>
          </a:extLst>
        </xdr:cNvPr>
        <xdr:cNvSpPr/>
      </xdr:nvSpPr>
      <xdr:spPr>
        <a:xfrm>
          <a:off x="3059908" y="154782"/>
          <a:ext cx="10929937" cy="123824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273842</xdr:colOff>
      <xdr:row>0</xdr:row>
      <xdr:rowOff>202404</xdr:rowOff>
    </xdr:from>
    <xdr:to>
      <xdr:col>3</xdr:col>
      <xdr:colOff>452438</xdr:colOff>
      <xdr:row>1</xdr:row>
      <xdr:rowOff>119059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FE701015-6FC0-4B29-B43A-46EB4EDC6A29}"/>
            </a:ext>
          </a:extLst>
        </xdr:cNvPr>
        <xdr:cNvSpPr/>
      </xdr:nvSpPr>
      <xdr:spPr>
        <a:xfrm>
          <a:off x="3167061" y="202404"/>
          <a:ext cx="785815" cy="1166811"/>
        </a:xfrm>
        <a:prstGeom prst="roundRect">
          <a:avLst>
            <a:gd name="adj" fmla="val 24243"/>
          </a:avLst>
        </a:prstGeom>
        <a:solidFill>
          <a:srgbClr val="FF66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69057</xdr:colOff>
      <xdr:row>0</xdr:row>
      <xdr:rowOff>250032</xdr:rowOff>
    </xdr:from>
    <xdr:to>
      <xdr:col>6</xdr:col>
      <xdr:colOff>426244</xdr:colOff>
      <xdr:row>0</xdr:row>
      <xdr:rowOff>535781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5BE6F1E7-8FE0-6CA1-1F74-2F360549A452}"/>
            </a:ext>
          </a:extLst>
        </xdr:cNvPr>
        <xdr:cNvSpPr txBox="1"/>
      </xdr:nvSpPr>
      <xdr:spPr>
        <a:xfrm>
          <a:off x="4176713" y="250032"/>
          <a:ext cx="1571625" cy="28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latin typeface="Segoe Fluent Icons" panose="050A0102010101010101" pitchFamily="18" charset="0"/>
            </a:rPr>
            <a:t>OLÁ</a:t>
          </a:r>
          <a:r>
            <a:rPr lang="pt-BR" sz="1400" baseline="0">
              <a:latin typeface="Segoe Fluent Icons" panose="050A0102010101010101" pitchFamily="18" charset="0"/>
            </a:rPr>
            <a:t>, USUÁRIO</a:t>
          </a:r>
          <a:endParaRPr lang="pt-BR" sz="1400">
            <a:latin typeface="Segoe Fluent Icons" panose="050A0102010101010101" pitchFamily="18" charset="0"/>
          </a:endParaRPr>
        </a:p>
      </xdr:txBody>
    </xdr:sp>
    <xdr:clientData/>
  </xdr:twoCellAnchor>
  <xdr:twoCellAnchor>
    <xdr:from>
      <xdr:col>4</xdr:col>
      <xdr:colOff>69057</xdr:colOff>
      <xdr:row>0</xdr:row>
      <xdr:rowOff>569120</xdr:rowOff>
    </xdr:from>
    <xdr:to>
      <xdr:col>8</xdr:col>
      <xdr:colOff>238126</xdr:colOff>
      <xdr:row>0</xdr:row>
      <xdr:rowOff>833438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D6B8C62F-E507-4A19-809D-2737A9520C34}"/>
            </a:ext>
          </a:extLst>
        </xdr:cNvPr>
        <xdr:cNvSpPr txBox="1"/>
      </xdr:nvSpPr>
      <xdr:spPr>
        <a:xfrm>
          <a:off x="4176713" y="569120"/>
          <a:ext cx="2597944" cy="264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latin typeface="+mj-lt"/>
            </a:rPr>
            <a:t>ACOMPANHAMENTO FINANCEIRO</a:t>
          </a:r>
          <a:endParaRPr lang="pt-BR" sz="1100">
            <a:latin typeface="Segoe Fluent Icons" panose="050A0102010101010101" pitchFamily="18" charset="0"/>
          </a:endParaRPr>
        </a:p>
      </xdr:txBody>
    </xdr:sp>
    <xdr:clientData/>
  </xdr:twoCellAnchor>
  <xdr:twoCellAnchor>
    <xdr:from>
      <xdr:col>10</xdr:col>
      <xdr:colOff>295272</xdr:colOff>
      <xdr:row>0</xdr:row>
      <xdr:rowOff>354806</xdr:rowOff>
    </xdr:from>
    <xdr:to>
      <xdr:col>16</xdr:col>
      <xdr:colOff>166687</xdr:colOff>
      <xdr:row>0</xdr:row>
      <xdr:rowOff>678656</xdr:rowOff>
    </xdr:to>
    <xdr:grpSp>
      <xdr:nvGrpSpPr>
        <xdr:cNvPr id="33" name="Agrupar 3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190F13-0F4C-DA34-75B1-794274F4B700}"/>
            </a:ext>
          </a:extLst>
        </xdr:cNvPr>
        <xdr:cNvGrpSpPr/>
      </xdr:nvGrpSpPr>
      <xdr:grpSpPr>
        <a:xfrm>
          <a:off x="8046241" y="354806"/>
          <a:ext cx="3514727" cy="323850"/>
          <a:chOff x="8046241" y="354806"/>
          <a:chExt cx="3514727" cy="323850"/>
        </a:xfrm>
      </xdr:grpSpPr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19A4CB02-9550-476A-ACBE-25F9F313D231}"/>
              </a:ext>
            </a:extLst>
          </xdr:cNvPr>
          <xdr:cNvSpPr/>
        </xdr:nvSpPr>
        <xdr:spPr>
          <a:xfrm>
            <a:off x="8046241" y="354806"/>
            <a:ext cx="3240885" cy="323850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400"/>
              <a:t>Pesquisar</a:t>
            </a:r>
            <a:r>
              <a:rPr lang="pt-BR" sz="1400" baseline="0"/>
              <a:t> dados...</a:t>
            </a:r>
            <a:endParaRPr lang="pt-BR" sz="1400"/>
          </a:p>
        </xdr:txBody>
      </xdr:sp>
      <xdr:pic>
        <xdr:nvPicPr>
          <xdr:cNvPr id="32" name="Gráfico 31" descr="Lupa com preenchimento sólido">
            <a:extLst>
              <a:ext uri="{FF2B5EF4-FFF2-40B4-BE49-F238E27FC236}">
                <a16:creationId xmlns:a16="http://schemas.microsoft.com/office/drawing/2014/main" id="{BA5D7154-D41F-3311-5D25-3534E8AA2A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1358563" y="440532"/>
            <a:ext cx="202405" cy="202405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174450</xdr:colOff>
      <xdr:row>0</xdr:row>
      <xdr:rowOff>173392</xdr:rowOff>
    </xdr:from>
    <xdr:to>
      <xdr:col>3</xdr:col>
      <xdr:colOff>579379</xdr:colOff>
      <xdr:row>2</xdr:row>
      <xdr:rowOff>18097</xdr:rowOff>
    </xdr:to>
    <xdr:pic>
      <xdr:nvPicPr>
        <xdr:cNvPr id="41" name="Imagem 40" descr="Homem do atendimento ao cliente explicando e sorrindo">
          <a:extLst>
            <a:ext uri="{FF2B5EF4-FFF2-40B4-BE49-F238E27FC236}">
              <a16:creationId xmlns:a16="http://schemas.microsoft.com/office/drawing/2014/main" id="{4E13265B-D02B-F536-D8AE-9B2F6B637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7826">
          <a:off x="3067669" y="173392"/>
          <a:ext cx="1012148" cy="1285361"/>
        </a:xfrm>
        <a:prstGeom prst="rect">
          <a:avLst/>
        </a:prstGeom>
      </xdr:spPr>
    </xdr:pic>
    <xdr:clientData/>
  </xdr:twoCellAnchor>
  <xdr:twoCellAnchor>
    <xdr:from>
      <xdr:col>0</xdr:col>
      <xdr:colOff>107156</xdr:colOff>
      <xdr:row>0</xdr:row>
      <xdr:rowOff>35719</xdr:rowOff>
    </xdr:from>
    <xdr:to>
      <xdr:col>0</xdr:col>
      <xdr:colOff>2107406</xdr:colOff>
      <xdr:row>0</xdr:row>
      <xdr:rowOff>1095376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6A1478F7-F452-454B-A428-74AA2110D4C1}"/>
            </a:ext>
          </a:extLst>
        </xdr:cNvPr>
        <xdr:cNvSpPr/>
      </xdr:nvSpPr>
      <xdr:spPr>
        <a:xfrm>
          <a:off x="107156" y="35719"/>
          <a:ext cx="2000250" cy="1059657"/>
        </a:xfrm>
        <a:prstGeom prst="roundRect">
          <a:avLst>
            <a:gd name="adj" fmla="val 24243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MONEY</a:t>
          </a:r>
          <a:r>
            <a:rPr lang="pt-BR" sz="1800" baseline="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APP</a:t>
          </a:r>
          <a:endParaRPr lang="pt-BR" sz="1800"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oneCell">
    <xdr:from>
      <xdr:col>0</xdr:col>
      <xdr:colOff>773905</xdr:colOff>
      <xdr:row>0</xdr:row>
      <xdr:rowOff>452437</xdr:rowOff>
    </xdr:from>
    <xdr:to>
      <xdr:col>0</xdr:col>
      <xdr:colOff>1438273</xdr:colOff>
      <xdr:row>0</xdr:row>
      <xdr:rowOff>1116805</xdr:rowOff>
    </xdr:to>
    <xdr:pic>
      <xdr:nvPicPr>
        <xdr:cNvPr id="44" name="Gráfico 43" descr="Cofrinho com preenchimento sólido">
          <a:extLst>
            <a:ext uri="{FF2B5EF4-FFF2-40B4-BE49-F238E27FC236}">
              <a16:creationId xmlns:a16="http://schemas.microsoft.com/office/drawing/2014/main" id="{2E391447-A188-6DB0-EB32-AB5637CBA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73905" y="452437"/>
          <a:ext cx="664368" cy="664368"/>
        </a:xfrm>
        <a:prstGeom prst="rect">
          <a:avLst/>
        </a:prstGeom>
      </xdr:spPr>
    </xdr:pic>
    <xdr:clientData/>
  </xdr:twoCellAnchor>
  <xdr:twoCellAnchor>
    <xdr:from>
      <xdr:col>12</xdr:col>
      <xdr:colOff>440532</xdr:colOff>
      <xdr:row>2</xdr:row>
      <xdr:rowOff>71438</xdr:rowOff>
    </xdr:from>
    <xdr:to>
      <xdr:col>20</xdr:col>
      <xdr:colOff>250031</xdr:colOff>
      <xdr:row>22</xdr:row>
      <xdr:rowOff>59531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0CA3727A-F811-AF3F-5DCC-58F8B98F8F53}"/>
            </a:ext>
          </a:extLst>
        </xdr:cNvPr>
        <xdr:cNvGrpSpPr/>
      </xdr:nvGrpSpPr>
      <xdr:grpSpPr>
        <a:xfrm>
          <a:off x="9405938" y="1512094"/>
          <a:ext cx="4667249" cy="3798093"/>
          <a:chOff x="3000375" y="440531"/>
          <a:chExt cx="5750719" cy="3798093"/>
        </a:xfrm>
      </xdr:grpSpPr>
      <xdr:grpSp>
        <xdr:nvGrpSpPr>
          <xdr:cNvPr id="50" name="Agrupar 49">
            <a:extLst>
              <a:ext uri="{FF2B5EF4-FFF2-40B4-BE49-F238E27FC236}">
                <a16:creationId xmlns:a16="http://schemas.microsoft.com/office/drawing/2014/main" id="{BC32F91E-C8C4-35DF-DA99-1F57FFBAFF7A}"/>
              </a:ext>
            </a:extLst>
          </xdr:cNvPr>
          <xdr:cNvGrpSpPr/>
        </xdr:nvGrpSpPr>
        <xdr:grpSpPr>
          <a:xfrm>
            <a:off x="3000375" y="440531"/>
            <a:ext cx="5750719" cy="3798093"/>
            <a:chOff x="3036094" y="690563"/>
            <a:chExt cx="5274469" cy="3345654"/>
          </a:xfrm>
        </xdr:grpSpPr>
        <xdr:sp macro="" textlink="">
          <xdr:nvSpPr>
            <xdr:cNvPr id="52" name="Retângulo: Cantos Arredondados 51">
              <a:extLst>
                <a:ext uri="{FF2B5EF4-FFF2-40B4-BE49-F238E27FC236}">
                  <a16:creationId xmlns:a16="http://schemas.microsoft.com/office/drawing/2014/main" id="{2E7BB045-D661-2DF1-B782-1876BBD70B7E}"/>
                </a:ext>
              </a:extLst>
            </xdr:cNvPr>
            <xdr:cNvSpPr/>
          </xdr:nvSpPr>
          <xdr:spPr>
            <a:xfrm>
              <a:off x="3036094" y="738186"/>
              <a:ext cx="5274469" cy="3298031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3" name="Retângulo: Cantos Superiores Arredondados 52">
              <a:extLst>
                <a:ext uri="{FF2B5EF4-FFF2-40B4-BE49-F238E27FC236}">
                  <a16:creationId xmlns:a16="http://schemas.microsoft.com/office/drawing/2014/main" id="{1260B6EE-1BCD-D8A9-D2A0-A1C331557E2C}"/>
                </a:ext>
              </a:extLst>
            </xdr:cNvPr>
            <xdr:cNvSpPr/>
          </xdr:nvSpPr>
          <xdr:spPr>
            <a:xfrm>
              <a:off x="3036094" y="690563"/>
              <a:ext cx="5274467" cy="58340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49" name="CaixaDeTexto 48">
            <a:extLst>
              <a:ext uri="{FF2B5EF4-FFF2-40B4-BE49-F238E27FC236}">
                <a16:creationId xmlns:a16="http://schemas.microsoft.com/office/drawing/2014/main" id="{E4AB011E-E9BF-3364-EF1A-54E166B923ED}"/>
              </a:ext>
            </a:extLst>
          </xdr:cNvPr>
          <xdr:cNvSpPr txBox="1"/>
        </xdr:nvSpPr>
        <xdr:spPr>
          <a:xfrm>
            <a:off x="3643311" y="654843"/>
            <a:ext cx="2115061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2000">
                <a:solidFill>
                  <a:schemeClr val="bg1"/>
                </a:solidFill>
                <a:latin typeface="Aptos Black" panose="020B0004020202020204" pitchFamily="34" charset="0"/>
              </a:rPr>
              <a:t>Economias</a:t>
            </a:r>
          </a:p>
        </xdr:txBody>
      </xdr:sp>
    </xdr:grpSp>
    <xdr:clientData/>
  </xdr:twoCellAnchor>
  <xdr:twoCellAnchor editAs="oneCell">
    <xdr:from>
      <xdr:col>13</xdr:col>
      <xdr:colOff>35719</xdr:colOff>
      <xdr:row>3</xdr:row>
      <xdr:rowOff>47626</xdr:rowOff>
    </xdr:from>
    <xdr:to>
      <xdr:col>13</xdr:col>
      <xdr:colOff>464344</xdr:colOff>
      <xdr:row>5</xdr:row>
      <xdr:rowOff>95251</xdr:rowOff>
    </xdr:to>
    <xdr:pic>
      <xdr:nvPicPr>
        <xdr:cNvPr id="54" name="Gráfico 53" descr="Cofrinho com preenchimento sólido">
          <a:extLst>
            <a:ext uri="{FF2B5EF4-FFF2-40B4-BE49-F238E27FC236}">
              <a16:creationId xmlns:a16="http://schemas.microsoft.com/office/drawing/2014/main" id="{8CD53440-12D1-4144-B93C-BDBA17FFB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608344" y="1678782"/>
          <a:ext cx="428625" cy="428625"/>
        </a:xfrm>
        <a:prstGeom prst="rect">
          <a:avLst/>
        </a:prstGeom>
      </xdr:spPr>
    </xdr:pic>
    <xdr:clientData/>
  </xdr:twoCellAnchor>
  <xdr:twoCellAnchor>
    <xdr:from>
      <xdr:col>14</xdr:col>
      <xdr:colOff>119062</xdr:colOff>
      <xdr:row>6</xdr:row>
      <xdr:rowOff>83344</xdr:rowOff>
    </xdr:from>
    <xdr:to>
      <xdr:col>18</xdr:col>
      <xdr:colOff>528638</xdr:colOff>
      <xdr:row>20</xdr:row>
      <xdr:rowOff>97632</xdr:rowOff>
    </xdr:to>
    <xdr:graphicFrame macro="">
      <xdr:nvGraphicFramePr>
        <xdr:cNvPr id="55" name="Gráfico 54">
          <a:extLst>
            <a:ext uri="{FF2B5EF4-FFF2-40B4-BE49-F238E27FC236}">
              <a16:creationId xmlns:a16="http://schemas.microsoft.com/office/drawing/2014/main" id="{CA0F0A40-8EB1-4F7A-A2A4-E51A3001D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447674</xdr:colOff>
      <xdr:row>6</xdr:row>
      <xdr:rowOff>42862</xdr:rowOff>
    </xdr:from>
    <xdr:to>
      <xdr:col>10</xdr:col>
      <xdr:colOff>238125</xdr:colOff>
      <xdr:row>20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8CEA15-4BC7-116F-C238-8A598CD05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e Nogueira Proenca" refreshedDate="45640.423359259257" createdVersion="8" refreshedVersion="8" minRefreshableVersion="3" recordCount="44" xr:uid="{2170AA62-2F2C-4AA6-9B39-2672F612D6E5}">
  <cacheSource type="worksheet">
    <worksheetSource name="Tbl_operations"/>
  </cacheSource>
  <cacheFields count="8">
    <cacheField name="Data " numFmtId="14">
      <sharedItems containsSemiMixedTypes="0" containsNonDate="0" containsDate="1" containsString="0" minDate="2024-08-01T00:00:00" maxDate="2024-11-01T00:00:00"/>
    </cacheField>
    <cacheField name="Mês" numFmtId="49">
      <sharedItems containsSemiMixedTypes="0" containsString="0" containsNumber="1" containsInteger="1" minValue="8" maxValue="10" count="3">
        <n v="8"/>
        <n v="9"/>
        <n v="10"/>
      </sharedItems>
    </cacheField>
    <cacheField name="Tipo 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 " numFmtId="0">
      <sharedItems/>
    </cacheField>
    <cacheField name="Valor " numFmtId="8">
      <sharedItems containsSemiMixedTypes="0" containsString="0" containsNumber="1" containsInteger="1" minValue="80" maxValue="5000"/>
    </cacheField>
    <cacheField name="Operação Bancária 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5090046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 Compras no supermercado "/>
    <n v="450"/>
    <s v="Débito Automático"/>
    <s v="Pendente"/>
  </r>
  <r>
    <d v="2024-09-05T00:00:00"/>
    <x v="1"/>
    <x v="1"/>
    <x v="2"/>
    <s v=" Gasolina "/>
    <n v="300"/>
    <s v="Débito Automático"/>
    <s v="Pago"/>
  </r>
  <r>
    <d v="2024-09-08T00:00:00"/>
    <x v="1"/>
    <x v="1"/>
    <x v="3"/>
    <s v=" Cinema e jantar "/>
    <n v="200"/>
    <s v="Transferência"/>
    <s v="Pago"/>
  </r>
  <r>
    <d v="2024-09-11T00:00:00"/>
    <x v="1"/>
    <x v="1"/>
    <x v="4"/>
    <s v=" Plano de saúde "/>
    <n v="600"/>
    <s v="Débito Automático"/>
    <s v="Pendente"/>
  </r>
  <r>
    <d v="2024-09-14T00:00:00"/>
    <x v="1"/>
    <x v="1"/>
    <x v="5"/>
    <s v=" Material escolar "/>
    <n v="350"/>
    <s v="Transferência"/>
    <s v="Pago"/>
  </r>
  <r>
    <d v="2024-09-17T00:00:00"/>
    <x v="1"/>
    <x v="1"/>
    <x v="6"/>
    <s v=" Compra de roupas 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 Manutenção do veículo "/>
    <n v="800"/>
    <s v="Transferência"/>
    <s v="Pago"/>
  </r>
  <r>
    <d v="2024-09-23T00:00:00"/>
    <x v="1"/>
    <x v="1"/>
    <x v="9"/>
    <s v=" Compra de novo smartphone "/>
    <n v="1500"/>
    <s v="Cartão de Crédito"/>
    <s v="Pendente"/>
  </r>
  <r>
    <d v="2024-09-26T00:00:00"/>
    <x v="1"/>
    <x v="1"/>
    <x v="17"/>
    <s v=" Conta de energia elétrica "/>
    <n v="250"/>
    <s v="Débito Automático"/>
    <s v="Pago"/>
  </r>
  <r>
    <d v="2024-09-29T00:00:00"/>
    <x v="1"/>
    <x v="1"/>
    <x v="11"/>
    <s v=" Aniversário da mãe 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6CA55-6122-4214-A338-5042C54A8322}" name="Tabela dinâmica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C23:D28" firstHeaderRow="1" firstDataRow="1" firstDataCol="1" rowPageCount="1" colPageCount="1"/>
  <pivotFields count="8">
    <pivotField numFmtId="14" showAll="0"/>
    <pivotField numFmtId="49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 " fld="5" baseField="2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B15D9-27A0-48D7-8472-55005CE666A3}" name="Tabela dinâ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C4:D20" firstHeaderRow="1" firstDataRow="1" firstDataCol="1" rowPageCount="1" colPageCount="1"/>
  <pivotFields count="8">
    <pivotField numFmtId="14" showAll="0"/>
    <pivotField numFmtId="49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 " fld="5" baseField="2" baseItem="0" numFmtId="164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F8FD64C7-FD3C-4BD3-9B7E-1D56DAB83E1B}" sourceName="Mês">
  <pivotTables>
    <pivotTable tabId="3" name="Tabela dinâmica1"/>
    <pivotTable tabId="3" name="Tabela dinâmica2"/>
  </pivotTables>
  <data>
    <tabular pivotCacheId="509004673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47CB5914-62D7-4690-9075-ECF34078FF6B}" sourceName="Categoria">
  <pivotTables>
    <pivotTable tabId="3" name="Tabela dinâmica1"/>
  </pivotTables>
  <data>
    <tabular pivotCacheId="509004673">
      <items count="19">
        <i x="1" s="1"/>
        <i x="12" s="1"/>
        <i x="5" s="1"/>
        <i x="9" s="1"/>
        <i x="15" s="1"/>
        <i x="3" s="1"/>
        <i x="13" s="1"/>
        <i x="11" s="1"/>
        <i x="4" s="1"/>
        <i x="8" s="1"/>
        <i x="2" s="1"/>
        <i x="17" s="1"/>
        <i x="10" s="1"/>
        <i x="6" s="1"/>
        <i x="14" s="1"/>
        <i x="16" s="1" nd="1"/>
        <i x="7" s="1" nd="1"/>
        <i x="0" s="1" nd="1"/>
        <i x="18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BC85F333-D1C8-42DD-940F-38C2AE678E4D}" cache="SegmentaçãodeDados_Mês" caption="Mês" style="SlicerStyleLight2" rowHeight="241300"/>
  <slicer name="Categoria" xr10:uid="{0878A596-21B6-4BDF-B1CF-56539F63B90A}" cache="SegmentaçãodeDados_Categoria" caption="Categoria" style="SlicerStyleLight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6C340-C210-449E-8ECD-7CE30D052116}" name="Tbl_operations" displayName="Tbl_operations" ref="A1:H45" totalsRowShown="0">
  <autoFilter ref="A1:H45" xr:uid="{D2F6C340-C210-449E-8ECD-7CE30D052116}"/>
  <tableColumns count="8">
    <tableColumn id="1" xr3:uid="{44491445-1F34-4FFD-94BA-3290D515C45F}" name="Data " dataDxfId="4"/>
    <tableColumn id="8" xr3:uid="{F53BFBAA-779E-44FC-B1D2-35ED17F416BD}" name="Mês" dataDxfId="3">
      <calculatedColumnFormula>MONTH(Tbl_operations[[#This Row],[Data ]])</calculatedColumnFormula>
    </tableColumn>
    <tableColumn id="2" xr3:uid="{F054E8A8-0E3C-4A64-985F-DF79B65F56D3}" name="Tipo "/>
    <tableColumn id="3" xr3:uid="{DD1AA129-215D-4B19-A1C1-2CB7B8DE5D37}" name="Categoria"/>
    <tableColumn id="4" xr3:uid="{2B161D49-F1F8-4FFC-B3B7-01E0DBEC5621}" name="Descrição "/>
    <tableColumn id="5" xr3:uid="{0F6423C6-9F63-4BDD-83F3-99B159857F65}" name="Valor " dataDxfId="5"/>
    <tableColumn id="6" xr3:uid="{C99B666C-088D-49AB-8858-7E8C1781A16C}" name="Operação Bancária "/>
    <tableColumn id="7" xr3:uid="{86E1ECF5-9C2D-47C6-A1A3-8D9495D7E11E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A47190-FAA7-4D2D-98B3-EC5D75DA5BD2}" name="Tabela3" displayName="Tabela3" ref="C6:D19" totalsRowShown="0" headerRowDxfId="0">
  <autoFilter ref="C6:D19" xr:uid="{7BA47190-FAA7-4D2D-98B3-EC5D75DA5BD2}"/>
  <tableColumns count="2">
    <tableColumn id="1" xr3:uid="{B0E20693-F52B-4BF8-B9DC-05E41F7CF056}" name="Data de lançamento"/>
    <tableColumn id="2" xr3:uid="{88534138-C0BE-420D-A25F-59D340B979EA}" name="Depósito reservado" dataCellStyle="Moed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72DB-0E65-4957-B201-E9A3E09FDF8A}">
  <dimension ref="A1:U1"/>
  <sheetViews>
    <sheetView tabSelected="1" zoomScale="80" zoomScaleNormal="80" workbookViewId="0">
      <selection activeCell="M15" sqref="M15"/>
    </sheetView>
  </sheetViews>
  <sheetFormatPr defaultColWidth="0" defaultRowHeight="15" x14ac:dyDescent="0.25"/>
  <cols>
    <col min="1" max="1" width="34.28515625" style="1" customWidth="1"/>
    <col min="2" max="21" width="9.140625" style="2" customWidth="1"/>
    <col min="22" max="16384" width="9.140625" style="2" hidden="1"/>
  </cols>
  <sheetData>
    <row r="1" ht="98.25" customHeight="1" x14ac:dyDescent="0.2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979C-1093-4D99-B58F-F9CA3C276AD0}">
  <dimension ref="A1:H45"/>
  <sheetViews>
    <sheetView workbookViewId="0">
      <selection activeCell="J2" sqref="J2"/>
    </sheetView>
  </sheetViews>
  <sheetFormatPr defaultRowHeight="15" x14ac:dyDescent="0.25"/>
  <cols>
    <col min="1" max="1" width="10.7109375" bestFit="1" customWidth="1"/>
    <col min="2" max="2" width="13.42578125" style="8" customWidth="1"/>
    <col min="3" max="3" width="20.85546875" bestFit="1" customWidth="1"/>
    <col min="4" max="4" width="34.42578125" bestFit="1" customWidth="1"/>
    <col min="5" max="5" width="10.7109375" bestFit="1" customWidth="1"/>
    <col min="6" max="6" width="19.85546875" customWidth="1"/>
    <col min="7" max="7" width="9.7109375" bestFit="1" customWidth="1"/>
  </cols>
  <sheetData>
    <row r="1" spans="1:8" x14ac:dyDescent="0.25">
      <c r="A1" t="s">
        <v>68</v>
      </c>
      <c r="B1" s="8" t="s">
        <v>78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s="3">
        <v>45505</v>
      </c>
      <c r="B2" s="8">
        <f>MONTH(Tbl_operations[[#This Row],[Data ]])</f>
        <v>8</v>
      </c>
      <c r="C2" t="s">
        <v>0</v>
      </c>
      <c r="D2" t="s">
        <v>1</v>
      </c>
      <c r="E2" t="s">
        <v>2</v>
      </c>
      <c r="F2" s="4">
        <v>5000</v>
      </c>
      <c r="G2" t="s">
        <v>3</v>
      </c>
      <c r="H2" t="s">
        <v>4</v>
      </c>
    </row>
    <row r="3" spans="1:8" x14ac:dyDescent="0.25">
      <c r="A3" s="3">
        <v>45505</v>
      </c>
      <c r="B3" s="8">
        <f>MONTH(Tbl_operations[[#This Row],[Data ]])</f>
        <v>8</v>
      </c>
      <c r="C3" t="s">
        <v>5</v>
      </c>
      <c r="D3" t="s">
        <v>6</v>
      </c>
      <c r="E3" t="s">
        <v>7</v>
      </c>
      <c r="F3" s="4">
        <v>550</v>
      </c>
      <c r="G3" t="s">
        <v>8</v>
      </c>
      <c r="H3" t="s">
        <v>9</v>
      </c>
    </row>
    <row r="4" spans="1:8" x14ac:dyDescent="0.25">
      <c r="A4" s="3">
        <v>45507</v>
      </c>
      <c r="B4" s="8">
        <f>MONTH(Tbl_operations[[#This Row],[Data ]])</f>
        <v>8</v>
      </c>
      <c r="C4" t="s">
        <v>5</v>
      </c>
      <c r="D4" t="s">
        <v>10</v>
      </c>
      <c r="E4" t="s">
        <v>11</v>
      </c>
      <c r="F4" s="4">
        <v>300</v>
      </c>
      <c r="G4" t="s">
        <v>12</v>
      </c>
      <c r="H4" t="s">
        <v>13</v>
      </c>
    </row>
    <row r="5" spans="1:8" x14ac:dyDescent="0.25">
      <c r="A5" s="3">
        <v>45509</v>
      </c>
      <c r="B5" s="8">
        <f>MONTH(Tbl_operations[[#This Row],[Data ]])</f>
        <v>8</v>
      </c>
      <c r="C5" t="s">
        <v>5</v>
      </c>
      <c r="D5" t="s">
        <v>14</v>
      </c>
      <c r="E5" t="s">
        <v>15</v>
      </c>
      <c r="F5" s="4">
        <v>120</v>
      </c>
      <c r="G5" t="s">
        <v>12</v>
      </c>
      <c r="H5" t="s">
        <v>13</v>
      </c>
    </row>
    <row r="6" spans="1:8" x14ac:dyDescent="0.25">
      <c r="A6" s="3">
        <v>45511</v>
      </c>
      <c r="B6" s="8">
        <f>MONTH(Tbl_operations[[#This Row],[Data ]])</f>
        <v>8</v>
      </c>
      <c r="C6" t="s">
        <v>5</v>
      </c>
      <c r="D6" t="s">
        <v>16</v>
      </c>
      <c r="E6" t="s">
        <v>17</v>
      </c>
      <c r="F6" s="4">
        <v>250</v>
      </c>
      <c r="G6" t="s">
        <v>3</v>
      </c>
      <c r="H6" t="s">
        <v>13</v>
      </c>
    </row>
    <row r="7" spans="1:8" x14ac:dyDescent="0.25">
      <c r="A7" s="3">
        <v>45514</v>
      </c>
      <c r="B7" s="8">
        <f>MONTH(Tbl_operations[[#This Row],[Data ]])</f>
        <v>8</v>
      </c>
      <c r="C7" t="s">
        <v>5</v>
      </c>
      <c r="D7" t="s">
        <v>18</v>
      </c>
      <c r="E7" t="s">
        <v>19</v>
      </c>
      <c r="F7" s="4">
        <v>400</v>
      </c>
      <c r="G7" t="s">
        <v>8</v>
      </c>
      <c r="H7" t="s">
        <v>9</v>
      </c>
    </row>
    <row r="8" spans="1:8" x14ac:dyDescent="0.25">
      <c r="A8" s="3">
        <v>45516</v>
      </c>
      <c r="B8" s="8">
        <f>MONTH(Tbl_operations[[#This Row],[Data ]])</f>
        <v>8</v>
      </c>
      <c r="C8" t="s">
        <v>5</v>
      </c>
      <c r="D8" t="s">
        <v>20</v>
      </c>
      <c r="E8" t="s">
        <v>21</v>
      </c>
      <c r="F8" s="4">
        <v>600</v>
      </c>
      <c r="G8" t="s">
        <v>12</v>
      </c>
      <c r="H8" t="s">
        <v>9</v>
      </c>
    </row>
    <row r="9" spans="1:8" x14ac:dyDescent="0.25">
      <c r="A9" s="3">
        <v>45519</v>
      </c>
      <c r="B9" s="8">
        <f>MONTH(Tbl_operations[[#This Row],[Data ]])</f>
        <v>8</v>
      </c>
      <c r="C9" t="s">
        <v>0</v>
      </c>
      <c r="D9" t="s">
        <v>22</v>
      </c>
      <c r="E9" t="s">
        <v>23</v>
      </c>
      <c r="F9" s="4">
        <v>800</v>
      </c>
      <c r="G9" t="s">
        <v>3</v>
      </c>
      <c r="H9" t="s">
        <v>4</v>
      </c>
    </row>
    <row r="10" spans="1:8" x14ac:dyDescent="0.25">
      <c r="A10" s="3">
        <v>45519</v>
      </c>
      <c r="B10" s="8">
        <f>MONTH(Tbl_operations[[#This Row],[Data ]])</f>
        <v>8</v>
      </c>
      <c r="C10" t="s">
        <v>5</v>
      </c>
      <c r="D10" t="s">
        <v>24</v>
      </c>
      <c r="E10" t="s">
        <v>25</v>
      </c>
      <c r="F10" s="4">
        <v>150</v>
      </c>
      <c r="G10" t="s">
        <v>3</v>
      </c>
      <c r="H10" t="s">
        <v>13</v>
      </c>
    </row>
    <row r="11" spans="1:8" x14ac:dyDescent="0.25">
      <c r="A11" s="3">
        <v>45522</v>
      </c>
      <c r="B11" s="8">
        <f>MONTH(Tbl_operations[[#This Row],[Data ]])</f>
        <v>8</v>
      </c>
      <c r="C11" t="s">
        <v>5</v>
      </c>
      <c r="D11" t="s">
        <v>26</v>
      </c>
      <c r="E11" t="s">
        <v>27</v>
      </c>
      <c r="F11" s="4">
        <v>1200</v>
      </c>
      <c r="G11" t="s">
        <v>12</v>
      </c>
      <c r="H11" t="s">
        <v>9</v>
      </c>
    </row>
    <row r="12" spans="1:8" x14ac:dyDescent="0.25">
      <c r="A12" s="3">
        <v>45524</v>
      </c>
      <c r="B12" s="8">
        <f>MONTH(Tbl_operations[[#This Row],[Data ]])</f>
        <v>8</v>
      </c>
      <c r="C12" t="s">
        <v>5</v>
      </c>
      <c r="D12" t="s">
        <v>28</v>
      </c>
      <c r="E12" t="s">
        <v>29</v>
      </c>
      <c r="F12" s="4">
        <v>450</v>
      </c>
      <c r="G12" t="s">
        <v>8</v>
      </c>
      <c r="H12" t="s">
        <v>13</v>
      </c>
    </row>
    <row r="13" spans="1:8" x14ac:dyDescent="0.25">
      <c r="A13" s="3">
        <v>45526</v>
      </c>
      <c r="B13" s="8">
        <f>MONTH(Tbl_operations[[#This Row],[Data ]])</f>
        <v>8</v>
      </c>
      <c r="C13" t="s">
        <v>5</v>
      </c>
      <c r="D13" t="s">
        <v>30</v>
      </c>
      <c r="E13" t="s">
        <v>31</v>
      </c>
      <c r="F13" s="4">
        <v>180</v>
      </c>
      <c r="G13" t="s">
        <v>3</v>
      </c>
      <c r="H13" t="s">
        <v>9</v>
      </c>
    </row>
    <row r="14" spans="1:8" x14ac:dyDescent="0.25">
      <c r="A14" s="3">
        <v>45528</v>
      </c>
      <c r="B14" s="8">
        <f>MONTH(Tbl_operations[[#This Row],[Data ]])</f>
        <v>8</v>
      </c>
      <c r="C14" t="s">
        <v>5</v>
      </c>
      <c r="D14" t="s">
        <v>32</v>
      </c>
      <c r="E14" t="s">
        <v>33</v>
      </c>
      <c r="F14" s="4">
        <v>80</v>
      </c>
      <c r="G14" t="s">
        <v>8</v>
      </c>
      <c r="H14" t="s">
        <v>13</v>
      </c>
    </row>
    <row r="15" spans="1:8" x14ac:dyDescent="0.25">
      <c r="A15" s="3">
        <v>45532</v>
      </c>
      <c r="B15" s="8">
        <f>MONTH(Tbl_operations[[#This Row],[Data ]])</f>
        <v>8</v>
      </c>
      <c r="C15" t="s">
        <v>5</v>
      </c>
      <c r="D15" t="s">
        <v>34</v>
      </c>
      <c r="E15" t="s">
        <v>35</v>
      </c>
      <c r="F15" s="4">
        <v>200</v>
      </c>
      <c r="G15" t="s">
        <v>8</v>
      </c>
      <c r="H15" t="s">
        <v>13</v>
      </c>
    </row>
    <row r="16" spans="1:8" x14ac:dyDescent="0.25">
      <c r="A16" s="3">
        <v>45534</v>
      </c>
      <c r="B16" s="8">
        <f>MONTH(Tbl_operations[[#This Row],[Data ]])</f>
        <v>8</v>
      </c>
      <c r="C16" t="s">
        <v>5</v>
      </c>
      <c r="D16" t="s">
        <v>36</v>
      </c>
      <c r="E16" t="s">
        <v>37</v>
      </c>
      <c r="F16" s="4">
        <v>750</v>
      </c>
      <c r="G16" t="s">
        <v>3</v>
      </c>
      <c r="H16" t="s">
        <v>9</v>
      </c>
    </row>
    <row r="17" spans="1:8" x14ac:dyDescent="0.25">
      <c r="A17" s="3">
        <v>45535</v>
      </c>
      <c r="B17" s="8">
        <f>MONTH(Tbl_operations[[#This Row],[Data ]])</f>
        <v>8</v>
      </c>
      <c r="C17" t="s">
        <v>5</v>
      </c>
      <c r="D17" t="s">
        <v>38</v>
      </c>
      <c r="E17" t="s">
        <v>39</v>
      </c>
      <c r="F17" s="4">
        <v>350</v>
      </c>
      <c r="G17" t="s">
        <v>12</v>
      </c>
      <c r="H17" t="s">
        <v>13</v>
      </c>
    </row>
    <row r="18" spans="1:8" x14ac:dyDescent="0.25">
      <c r="A18" s="3">
        <v>45536</v>
      </c>
      <c r="B18" s="8">
        <f>MONTH(Tbl_operations[[#This Row],[Data ]])</f>
        <v>9</v>
      </c>
      <c r="C18" t="s">
        <v>0</v>
      </c>
      <c r="D18" t="s">
        <v>1</v>
      </c>
      <c r="E18" t="s">
        <v>2</v>
      </c>
      <c r="F18" s="4">
        <v>5000</v>
      </c>
      <c r="G18" t="s">
        <v>3</v>
      </c>
      <c r="H18" t="s">
        <v>4</v>
      </c>
    </row>
    <row r="19" spans="1:8" x14ac:dyDescent="0.25">
      <c r="A19" s="3">
        <v>45537</v>
      </c>
      <c r="B19" s="8">
        <f>MONTH(Tbl_operations[[#This Row],[Data ]])</f>
        <v>9</v>
      </c>
      <c r="C19" t="s">
        <v>5</v>
      </c>
      <c r="D19" t="s">
        <v>6</v>
      </c>
      <c r="E19" t="s">
        <v>40</v>
      </c>
      <c r="F19" s="4">
        <v>450</v>
      </c>
      <c r="G19" t="s">
        <v>8</v>
      </c>
      <c r="H19" t="s">
        <v>9</v>
      </c>
    </row>
    <row r="20" spans="1:8" x14ac:dyDescent="0.25">
      <c r="A20" s="3">
        <v>45540</v>
      </c>
      <c r="B20" s="8">
        <f>MONTH(Tbl_operations[[#This Row],[Data ]])</f>
        <v>9</v>
      </c>
      <c r="C20" t="s">
        <v>5</v>
      </c>
      <c r="D20" t="s">
        <v>10</v>
      </c>
      <c r="E20" t="s">
        <v>41</v>
      </c>
      <c r="F20" s="4">
        <v>300</v>
      </c>
      <c r="G20" t="s">
        <v>8</v>
      </c>
      <c r="H20" t="s">
        <v>13</v>
      </c>
    </row>
    <row r="21" spans="1:8" x14ac:dyDescent="0.25">
      <c r="A21" s="3">
        <v>45543</v>
      </c>
      <c r="B21" s="8">
        <f>MONTH(Tbl_operations[[#This Row],[Data ]])</f>
        <v>9</v>
      </c>
      <c r="C21" t="s">
        <v>5</v>
      </c>
      <c r="D21" t="s">
        <v>14</v>
      </c>
      <c r="E21" t="s">
        <v>42</v>
      </c>
      <c r="F21" s="4">
        <v>200</v>
      </c>
      <c r="G21" t="s">
        <v>3</v>
      </c>
      <c r="H21" t="s">
        <v>13</v>
      </c>
    </row>
    <row r="22" spans="1:8" x14ac:dyDescent="0.25">
      <c r="A22" s="3">
        <v>45546</v>
      </c>
      <c r="B22" s="8">
        <f>MONTH(Tbl_operations[[#This Row],[Data ]])</f>
        <v>9</v>
      </c>
      <c r="C22" t="s">
        <v>5</v>
      </c>
      <c r="D22" t="s">
        <v>16</v>
      </c>
      <c r="E22" t="s">
        <v>43</v>
      </c>
      <c r="F22" s="4">
        <v>600</v>
      </c>
      <c r="G22" t="s">
        <v>8</v>
      </c>
      <c r="H22" t="s">
        <v>9</v>
      </c>
    </row>
    <row r="23" spans="1:8" x14ac:dyDescent="0.25">
      <c r="A23" s="3">
        <v>45549</v>
      </c>
      <c r="B23" s="8">
        <f>MONTH(Tbl_operations[[#This Row],[Data ]])</f>
        <v>9</v>
      </c>
      <c r="C23" t="s">
        <v>5</v>
      </c>
      <c r="D23" t="s">
        <v>18</v>
      </c>
      <c r="E23" t="s">
        <v>44</v>
      </c>
      <c r="F23" s="4">
        <v>350</v>
      </c>
      <c r="G23" t="s">
        <v>3</v>
      </c>
      <c r="H23" t="s">
        <v>13</v>
      </c>
    </row>
    <row r="24" spans="1:8" x14ac:dyDescent="0.25">
      <c r="A24" s="3">
        <v>45552</v>
      </c>
      <c r="B24" s="8">
        <f>MONTH(Tbl_operations[[#This Row],[Data ]])</f>
        <v>9</v>
      </c>
      <c r="C24" t="s">
        <v>5</v>
      </c>
      <c r="D24" t="s">
        <v>20</v>
      </c>
      <c r="E24" t="s">
        <v>45</v>
      </c>
      <c r="F24" s="4">
        <v>500</v>
      </c>
      <c r="G24" t="s">
        <v>12</v>
      </c>
      <c r="H24" t="s">
        <v>9</v>
      </c>
    </row>
    <row r="25" spans="1:8" x14ac:dyDescent="0.25">
      <c r="A25" s="3">
        <v>45555</v>
      </c>
      <c r="B25" s="8">
        <f>MONTH(Tbl_operations[[#This Row],[Data ]])</f>
        <v>9</v>
      </c>
      <c r="C25" t="s">
        <v>0</v>
      </c>
      <c r="D25" t="s">
        <v>46</v>
      </c>
      <c r="E25" t="s">
        <v>47</v>
      </c>
      <c r="F25" s="4">
        <v>1200</v>
      </c>
      <c r="G25" t="s">
        <v>3</v>
      </c>
      <c r="H25" t="s">
        <v>4</v>
      </c>
    </row>
    <row r="26" spans="1:8" x14ac:dyDescent="0.25">
      <c r="A26" s="3">
        <v>45555</v>
      </c>
      <c r="B26" s="8">
        <f>MONTH(Tbl_operations[[#This Row],[Data ]])</f>
        <v>9</v>
      </c>
      <c r="C26" t="s">
        <v>5</v>
      </c>
      <c r="D26" t="s">
        <v>24</v>
      </c>
      <c r="E26" t="s">
        <v>48</v>
      </c>
      <c r="F26" s="4">
        <v>800</v>
      </c>
      <c r="G26" t="s">
        <v>3</v>
      </c>
      <c r="H26" t="s">
        <v>13</v>
      </c>
    </row>
    <row r="27" spans="1:8" x14ac:dyDescent="0.25">
      <c r="A27" s="3">
        <v>45558</v>
      </c>
      <c r="B27" s="8">
        <f>MONTH(Tbl_operations[[#This Row],[Data ]])</f>
        <v>9</v>
      </c>
      <c r="C27" t="s">
        <v>5</v>
      </c>
      <c r="D27" t="s">
        <v>26</v>
      </c>
      <c r="E27" t="s">
        <v>49</v>
      </c>
      <c r="F27" s="4">
        <v>1500</v>
      </c>
      <c r="G27" t="s">
        <v>12</v>
      </c>
      <c r="H27" t="s">
        <v>9</v>
      </c>
    </row>
    <row r="28" spans="1:8" x14ac:dyDescent="0.25">
      <c r="A28" s="3">
        <v>45561</v>
      </c>
      <c r="B28" s="8">
        <f>MONTH(Tbl_operations[[#This Row],[Data ]])</f>
        <v>9</v>
      </c>
      <c r="C28" t="s">
        <v>5</v>
      </c>
      <c r="D28" t="s">
        <v>50</v>
      </c>
      <c r="E28" t="s">
        <v>51</v>
      </c>
      <c r="F28" s="4">
        <v>250</v>
      </c>
      <c r="G28" t="s">
        <v>8</v>
      </c>
      <c r="H28" t="s">
        <v>13</v>
      </c>
    </row>
    <row r="29" spans="1:8" x14ac:dyDescent="0.25">
      <c r="A29" s="3">
        <v>45564</v>
      </c>
      <c r="B29" s="8">
        <f>MONTH(Tbl_operations[[#This Row],[Data ]])</f>
        <v>9</v>
      </c>
      <c r="C29" t="s">
        <v>5</v>
      </c>
      <c r="D29" t="s">
        <v>30</v>
      </c>
      <c r="E29" t="s">
        <v>52</v>
      </c>
      <c r="F29" s="4">
        <v>400</v>
      </c>
      <c r="G29" t="s">
        <v>12</v>
      </c>
      <c r="H29" t="s">
        <v>9</v>
      </c>
    </row>
    <row r="30" spans="1:8" x14ac:dyDescent="0.25">
      <c r="A30" s="3">
        <v>45566</v>
      </c>
      <c r="B30" s="8">
        <f>MONTH(Tbl_operations[[#This Row],[Data ]])</f>
        <v>10</v>
      </c>
      <c r="C30" t="s">
        <v>0</v>
      </c>
      <c r="D30" t="s">
        <v>1</v>
      </c>
      <c r="E30" t="s">
        <v>2</v>
      </c>
      <c r="F30" s="4">
        <v>5000</v>
      </c>
      <c r="G30" t="s">
        <v>3</v>
      </c>
      <c r="H30" t="s">
        <v>4</v>
      </c>
    </row>
    <row r="31" spans="1:8" x14ac:dyDescent="0.25">
      <c r="A31" s="3">
        <v>45566</v>
      </c>
      <c r="B31" s="8">
        <f>MONTH(Tbl_operations[[#This Row],[Data ]])</f>
        <v>10</v>
      </c>
      <c r="C31" t="s">
        <v>5</v>
      </c>
      <c r="D31" t="s">
        <v>6</v>
      </c>
      <c r="E31" t="s">
        <v>7</v>
      </c>
      <c r="F31" s="4">
        <v>600</v>
      </c>
      <c r="G31" t="s">
        <v>8</v>
      </c>
      <c r="H31" t="s">
        <v>9</v>
      </c>
    </row>
    <row r="32" spans="1:8" x14ac:dyDescent="0.25">
      <c r="A32" s="3">
        <v>45568</v>
      </c>
      <c r="B32" s="8">
        <f>MONTH(Tbl_operations[[#This Row],[Data ]])</f>
        <v>10</v>
      </c>
      <c r="C32" t="s">
        <v>5</v>
      </c>
      <c r="D32" t="s">
        <v>10</v>
      </c>
      <c r="E32" t="s">
        <v>53</v>
      </c>
      <c r="F32" s="4">
        <v>200</v>
      </c>
      <c r="G32" t="s">
        <v>12</v>
      </c>
      <c r="H32" t="s">
        <v>13</v>
      </c>
    </row>
    <row r="33" spans="1:8" x14ac:dyDescent="0.25">
      <c r="A33" s="3">
        <v>45570</v>
      </c>
      <c r="B33" s="8">
        <f>MONTH(Tbl_operations[[#This Row],[Data ]])</f>
        <v>10</v>
      </c>
      <c r="C33" t="s">
        <v>5</v>
      </c>
      <c r="D33" t="s">
        <v>14</v>
      </c>
      <c r="E33" t="s">
        <v>54</v>
      </c>
      <c r="F33" s="4">
        <v>180</v>
      </c>
      <c r="G33" t="s">
        <v>3</v>
      </c>
      <c r="H33" t="s">
        <v>13</v>
      </c>
    </row>
    <row r="34" spans="1:8" x14ac:dyDescent="0.25">
      <c r="A34" s="3">
        <v>45573</v>
      </c>
      <c r="B34" s="8">
        <f>MONTH(Tbl_operations[[#This Row],[Data ]])</f>
        <v>10</v>
      </c>
      <c r="C34" t="s">
        <v>5</v>
      </c>
      <c r="D34" t="s">
        <v>16</v>
      </c>
      <c r="E34" t="s">
        <v>55</v>
      </c>
      <c r="F34" s="4">
        <v>120</v>
      </c>
      <c r="G34" t="s">
        <v>8</v>
      </c>
      <c r="H34" t="s">
        <v>9</v>
      </c>
    </row>
    <row r="35" spans="1:8" x14ac:dyDescent="0.25">
      <c r="A35" s="3">
        <v>45575</v>
      </c>
      <c r="B35" s="8">
        <f>MONTH(Tbl_operations[[#This Row],[Data ]])</f>
        <v>10</v>
      </c>
      <c r="C35" t="s">
        <v>5</v>
      </c>
      <c r="D35" t="s">
        <v>18</v>
      </c>
      <c r="E35" t="s">
        <v>56</v>
      </c>
      <c r="F35" s="4">
        <v>350</v>
      </c>
      <c r="G35" t="s">
        <v>12</v>
      </c>
      <c r="H35" t="s">
        <v>9</v>
      </c>
    </row>
    <row r="36" spans="1:8" x14ac:dyDescent="0.25">
      <c r="A36" s="3">
        <v>45578</v>
      </c>
      <c r="B36" s="8">
        <f>MONTH(Tbl_operations[[#This Row],[Data ]])</f>
        <v>10</v>
      </c>
      <c r="C36" t="s">
        <v>5</v>
      </c>
      <c r="D36" t="s">
        <v>20</v>
      </c>
      <c r="E36" t="s">
        <v>57</v>
      </c>
      <c r="F36" s="4">
        <v>400</v>
      </c>
      <c r="G36" t="s">
        <v>3</v>
      </c>
      <c r="H36" t="s">
        <v>13</v>
      </c>
    </row>
    <row r="37" spans="1:8" x14ac:dyDescent="0.25">
      <c r="A37" s="3">
        <v>45580</v>
      </c>
      <c r="B37" s="8">
        <f>MONTH(Tbl_operations[[#This Row],[Data ]])</f>
        <v>10</v>
      </c>
      <c r="C37" t="s">
        <v>5</v>
      </c>
      <c r="D37" t="s">
        <v>24</v>
      </c>
      <c r="E37" t="s">
        <v>58</v>
      </c>
      <c r="F37" s="4">
        <v>450</v>
      </c>
      <c r="G37" t="s">
        <v>8</v>
      </c>
      <c r="H37" t="s">
        <v>13</v>
      </c>
    </row>
    <row r="38" spans="1:8" x14ac:dyDescent="0.25">
      <c r="A38" s="3">
        <v>45583</v>
      </c>
      <c r="B38" s="8">
        <f>MONTH(Tbl_operations[[#This Row],[Data ]])</f>
        <v>10</v>
      </c>
      <c r="C38" t="s">
        <v>0</v>
      </c>
      <c r="D38" t="s">
        <v>59</v>
      </c>
      <c r="E38" t="s">
        <v>60</v>
      </c>
      <c r="F38" s="4">
        <v>1500</v>
      </c>
      <c r="G38" t="s">
        <v>3</v>
      </c>
      <c r="H38" t="s">
        <v>4</v>
      </c>
    </row>
    <row r="39" spans="1:8" x14ac:dyDescent="0.25">
      <c r="A39" s="3">
        <v>45583</v>
      </c>
      <c r="B39" s="8">
        <f>MONTH(Tbl_operations[[#This Row],[Data ]])</f>
        <v>10</v>
      </c>
      <c r="C39" t="s">
        <v>5</v>
      </c>
      <c r="D39" t="s">
        <v>26</v>
      </c>
      <c r="E39" t="s">
        <v>61</v>
      </c>
      <c r="F39" s="4">
        <v>300</v>
      </c>
      <c r="G39" t="s">
        <v>12</v>
      </c>
      <c r="H39" t="s">
        <v>9</v>
      </c>
    </row>
    <row r="40" spans="1:8" x14ac:dyDescent="0.25">
      <c r="A40" s="3">
        <v>45585</v>
      </c>
      <c r="B40" s="8">
        <f>MONTH(Tbl_operations[[#This Row],[Data ]])</f>
        <v>10</v>
      </c>
      <c r="C40" t="s">
        <v>5</v>
      </c>
      <c r="D40" t="s">
        <v>28</v>
      </c>
      <c r="E40" t="s">
        <v>62</v>
      </c>
      <c r="F40" s="4">
        <v>800</v>
      </c>
      <c r="G40" t="s">
        <v>3</v>
      </c>
      <c r="H40" t="s">
        <v>13</v>
      </c>
    </row>
    <row r="41" spans="1:8" x14ac:dyDescent="0.25">
      <c r="A41" s="3">
        <v>45587</v>
      </c>
      <c r="B41" s="8">
        <f>MONTH(Tbl_operations[[#This Row],[Data ]])</f>
        <v>10</v>
      </c>
      <c r="C41" t="s">
        <v>5</v>
      </c>
      <c r="D41" t="s">
        <v>30</v>
      </c>
      <c r="E41" t="s">
        <v>63</v>
      </c>
      <c r="F41" s="4">
        <v>250</v>
      </c>
      <c r="G41" t="s">
        <v>12</v>
      </c>
      <c r="H41" t="s">
        <v>9</v>
      </c>
    </row>
    <row r="42" spans="1:8" x14ac:dyDescent="0.25">
      <c r="A42" s="3">
        <v>45589</v>
      </c>
      <c r="B42" s="8">
        <f>MONTH(Tbl_operations[[#This Row],[Data ]])</f>
        <v>10</v>
      </c>
      <c r="C42" t="s">
        <v>5</v>
      </c>
      <c r="D42" t="s">
        <v>34</v>
      </c>
      <c r="E42" t="s">
        <v>64</v>
      </c>
      <c r="F42" s="4">
        <v>150</v>
      </c>
      <c r="G42" t="s">
        <v>8</v>
      </c>
      <c r="H42" t="s">
        <v>13</v>
      </c>
    </row>
    <row r="43" spans="1:8" x14ac:dyDescent="0.25">
      <c r="A43" s="3">
        <v>45591</v>
      </c>
      <c r="B43" s="8">
        <f>MONTH(Tbl_operations[[#This Row],[Data ]])</f>
        <v>10</v>
      </c>
      <c r="C43" t="s">
        <v>5</v>
      </c>
      <c r="D43" t="s">
        <v>32</v>
      </c>
      <c r="E43" t="s">
        <v>65</v>
      </c>
      <c r="F43" s="4">
        <v>250</v>
      </c>
      <c r="G43" t="s">
        <v>3</v>
      </c>
      <c r="H43" t="s">
        <v>9</v>
      </c>
    </row>
    <row r="44" spans="1:8" x14ac:dyDescent="0.25">
      <c r="A44" s="3">
        <v>45595</v>
      </c>
      <c r="B44" s="8">
        <f>MONTH(Tbl_operations[[#This Row],[Data ]])</f>
        <v>10</v>
      </c>
      <c r="C44" t="s">
        <v>5</v>
      </c>
      <c r="D44" t="s">
        <v>38</v>
      </c>
      <c r="E44" t="s">
        <v>66</v>
      </c>
      <c r="F44" s="4">
        <v>220</v>
      </c>
      <c r="G44" t="s">
        <v>3</v>
      </c>
      <c r="H44" t="s">
        <v>9</v>
      </c>
    </row>
    <row r="45" spans="1:8" x14ac:dyDescent="0.25">
      <c r="A45" s="3">
        <v>45596</v>
      </c>
      <c r="B45" s="8">
        <f>MONTH(Tbl_operations[[#This Row],[Data ]])</f>
        <v>10</v>
      </c>
      <c r="C45" t="s">
        <v>5</v>
      </c>
      <c r="D45" t="s">
        <v>36</v>
      </c>
      <c r="E45" t="s">
        <v>67</v>
      </c>
      <c r="F45" s="4">
        <v>500</v>
      </c>
      <c r="G45" t="s">
        <v>12</v>
      </c>
      <c r="H45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FCA2-11B5-4CD0-A35C-A82D48BBFD6B}">
  <dimension ref="C2:D28"/>
  <sheetViews>
    <sheetView topLeftCell="C1" workbookViewId="0">
      <selection activeCell="C38" sqref="C38"/>
    </sheetView>
  </sheetViews>
  <sheetFormatPr defaultRowHeight="15" x14ac:dyDescent="0.25"/>
  <cols>
    <col min="3" max="3" width="20.85546875" bestFit="1" customWidth="1"/>
    <col min="4" max="4" width="14.28515625" bestFit="1" customWidth="1"/>
  </cols>
  <sheetData>
    <row r="2" spans="3:4" x14ac:dyDescent="0.25">
      <c r="C2" s="5" t="s">
        <v>69</v>
      </c>
      <c r="D2" t="s">
        <v>5</v>
      </c>
    </row>
    <row r="4" spans="3:4" x14ac:dyDescent="0.25">
      <c r="C4" s="5" t="s">
        <v>75</v>
      </c>
      <c r="D4" t="s">
        <v>77</v>
      </c>
    </row>
    <row r="5" spans="3:4" x14ac:dyDescent="0.25">
      <c r="C5" s="6" t="s">
        <v>6</v>
      </c>
      <c r="D5" s="7">
        <v>1600</v>
      </c>
    </row>
    <row r="6" spans="3:4" x14ac:dyDescent="0.25">
      <c r="C6" s="6" t="s">
        <v>32</v>
      </c>
      <c r="D6" s="7">
        <v>330</v>
      </c>
    </row>
    <row r="7" spans="3:4" x14ac:dyDescent="0.25">
      <c r="C7" s="6" t="s">
        <v>18</v>
      </c>
      <c r="D7" s="7">
        <v>1100</v>
      </c>
    </row>
    <row r="8" spans="3:4" x14ac:dyDescent="0.25">
      <c r="C8" s="6" t="s">
        <v>26</v>
      </c>
      <c r="D8" s="7">
        <v>3000</v>
      </c>
    </row>
    <row r="9" spans="3:4" x14ac:dyDescent="0.25">
      <c r="C9" s="6" t="s">
        <v>38</v>
      </c>
      <c r="D9" s="7">
        <v>570</v>
      </c>
    </row>
    <row r="10" spans="3:4" x14ac:dyDescent="0.25">
      <c r="C10" s="6" t="s">
        <v>14</v>
      </c>
      <c r="D10" s="7">
        <v>500</v>
      </c>
    </row>
    <row r="11" spans="3:4" x14ac:dyDescent="0.25">
      <c r="C11" s="6" t="s">
        <v>34</v>
      </c>
      <c r="D11" s="7">
        <v>350</v>
      </c>
    </row>
    <row r="12" spans="3:4" x14ac:dyDescent="0.25">
      <c r="C12" s="6" t="s">
        <v>30</v>
      </c>
      <c r="D12" s="7">
        <v>830</v>
      </c>
    </row>
    <row r="13" spans="3:4" x14ac:dyDescent="0.25">
      <c r="C13" s="6" t="s">
        <v>16</v>
      </c>
      <c r="D13" s="7">
        <v>970</v>
      </c>
    </row>
    <row r="14" spans="3:4" x14ac:dyDescent="0.25">
      <c r="C14" s="6" t="s">
        <v>24</v>
      </c>
      <c r="D14" s="7">
        <v>1400</v>
      </c>
    </row>
    <row r="15" spans="3:4" x14ac:dyDescent="0.25">
      <c r="C15" s="6" t="s">
        <v>10</v>
      </c>
      <c r="D15" s="7">
        <v>800</v>
      </c>
    </row>
    <row r="16" spans="3:4" x14ac:dyDescent="0.25">
      <c r="C16" s="6" t="s">
        <v>50</v>
      </c>
      <c r="D16" s="7">
        <v>250</v>
      </c>
    </row>
    <row r="17" spans="3:4" x14ac:dyDescent="0.25">
      <c r="C17" s="6" t="s">
        <v>28</v>
      </c>
      <c r="D17" s="7">
        <v>1250</v>
      </c>
    </row>
    <row r="18" spans="3:4" x14ac:dyDescent="0.25">
      <c r="C18" s="6" t="s">
        <v>20</v>
      </c>
      <c r="D18" s="7">
        <v>1500</v>
      </c>
    </row>
    <row r="19" spans="3:4" x14ac:dyDescent="0.25">
      <c r="C19" s="6" t="s">
        <v>36</v>
      </c>
      <c r="D19" s="7">
        <v>1250</v>
      </c>
    </row>
    <row r="20" spans="3:4" x14ac:dyDescent="0.25">
      <c r="C20" s="6" t="s">
        <v>76</v>
      </c>
      <c r="D20" s="7">
        <v>15700</v>
      </c>
    </row>
    <row r="21" spans="3:4" x14ac:dyDescent="0.25">
      <c r="C21" s="5" t="s">
        <v>69</v>
      </c>
      <c r="D21" t="s">
        <v>0</v>
      </c>
    </row>
    <row r="23" spans="3:4" x14ac:dyDescent="0.25">
      <c r="C23" s="5" t="s">
        <v>75</v>
      </c>
      <c r="D23" t="s">
        <v>77</v>
      </c>
    </row>
    <row r="24" spans="3:4" x14ac:dyDescent="0.25">
      <c r="C24" s="6" t="s">
        <v>46</v>
      </c>
      <c r="D24" s="7">
        <v>1200</v>
      </c>
    </row>
    <row r="25" spans="3:4" x14ac:dyDescent="0.25">
      <c r="C25" s="6" t="s">
        <v>22</v>
      </c>
      <c r="D25" s="7">
        <v>800</v>
      </c>
    </row>
    <row r="26" spans="3:4" x14ac:dyDescent="0.25">
      <c r="C26" s="6" t="s">
        <v>1</v>
      </c>
      <c r="D26" s="7">
        <v>15000</v>
      </c>
    </row>
    <row r="27" spans="3:4" x14ac:dyDescent="0.25">
      <c r="C27" s="6" t="s">
        <v>59</v>
      </c>
      <c r="D27" s="7">
        <v>1500</v>
      </c>
    </row>
    <row r="28" spans="3:4" x14ac:dyDescent="0.25">
      <c r="C28" s="6" t="s">
        <v>76</v>
      </c>
      <c r="D28" s="7">
        <v>18500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C61B-C59D-4906-B721-02FF6BAEC03A}">
  <dimension ref="C1:E19"/>
  <sheetViews>
    <sheetView workbookViewId="0">
      <selection activeCell="G29" sqref="G29"/>
    </sheetView>
  </sheetViews>
  <sheetFormatPr defaultRowHeight="15" x14ac:dyDescent="0.25"/>
  <cols>
    <col min="2" max="2" width="20.7109375" customWidth="1"/>
    <col min="3" max="3" width="23" customWidth="1"/>
    <col min="4" max="4" width="23.7109375" customWidth="1"/>
  </cols>
  <sheetData>
    <row r="1" spans="3:5" s="1" customFormat="1" x14ac:dyDescent="0.25"/>
    <row r="3" spans="3:5" x14ac:dyDescent="0.25">
      <c r="C3" s="13" t="s">
        <v>81</v>
      </c>
      <c r="D3" s="12">
        <f>SUM(Tabela3[Depósito reservado])</f>
        <v>980</v>
      </c>
    </row>
    <row r="4" spans="3:5" x14ac:dyDescent="0.25">
      <c r="C4" s="13" t="s">
        <v>82</v>
      </c>
      <c r="D4" s="12">
        <v>5000</v>
      </c>
    </row>
    <row r="6" spans="3:5" x14ac:dyDescent="0.25">
      <c r="C6" s="11" t="s">
        <v>79</v>
      </c>
      <c r="D6" s="11" t="s">
        <v>80</v>
      </c>
      <c r="E6" s="9"/>
    </row>
    <row r="7" spans="3:5" x14ac:dyDescent="0.25">
      <c r="C7" s="3">
        <v>45627</v>
      </c>
      <c r="D7" s="10">
        <v>50</v>
      </c>
    </row>
    <row r="8" spans="3:5" x14ac:dyDescent="0.25">
      <c r="C8" s="3">
        <v>45628</v>
      </c>
      <c r="D8" s="10">
        <v>50</v>
      </c>
    </row>
    <row r="9" spans="3:5" x14ac:dyDescent="0.25">
      <c r="C9" s="3">
        <v>45656</v>
      </c>
      <c r="D9" s="10">
        <v>10</v>
      </c>
    </row>
    <row r="10" spans="3:5" x14ac:dyDescent="0.25">
      <c r="C10" s="3">
        <v>45597</v>
      </c>
      <c r="D10" s="10">
        <v>15</v>
      </c>
    </row>
    <row r="11" spans="3:5" x14ac:dyDescent="0.25">
      <c r="C11" s="3">
        <v>45627</v>
      </c>
      <c r="D11" s="10">
        <v>50</v>
      </c>
    </row>
    <row r="12" spans="3:5" x14ac:dyDescent="0.25">
      <c r="C12" s="3">
        <v>45631</v>
      </c>
      <c r="D12" s="10">
        <v>144</v>
      </c>
    </row>
    <row r="13" spans="3:5" x14ac:dyDescent="0.25">
      <c r="C13" s="3">
        <v>45627</v>
      </c>
      <c r="D13" s="10">
        <v>321</v>
      </c>
    </row>
    <row r="14" spans="3:5" x14ac:dyDescent="0.25">
      <c r="C14" s="3">
        <v>45627</v>
      </c>
      <c r="D14" s="10">
        <v>10</v>
      </c>
    </row>
    <row r="15" spans="3:5" x14ac:dyDescent="0.25">
      <c r="C15" s="3">
        <v>45627</v>
      </c>
      <c r="D15" s="10">
        <v>50</v>
      </c>
    </row>
    <row r="16" spans="3:5" x14ac:dyDescent="0.25">
      <c r="C16" s="3">
        <v>45627</v>
      </c>
      <c r="D16" s="10">
        <v>100</v>
      </c>
    </row>
    <row r="17" spans="3:4" x14ac:dyDescent="0.25">
      <c r="C17" s="3">
        <v>45627</v>
      </c>
      <c r="D17" s="10">
        <v>80</v>
      </c>
    </row>
    <row r="18" spans="3:4" x14ac:dyDescent="0.25">
      <c r="C18" s="3">
        <v>45627</v>
      </c>
      <c r="D18" s="10">
        <v>50</v>
      </c>
    </row>
    <row r="19" spans="3:4" x14ac:dyDescent="0.25">
      <c r="C19" s="3">
        <v>45627</v>
      </c>
      <c r="D19" s="10">
        <v>50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Dashboard</vt:lpstr>
      <vt:lpstr>Data</vt:lpstr>
      <vt:lpstr>Controller</vt:lpstr>
      <vt:lpstr>Caixinha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 Nogueira Proenca</dc:creator>
  <cp:lastModifiedBy>Mariane Nogueira Proenca</cp:lastModifiedBy>
  <dcterms:created xsi:type="dcterms:W3CDTF">2024-12-14T12:25:57Z</dcterms:created>
  <dcterms:modified xsi:type="dcterms:W3CDTF">2024-12-14T14:20:27Z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2024-12-14T12:45:02Z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2a9b0ce3-89c7-4697-b11a-6f10433ab208</vt:lpwstr>
  </property>
  <property fmtid="{D5CDD505-2E9C-101B-9397-08002B2CF9AE}" pid="8" name="MSIP_Label_fde7aacd-7cc4-4c31-9e6f-7ef306428f09_ContentBits">
    <vt:lpwstr>1</vt:lpwstr>
  </property>
</Properties>
</file>