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17"/>
  <workbookPr/>
  <mc:AlternateContent xmlns:mc="http://schemas.openxmlformats.org/markup-compatibility/2006">
    <mc:Choice Requires="x15">
      <x15ac:absPath xmlns:x15ac="http://schemas.microsoft.com/office/spreadsheetml/2010/11/ac" url="D:\Users\mrojasse\Desktop\Majo\Finanfieras\"/>
    </mc:Choice>
  </mc:AlternateContent>
  <xr:revisionPtr revIDLastSave="0" documentId="8_{01681FFD-3E6E-474A-A029-A975B76F4AE9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INSTRUCCIONES" sheetId="4" r:id="rId1"/>
    <sheet name="PRESUPUESTO" sheetId="5" r:id="rId2"/>
    <sheet name="PRESUPUESTO ANUAL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8" l="1"/>
  <c r="D14" i="8" s="1"/>
  <c r="C10" i="8"/>
  <c r="C14" i="8" s="1"/>
  <c r="B14" i="8"/>
  <c r="B45" i="8" s="1"/>
  <c r="O22" i="8"/>
  <c r="M22" i="8"/>
  <c r="J22" i="8"/>
  <c r="K22" i="8"/>
  <c r="L22" i="8"/>
  <c r="C22" i="8"/>
  <c r="D22" i="8"/>
  <c r="E22" i="8"/>
  <c r="F22" i="8"/>
  <c r="G22" i="8"/>
  <c r="H22" i="8"/>
  <c r="I22" i="8"/>
  <c r="B22" i="8"/>
  <c r="N21" i="8"/>
  <c r="N20" i="8"/>
  <c r="N19" i="8"/>
  <c r="N18" i="8"/>
  <c r="N22" i="8" s="1"/>
  <c r="M43" i="8"/>
  <c r="L43" i="8"/>
  <c r="K43" i="8"/>
  <c r="J43" i="8"/>
  <c r="I43" i="8"/>
  <c r="H43" i="8"/>
  <c r="G43" i="8"/>
  <c r="F43" i="8"/>
  <c r="E43" i="8"/>
  <c r="D43" i="8"/>
  <c r="C43" i="8"/>
  <c r="B43" i="8"/>
  <c r="B8" i="5"/>
  <c r="B5" i="5"/>
  <c r="X6" i="5" s="1"/>
  <c r="X4" i="5"/>
  <c r="X3" i="5"/>
  <c r="Y3" i="5" l="1"/>
  <c r="Z3" i="5" s="1"/>
  <c r="B11" i="5"/>
  <c r="X5" i="5" s="1"/>
  <c r="Y5" i="5" s="1"/>
  <c r="Z5" i="5" s="1"/>
  <c r="Y4" i="5"/>
  <c r="Z4" i="5" s="1"/>
  <c r="C45" i="8" l="1"/>
  <c r="D45" i="8"/>
  <c r="E10" i="8" s="1"/>
  <c r="E14" i="8" s="1"/>
  <c r="E45" i="8" s="1"/>
  <c r="F10" i="8" s="1"/>
  <c r="F14" i="8" s="1"/>
  <c r="F45" i="8" s="1"/>
  <c r="G10" i="8" s="1"/>
  <c r="G14" i="8" s="1"/>
  <c r="G45" i="8" s="1"/>
  <c r="H10" i="8" s="1"/>
  <c r="H14" i="8" s="1"/>
  <c r="H45" i="8" s="1"/>
  <c r="I10" i="8" s="1"/>
  <c r="I14" i="8" s="1"/>
  <c r="I45" i="8" s="1"/>
  <c r="J10" i="8" s="1"/>
  <c r="J14" i="8" s="1"/>
  <c r="J45" i="8" s="1"/>
  <c r="K10" i="8" s="1"/>
  <c r="K14" i="8" s="1"/>
  <c r="K45" i="8" s="1"/>
  <c r="L10" i="8" s="1"/>
  <c r="L14" i="8" s="1"/>
  <c r="L45" i="8" s="1"/>
  <c r="M10" i="8" s="1"/>
  <c r="M14" i="8" s="1"/>
  <c r="M4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Jose Rojas Segura</author>
  </authors>
  <commentList>
    <comment ref="O17" authorId="0" shapeId="0" xr:uid="{506B277F-D55C-4241-A4A3-BF77DFA4345B}">
      <text>
        <r>
          <rPr>
            <sz val="9"/>
            <color indexed="81"/>
            <rFont val="Tahoma"/>
            <family val="2"/>
          </rPr>
          <t>Debes ingresar el monto total que quieres ahorrar</t>
        </r>
      </text>
    </comment>
    <comment ref="A45" authorId="0" shapeId="0" xr:uid="{1F890D49-F49C-46C9-AE14-CBEBD5D78ABC}">
      <text>
        <r>
          <rPr>
            <sz val="9"/>
            <color indexed="81"/>
            <rFont val="Tahoma"/>
            <family val="2"/>
          </rPr>
          <t>El saldo final de tu presupuesto debe ser CERO o POSITIVO.</t>
        </r>
      </text>
    </comment>
  </commentList>
</comments>
</file>

<file path=xl/sharedStrings.xml><?xml version="1.0" encoding="utf-8"?>
<sst xmlns="http://schemas.openxmlformats.org/spreadsheetml/2006/main" count="97" uniqueCount="82">
  <si>
    <t xml:space="preserve">Para descagar la plantilla debes hacer lo siguiente:  </t>
  </si>
  <si>
    <t>Archivo - Gurdar Como - Descargar una copia 🥳</t>
  </si>
  <si>
    <t>Recuerda primero hacer una lista de todos tus ingresos y gastos para luego colocarlos en sus categorías.</t>
  </si>
  <si>
    <t>Puedes amoldar la plantilla según tus necesidades. Recomendamos cambiar los nombres de los gastos, en caso no se acomoden a tu realidad.</t>
  </si>
  <si>
    <t>La plantilla también aplica para un presupuesto familiar. Solo cambia los nombres de los gastos. Por ejem. celular por teléfono fijo.</t>
  </si>
  <si>
    <t>La celdas pintadas de plomo no deben modificarse.</t>
  </si>
  <si>
    <t>Recomendamos seguir la regla 50-30-20 para organizar tu presupuesto. La regla consiste en dividir tus ingresos de la siguiente forma: 50% en gastos obligatorios, 30% en gastos personales/entretenimiento, 20% en ahorros.</t>
  </si>
  <si>
    <t>¿Dudas? Escríbenos a nuestras redes sociales o por correo</t>
  </si>
  <si>
    <t>Finanfieras@gmail.com</t>
  </si>
  <si>
    <t>TIPO</t>
  </si>
  <si>
    <t>MONTO</t>
  </si>
  <si>
    <t>%</t>
  </si>
  <si>
    <t>RESTA</t>
  </si>
  <si>
    <t>GASTOS OBLIGATORIOS</t>
  </si>
  <si>
    <t>TOTAL DE INGRESOS</t>
  </si>
  <si>
    <t>GASTOS PERSONALES</t>
  </si>
  <si>
    <t>AHORRO</t>
  </si>
  <si>
    <t>INGRESOS</t>
  </si>
  <si>
    <t>TOTAL DE GASTOS</t>
  </si>
  <si>
    <t>SALDO PARA AHORRO</t>
  </si>
  <si>
    <t>Ingresos mensuales</t>
  </si>
  <si>
    <t>Gastos mensuales</t>
  </si>
  <si>
    <t>FIJOS</t>
  </si>
  <si>
    <t>FIJO Y OBLIGATORIOS</t>
  </si>
  <si>
    <t>Sueldo Fijo</t>
  </si>
  <si>
    <t>Vivienda (alquiler, hipoteca, etc.)</t>
  </si>
  <si>
    <t>Rentas</t>
  </si>
  <si>
    <t>Deudas (incluye tarjeta de crédito)</t>
  </si>
  <si>
    <t>VARIABLES</t>
  </si>
  <si>
    <t>Seguros</t>
  </si>
  <si>
    <t>Comisiones</t>
  </si>
  <si>
    <t>Educacion (colegio, universidad, etc.)</t>
  </si>
  <si>
    <t>Cachuelos</t>
  </si>
  <si>
    <t>Celular</t>
  </si>
  <si>
    <t>Cable / Internet</t>
  </si>
  <si>
    <t>Otros</t>
  </si>
  <si>
    <t>VARIABLES NECESARIOS</t>
  </si>
  <si>
    <t>Pasajes</t>
  </si>
  <si>
    <t>Gasolina</t>
  </si>
  <si>
    <t>Alimentación / Cuidado personal</t>
  </si>
  <si>
    <t xml:space="preserve">Luz / Agua / Gas / Servicios </t>
  </si>
  <si>
    <t>VARIABLES NO ESENCIALES</t>
  </si>
  <si>
    <t>Vestimenta</t>
  </si>
  <si>
    <t>Entretenimiento (cine, restaurantes, regalos, etc.)</t>
  </si>
  <si>
    <t>Gastos hormiga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</si>
  <si>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</si>
  <si>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</si>
  <si>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</si>
  <si>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</si>
  <si>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</si>
  <si>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</si>
  <si>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</si>
  <si>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</si>
  <si>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</si>
  <si>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</si>
  <si>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</si>
  <si>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</si>
  <si>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Fijos</t>
  </si>
  <si>
    <t>Variables</t>
  </si>
  <si>
    <t>Saldo mes anterior</t>
  </si>
  <si>
    <t>Emprendimiento</t>
  </si>
  <si>
    <t>TOTAL INGRESOS</t>
  </si>
  <si>
    <t>AHORROS</t>
  </si>
  <si>
    <t>TOTAL AHORRADO</t>
  </si>
  <si>
    <t>META</t>
  </si>
  <si>
    <t>Fondo de emergencias</t>
  </si>
  <si>
    <t xml:space="preserve">Meta 1: </t>
  </si>
  <si>
    <t>Meta 2:</t>
  </si>
  <si>
    <t>Meta 3:</t>
  </si>
  <si>
    <t xml:space="preserve">GASTOS </t>
  </si>
  <si>
    <t>Fijos y obligatorios</t>
  </si>
  <si>
    <t>Vivienda (alquiler, etc.)</t>
  </si>
  <si>
    <t xml:space="preserve">Deudas </t>
  </si>
  <si>
    <t>Educación</t>
  </si>
  <si>
    <t>Variables y necesarios</t>
  </si>
  <si>
    <t>Transporte</t>
  </si>
  <si>
    <t xml:space="preserve">Alimentación / Cuidado </t>
  </si>
  <si>
    <t xml:space="preserve">Luz / Agua / Gas </t>
  </si>
  <si>
    <t>Variables no esenciales</t>
  </si>
  <si>
    <t>Entretenimiento/Salidas</t>
  </si>
  <si>
    <t>TOTAL GASTOS</t>
  </si>
  <si>
    <t xml:space="preserve">SALDO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</si>
</sst>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S/-280A]* #,##0.00_-;\-[$S/-280A]* #,##0.00_-;_-[$S/-280A]* &quot;-&quot;??_-;_-@_-"/>
    <numFmt numFmtId="165" formatCode="_-[$S/-280A]* #,##0_-;\-[$S/-280A]* #,##0_-;_-[$S/-280A]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sz val="15"/>
      <color theme="1"/>
      <name val="Century Gothic"/>
      <family val="2"/>
    </font>
    <font>
      <u/>
      <sz val="16"/>
      <color theme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755AF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 applyProtection="1">
      <alignment vertical="center" wrapText="1"/>
      <protection locked="0"/>
    </xf>
    <xf numFmtId="165" fontId="4" fillId="0" borderId="1" xfId="0" applyNumberFormat="1" applyFont="1" applyBorder="1" applyAlignment="1" applyProtection="1">
      <alignment vertical="center" wrapText="1"/>
      <protection locked="0"/>
    </xf>
    <xf numFmtId="165" fontId="4" fillId="0" borderId="0" xfId="0" applyNumberFormat="1" applyFont="1" applyAlignment="1" applyProtection="1">
      <alignment vertical="center" wrapText="1"/>
      <protection locked="0"/>
    </xf>
    <xf numFmtId="0" fontId="5" fillId="0" borderId="0" xfId="0" applyFont="1"/>
    <xf numFmtId="164" fontId="5" fillId="0" borderId="0" xfId="0" applyNumberFormat="1" applyFont="1"/>
    <xf numFmtId="9" fontId="5" fillId="0" borderId="0" xfId="1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4" fillId="0" borderId="0" xfId="0" applyFont="1"/>
    <xf numFmtId="164" fontId="4" fillId="0" borderId="0" xfId="0" applyNumberFormat="1" applyFont="1" applyAlignment="1" applyProtection="1">
      <alignment vertical="center" wrapText="1"/>
      <protection locked="0"/>
    </xf>
    <xf numFmtId="164" fontId="4" fillId="0" borderId="0" xfId="0" applyNumberFormat="1" applyFont="1" applyAlignment="1" applyProtection="1">
      <alignment vertical="center"/>
      <protection locked="0"/>
    </xf>
    <xf numFmtId="164" fontId="4" fillId="0" borderId="0" xfId="0" applyNumberFormat="1" applyFont="1" applyProtection="1">
      <protection locked="0"/>
    </xf>
    <xf numFmtId="165" fontId="0" fillId="0" borderId="0" xfId="0" applyNumberFormat="1" applyProtection="1">
      <protection locked="0"/>
    </xf>
    <xf numFmtId="165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5" fontId="2" fillId="0" borderId="0" xfId="0" applyNumberFormat="1" applyFont="1" applyProtection="1">
      <protection locked="0"/>
    </xf>
    <xf numFmtId="165" fontId="2" fillId="0" borderId="1" xfId="0" applyNumberFormat="1" applyFont="1" applyBorder="1" applyProtection="1">
      <protection locked="0"/>
    </xf>
    <xf numFmtId="165" fontId="0" fillId="0" borderId="0" xfId="0" applyNumberFormat="1" applyProtection="1">
      <protection hidden="1"/>
    </xf>
    <xf numFmtId="165" fontId="0" fillId="0" borderId="1" xfId="0" applyNumberFormat="1" applyBorder="1" applyProtection="1">
      <protection hidden="1"/>
    </xf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vertical="center" wrapText="1"/>
      <protection hidden="1"/>
    </xf>
    <xf numFmtId="0" fontId="3" fillId="2" borderId="1" xfId="0" applyFont="1" applyFill="1" applyBorder="1" applyProtection="1">
      <protection hidden="1"/>
    </xf>
    <xf numFmtId="165" fontId="3" fillId="2" borderId="1" xfId="0" applyNumberFormat="1" applyFont="1" applyFill="1" applyBorder="1" applyProtection="1">
      <protection hidden="1"/>
    </xf>
    <xf numFmtId="165" fontId="3" fillId="2" borderId="2" xfId="0" applyNumberFormat="1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4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hidden="1"/>
    </xf>
    <xf numFmtId="0" fontId="8" fillId="0" borderId="0" xfId="0" applyFont="1"/>
    <xf numFmtId="0" fontId="9" fillId="0" borderId="0" xfId="2" applyFont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164" fontId="4" fillId="3" borderId="3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165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165" fontId="3" fillId="2" borderId="1" xfId="0" applyNumberFormat="1" applyFont="1" applyFill="1" applyBorder="1" applyAlignment="1" applyProtection="1">
      <alignment horizontal="center"/>
      <protection hidden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755AF3"/>
      <color rgb="FF7FDAF8"/>
      <color rgb="FF49D3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170403486378"/>
          <c:y val="9.2337933566736127E-2"/>
          <c:w val="0.57142876048048674"/>
          <c:h val="1"/>
        </c:manualLayout>
      </c:layout>
      <c:doughnutChart>
        <c:varyColors val="1"/>
        <c:ser>
          <c:idx val="0"/>
          <c:order val="0"/>
          <c:tx>
            <c:strRef>
              <c:f>PRESUPUESTO!$W$3</c:f>
              <c:strCache>
                <c:ptCount val="1"/>
                <c:pt idx="0">
                  <c:v>GASTOS OBLIGATORIOS</c:v>
                </c:pt>
              </c:strCache>
            </c:strRef>
          </c:tx>
          <c:spPr>
            <a:solidFill>
              <a:srgbClr val="755AF3"/>
            </a:solidFill>
          </c:spPr>
          <c:explosion val="14"/>
          <c:dPt>
            <c:idx val="0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1D-4344-BF9A-4CCF8E475736}"/>
              </c:ext>
            </c:extLst>
          </c:dPt>
          <c:dPt>
            <c:idx val="1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1D-4344-BF9A-4CCF8E475736}"/>
              </c:ext>
            </c:extLst>
          </c:dPt>
          <c:dPt>
            <c:idx val="2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1D-4344-BF9A-4CCF8E475736}"/>
              </c:ext>
            </c:extLst>
          </c:dPt>
          <c:dPt>
            <c:idx val="3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1D-4344-BF9A-4CCF8E475736}"/>
              </c:ext>
            </c:extLst>
          </c:dPt>
          <c:dPt>
            <c:idx val="4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1D-4344-BF9A-4CCF8E475736}"/>
              </c:ext>
            </c:extLst>
          </c:dPt>
          <c:dPt>
            <c:idx val="5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1D-4344-BF9A-4CCF8E475736}"/>
              </c:ext>
            </c:extLst>
          </c:dPt>
          <c:dPt>
            <c:idx val="6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1D-4344-BF9A-4CCF8E475736}"/>
              </c:ext>
            </c:extLst>
          </c:dPt>
          <c:dPt>
            <c:idx val="7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1D-4344-BF9A-4CCF8E475736}"/>
              </c:ext>
            </c:extLst>
          </c:dPt>
          <c:dPt>
            <c:idx val="8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1D-4344-BF9A-4CCF8E475736}"/>
              </c:ext>
            </c:extLst>
          </c:dPt>
          <c:dPt>
            <c:idx val="9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1D-4344-BF9A-4CCF8E475736}"/>
              </c:ext>
            </c:extLst>
          </c:dPt>
          <c:dPt>
            <c:idx val="10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1D-4344-BF9A-4CCF8E475736}"/>
              </c:ext>
            </c:extLst>
          </c:dPt>
          <c:dPt>
            <c:idx val="11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1D-4344-BF9A-4CCF8E475736}"/>
              </c:ext>
            </c:extLst>
          </c:dPt>
          <c:dPt>
            <c:idx val="12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A1D-4344-BF9A-4CCF8E475736}"/>
              </c:ext>
            </c:extLst>
          </c:dPt>
          <c:dPt>
            <c:idx val="13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A1D-4344-BF9A-4CCF8E475736}"/>
              </c:ext>
            </c:extLst>
          </c:dPt>
          <c:dPt>
            <c:idx val="14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A1D-4344-BF9A-4CCF8E475736}"/>
              </c:ext>
            </c:extLst>
          </c:dPt>
          <c:dPt>
            <c:idx val="15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A1D-4344-BF9A-4CCF8E475736}"/>
              </c:ext>
            </c:extLst>
          </c:dPt>
          <c:dPt>
            <c:idx val="16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A1D-4344-BF9A-4CCF8E475736}"/>
              </c:ext>
            </c:extLst>
          </c:dPt>
          <c:dPt>
            <c:idx val="17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A1D-4344-BF9A-4CCF8E475736}"/>
              </c:ext>
            </c:extLst>
          </c:dPt>
          <c:dPt>
            <c:idx val="18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A1D-4344-BF9A-4CCF8E475736}"/>
              </c:ext>
            </c:extLst>
          </c:dPt>
          <c:dPt>
            <c:idx val="19"/>
            <c:bubble3D val="0"/>
            <c:spPr>
              <a:solidFill>
                <a:srgbClr val="755AF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A1D-4344-BF9A-4CCF8E475736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1A1D-4344-BF9A-4CCF8E47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doughnutChart>
        <c:varyColors val="1"/>
        <c:ser>
          <c:idx val="1"/>
          <c:order val="1"/>
          <c:tx>
            <c:strRef>
              <c:f>PRESUPUESTO!$W$3</c:f>
              <c:strCache>
                <c:ptCount val="1"/>
                <c:pt idx="0">
                  <c:v>GASTOS OBLIGATORIOS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A1D-4344-BF9A-4CCF8E475736}"/>
              </c:ext>
            </c:extLst>
          </c:dPt>
          <c:dPt>
            <c:idx val="1"/>
            <c:bubble3D val="0"/>
            <c:spPr>
              <a:solidFill>
                <a:schemeClr val="bg1"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A1D-4344-BF9A-4CCF8E475736}"/>
              </c:ext>
            </c:extLst>
          </c:dPt>
          <c:val>
            <c:numRef>
              <c:f>PRESUPUESTO!$Y$3:$Z$3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A1D-4344-BF9A-4CCF8E47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60222139614519"/>
          <c:y val="5.6962531174350128E-2"/>
          <c:w val="0.62265193245694073"/>
          <c:h val="0.91244022677180325"/>
        </c:manualLayout>
      </c:layout>
      <c:doughnutChart>
        <c:varyColors val="1"/>
        <c:ser>
          <c:idx val="1"/>
          <c:order val="0"/>
          <c:tx>
            <c:strRef>
              <c:f>PRESUPUESTO!$W$4</c:f>
              <c:strCache>
                <c:ptCount val="1"/>
                <c:pt idx="0">
                  <c:v>GASTOS PERSONALES</c:v>
                </c:pt>
              </c:strCache>
            </c:strRef>
          </c:tx>
          <c:spPr>
            <a:solidFill>
              <a:srgbClr val="49D3B8"/>
            </a:solidFill>
          </c:spPr>
          <c:explosion val="14"/>
          <c:dPt>
            <c:idx val="0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EB-4F93-96E3-E95BC8BB61F9}"/>
              </c:ext>
            </c:extLst>
          </c:dPt>
          <c:dPt>
            <c:idx val="1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EB-4F93-96E3-E95BC8BB61F9}"/>
              </c:ext>
            </c:extLst>
          </c:dPt>
          <c:dPt>
            <c:idx val="2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EB-4F93-96E3-E95BC8BB61F9}"/>
              </c:ext>
            </c:extLst>
          </c:dPt>
          <c:dPt>
            <c:idx val="3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EB-4F93-96E3-E95BC8BB61F9}"/>
              </c:ext>
            </c:extLst>
          </c:dPt>
          <c:dPt>
            <c:idx val="4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EB-4F93-96E3-E95BC8BB61F9}"/>
              </c:ext>
            </c:extLst>
          </c:dPt>
          <c:dPt>
            <c:idx val="5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EB-4F93-96E3-E95BC8BB61F9}"/>
              </c:ext>
            </c:extLst>
          </c:dPt>
          <c:dPt>
            <c:idx val="6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EB-4F93-96E3-E95BC8BB61F9}"/>
              </c:ext>
            </c:extLst>
          </c:dPt>
          <c:dPt>
            <c:idx val="7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EB-4F93-96E3-E95BC8BB61F9}"/>
              </c:ext>
            </c:extLst>
          </c:dPt>
          <c:dPt>
            <c:idx val="8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EB-4F93-96E3-E95BC8BB61F9}"/>
              </c:ext>
            </c:extLst>
          </c:dPt>
          <c:dPt>
            <c:idx val="9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EB-4F93-96E3-E95BC8BB61F9}"/>
              </c:ext>
            </c:extLst>
          </c:dPt>
          <c:dPt>
            <c:idx val="10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7EB-4F93-96E3-E95BC8BB61F9}"/>
              </c:ext>
            </c:extLst>
          </c:dPt>
          <c:dPt>
            <c:idx val="11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7EB-4F93-96E3-E95BC8BB61F9}"/>
              </c:ext>
            </c:extLst>
          </c:dPt>
          <c:dPt>
            <c:idx val="12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7EB-4F93-96E3-E95BC8BB61F9}"/>
              </c:ext>
            </c:extLst>
          </c:dPt>
          <c:dPt>
            <c:idx val="13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7EB-4F93-96E3-E95BC8BB61F9}"/>
              </c:ext>
            </c:extLst>
          </c:dPt>
          <c:dPt>
            <c:idx val="14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7EB-4F93-96E3-E95BC8BB61F9}"/>
              </c:ext>
            </c:extLst>
          </c:dPt>
          <c:dPt>
            <c:idx val="15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7EB-4F93-96E3-E95BC8BB61F9}"/>
              </c:ext>
            </c:extLst>
          </c:dPt>
          <c:dPt>
            <c:idx val="16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7EB-4F93-96E3-E95BC8BB61F9}"/>
              </c:ext>
            </c:extLst>
          </c:dPt>
          <c:dPt>
            <c:idx val="17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7EB-4F93-96E3-E95BC8BB61F9}"/>
              </c:ext>
            </c:extLst>
          </c:dPt>
          <c:dPt>
            <c:idx val="18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7EB-4F93-96E3-E95BC8BB61F9}"/>
              </c:ext>
            </c:extLst>
          </c:dPt>
          <c:dPt>
            <c:idx val="19"/>
            <c:bubble3D val="0"/>
            <c:spPr>
              <a:solidFill>
                <a:srgbClr val="49D3B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7EB-4F93-96E3-E95BC8BB61F9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87EB-4F93-96E3-E95BC8BB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doughnutChart>
        <c:varyColors val="1"/>
        <c:ser>
          <c:idx val="0"/>
          <c:order val="1"/>
          <c:tx>
            <c:strRef>
              <c:f>PRESUPUESTO!$W$5</c:f>
              <c:strCache>
                <c:ptCount val="1"/>
                <c:pt idx="0">
                  <c:v>AHORRO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7EB-4F93-96E3-E95BC8BB61F9}"/>
              </c:ext>
            </c:extLst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7EB-4F93-96E3-E95BC8BB61F9}"/>
              </c:ext>
            </c:extLst>
          </c:dPt>
          <c:val>
            <c:numRef>
              <c:f>PRESUPUESTO!$Y$4:$Z$4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7EB-4F93-96E3-E95BC8BB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04245226227458"/>
          <c:y val="0.11675967134542965"/>
          <c:w val="0.64914252690890706"/>
          <c:h val="0.80895754878466275"/>
        </c:manualLayout>
      </c:layout>
      <c:doughnutChart>
        <c:varyColors val="1"/>
        <c:ser>
          <c:idx val="0"/>
          <c:order val="0"/>
          <c:tx>
            <c:strRef>
              <c:f>PRESUPUESTO!$W$5</c:f>
              <c:strCache>
                <c:ptCount val="1"/>
                <c:pt idx="0">
                  <c:v>AHORRO</c:v>
                </c:pt>
              </c:strCache>
            </c:strRef>
          </c:tx>
          <c:spPr>
            <a:solidFill>
              <a:srgbClr val="7FDAF8"/>
            </a:solidFill>
          </c:spPr>
          <c:explosion val="14"/>
          <c:dPt>
            <c:idx val="0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51-4021-8F05-65F04BFB1C5D}"/>
              </c:ext>
            </c:extLst>
          </c:dPt>
          <c:dPt>
            <c:idx val="1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51-4021-8F05-65F04BFB1C5D}"/>
              </c:ext>
            </c:extLst>
          </c:dPt>
          <c:dPt>
            <c:idx val="2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51-4021-8F05-65F04BFB1C5D}"/>
              </c:ext>
            </c:extLst>
          </c:dPt>
          <c:dPt>
            <c:idx val="3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51-4021-8F05-65F04BFB1C5D}"/>
              </c:ext>
            </c:extLst>
          </c:dPt>
          <c:dPt>
            <c:idx val="4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51-4021-8F05-65F04BFB1C5D}"/>
              </c:ext>
            </c:extLst>
          </c:dPt>
          <c:dPt>
            <c:idx val="5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51-4021-8F05-65F04BFB1C5D}"/>
              </c:ext>
            </c:extLst>
          </c:dPt>
          <c:dPt>
            <c:idx val="6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51-4021-8F05-65F04BFB1C5D}"/>
              </c:ext>
            </c:extLst>
          </c:dPt>
          <c:dPt>
            <c:idx val="7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51-4021-8F05-65F04BFB1C5D}"/>
              </c:ext>
            </c:extLst>
          </c:dPt>
          <c:dPt>
            <c:idx val="8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51-4021-8F05-65F04BFB1C5D}"/>
              </c:ext>
            </c:extLst>
          </c:dPt>
          <c:dPt>
            <c:idx val="9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51-4021-8F05-65F04BFB1C5D}"/>
              </c:ext>
            </c:extLst>
          </c:dPt>
          <c:dPt>
            <c:idx val="10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51-4021-8F05-65F04BFB1C5D}"/>
              </c:ext>
            </c:extLst>
          </c:dPt>
          <c:dPt>
            <c:idx val="11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51-4021-8F05-65F04BFB1C5D}"/>
              </c:ext>
            </c:extLst>
          </c:dPt>
          <c:dPt>
            <c:idx val="12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51-4021-8F05-65F04BFB1C5D}"/>
              </c:ext>
            </c:extLst>
          </c:dPt>
          <c:dPt>
            <c:idx val="13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51-4021-8F05-65F04BFB1C5D}"/>
              </c:ext>
            </c:extLst>
          </c:dPt>
          <c:dPt>
            <c:idx val="14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051-4021-8F05-65F04BFB1C5D}"/>
              </c:ext>
            </c:extLst>
          </c:dPt>
          <c:dPt>
            <c:idx val="15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051-4021-8F05-65F04BFB1C5D}"/>
              </c:ext>
            </c:extLst>
          </c:dPt>
          <c:dPt>
            <c:idx val="16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051-4021-8F05-65F04BFB1C5D}"/>
              </c:ext>
            </c:extLst>
          </c:dPt>
          <c:dPt>
            <c:idx val="17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051-4021-8F05-65F04BFB1C5D}"/>
              </c:ext>
            </c:extLst>
          </c:dPt>
          <c:dPt>
            <c:idx val="18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051-4021-8F05-65F04BFB1C5D}"/>
              </c:ext>
            </c:extLst>
          </c:dPt>
          <c:dPt>
            <c:idx val="19"/>
            <c:bubble3D val="0"/>
            <c:spPr>
              <a:solidFill>
                <a:srgbClr val="7FDAF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051-4021-8F05-65F04BFB1C5D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3051-4021-8F05-65F04BFB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doughnutChart>
        <c:varyColors val="1"/>
        <c:ser>
          <c:idx val="1"/>
          <c:order val="1"/>
          <c:tx>
            <c:strRef>
              <c:f>PRESUPUESTO!$W$5</c:f>
              <c:strCache>
                <c:ptCount val="1"/>
                <c:pt idx="0">
                  <c:v>AHORRO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3051-4021-8F05-65F04BFB1C5D}"/>
              </c:ext>
            </c:extLst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3051-4021-8F05-65F04BFB1C5D}"/>
              </c:ext>
            </c:extLst>
          </c:dPt>
          <c:val>
            <c:numRef>
              <c:f>PRESUPUESTO!$Y$5:$Z$5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051-4021-8F05-65F04BFB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109560</xdr:colOff>
      <xdr:row>25</xdr:row>
      <xdr:rowOff>118885</xdr:rowOff>
    </xdr:from>
    <xdr:to>
      <xdr:col>6</xdr:col>
      <xdr:colOff>157185</xdr:colOff>
      <xdr:row>41</xdr:row>
      <xdr:rowOff>166509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C5109D-EA45-4DB5-B5DE-B14E67C1F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631" y="5770385"/>
          <a:ext cx="3267983" cy="2950482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16</xdr:row>
      <xdr:rowOff>57150</xdr:rowOff>
    </xdr:from>
    <xdr:to>
      <xdr:col>0</xdr:col>
      <xdr:colOff>552450</xdr:colOff>
      <xdr:row>16</xdr:row>
      <xdr:rowOff>133350</xdr:rowOff>
    </xdr:to>
    <xdr:sp macro="" textlink="">
      <xdr:nvSpPr>
        <xdr:cNvPr id="4" name="Flecha derecha 5">
          <a:extLst>
            <a:ext uri="{FF2B5EF4-FFF2-40B4-BE49-F238E27FC236}">
              <a16:creationId xmlns:a16="http://schemas.microsoft.com/office/drawing/2014/main" id="{467A3809-B9B5-4183-9275-20BE4D9DAD90}"/>
            </a:ext>
            <a:ext uri="{147F2762-F138-4A5C-976F-8EAC2B608ADB}">
              <a16:predDERef xmlns:a16="http://schemas.microsoft.com/office/drawing/2014/main" pred="{8BBEB946-796D-4B11-B22F-A2FA03A93A18}"/>
            </a:ext>
          </a:extLst>
        </xdr:cNvPr>
        <xdr:cNvSpPr/>
      </xdr:nvSpPr>
      <xdr:spPr>
        <a:xfrm>
          <a:off x="4010025" y="438150"/>
          <a:ext cx="200025" cy="76200"/>
        </a:xfrm>
        <a:prstGeom prst="rightArrow">
          <a:avLst/>
        </a:prstGeom>
        <a:solidFill>
          <a:srgbClr val="755AF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352425</xdr:colOff>
      <xdr:row>17</xdr:row>
      <xdr:rowOff>57150</xdr:rowOff>
    </xdr:from>
    <xdr:to>
      <xdr:col>0</xdr:col>
      <xdr:colOff>552450</xdr:colOff>
      <xdr:row>17</xdr:row>
      <xdr:rowOff>133350</xdr:rowOff>
    </xdr:to>
    <xdr:sp macro="" textlink="">
      <xdr:nvSpPr>
        <xdr:cNvPr id="5" name="Flecha derecha 5">
          <a:extLst>
            <a:ext uri="{FF2B5EF4-FFF2-40B4-BE49-F238E27FC236}">
              <a16:creationId xmlns:a16="http://schemas.microsoft.com/office/drawing/2014/main" id="{AC2F55ED-D7EF-4203-B8BC-CA13FEBFF60C}"/>
            </a:ext>
            <a:ext uri="{147F2762-F138-4A5C-976F-8EAC2B608ADB}">
              <a16:predDERef xmlns:a16="http://schemas.microsoft.com/office/drawing/2014/main" pred="{467A3809-B9B5-4183-9275-20BE4D9DAD90}"/>
            </a:ext>
          </a:extLst>
        </xdr:cNvPr>
        <xdr:cNvSpPr/>
      </xdr:nvSpPr>
      <xdr:spPr>
        <a:xfrm>
          <a:off x="4010025" y="628650"/>
          <a:ext cx="200025" cy="76200"/>
        </a:xfrm>
        <a:prstGeom prst="rightArrow">
          <a:avLst/>
        </a:prstGeom>
        <a:solidFill>
          <a:srgbClr val="755AF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342900</xdr:colOff>
      <xdr:row>18</xdr:row>
      <xdr:rowOff>57150</xdr:rowOff>
    </xdr:from>
    <xdr:to>
      <xdr:col>0</xdr:col>
      <xdr:colOff>542925</xdr:colOff>
      <xdr:row>18</xdr:row>
      <xdr:rowOff>133350</xdr:rowOff>
    </xdr:to>
    <xdr:sp macro="" textlink="">
      <xdr:nvSpPr>
        <xdr:cNvPr id="6" name="Flecha derecha 5">
          <a:extLst>
            <a:ext uri="{FF2B5EF4-FFF2-40B4-BE49-F238E27FC236}">
              <a16:creationId xmlns:a16="http://schemas.microsoft.com/office/drawing/2014/main" id="{866FCD3B-9CB6-4C27-AEEC-173A029874A1}"/>
            </a:ext>
            <a:ext uri="{147F2762-F138-4A5C-976F-8EAC2B608ADB}">
              <a16:predDERef xmlns:a16="http://schemas.microsoft.com/office/drawing/2014/main" pred="{AC2F55ED-D7EF-4203-B8BC-CA13FEBFF60C}"/>
            </a:ext>
          </a:extLst>
        </xdr:cNvPr>
        <xdr:cNvSpPr/>
      </xdr:nvSpPr>
      <xdr:spPr>
        <a:xfrm>
          <a:off x="4000500" y="819150"/>
          <a:ext cx="200025" cy="76200"/>
        </a:xfrm>
        <a:prstGeom prst="rightArrow">
          <a:avLst/>
        </a:prstGeom>
        <a:solidFill>
          <a:srgbClr val="755AF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0</xdr:col>
      <xdr:colOff>424342</xdr:colOff>
      <xdr:row>0</xdr:row>
      <xdr:rowOff>54428</xdr:rowOff>
    </xdr:from>
    <xdr:to>
      <xdr:col>3</xdr:col>
      <xdr:colOff>371928</xdr:colOff>
      <xdr:row>10</xdr:row>
      <xdr:rowOff>117929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642D1BC-5F24-4089-8B18-3CF50CF3AE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88" t="32822" r="20690" b="33159"/>
        <a:stretch/>
      </xdr:blipFill>
      <xdr:spPr>
        <a:xfrm>
          <a:off x="424342" y="54428"/>
          <a:ext cx="1879800" cy="1877787"/>
        </a:xfrm>
        <a:prstGeom prst="rect">
          <a:avLst/>
        </a:prstGeom>
      </xdr:spPr>
    </xdr:pic>
    <xdr:clientData/>
  </xdr:twoCellAnchor>
  <xdr:twoCellAnchor>
    <xdr:from>
      <xdr:col>0</xdr:col>
      <xdr:colOff>352778</xdr:colOff>
      <xdr:row>19</xdr:row>
      <xdr:rowOff>85373</xdr:rowOff>
    </xdr:from>
    <xdr:to>
      <xdr:col>0</xdr:col>
      <xdr:colOff>552803</xdr:colOff>
      <xdr:row>19</xdr:row>
      <xdr:rowOff>161573</xdr:rowOff>
    </xdr:to>
    <xdr:sp macro="" textlink="">
      <xdr:nvSpPr>
        <xdr:cNvPr id="9" name="Flecha derecha 5">
          <a:extLst>
            <a:ext uri="{FF2B5EF4-FFF2-40B4-BE49-F238E27FC236}">
              <a16:creationId xmlns:a16="http://schemas.microsoft.com/office/drawing/2014/main" id="{994B2494-3AA4-4137-8568-9DAE1E856706}"/>
            </a:ext>
            <a:ext uri="{147F2762-F138-4A5C-976F-8EAC2B608ADB}">
              <a16:predDERef xmlns:a16="http://schemas.microsoft.com/office/drawing/2014/main" pred="{AC2F55ED-D7EF-4203-B8BC-CA13FEBFF60C}"/>
            </a:ext>
          </a:extLst>
        </xdr:cNvPr>
        <xdr:cNvSpPr/>
      </xdr:nvSpPr>
      <xdr:spPr>
        <a:xfrm>
          <a:off x="4205111" y="1002595"/>
          <a:ext cx="200025" cy="76200"/>
        </a:xfrm>
        <a:prstGeom prst="rightArrow">
          <a:avLst/>
        </a:prstGeom>
        <a:solidFill>
          <a:srgbClr val="755AF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352778</xdr:colOff>
      <xdr:row>20</xdr:row>
      <xdr:rowOff>85373</xdr:rowOff>
    </xdr:from>
    <xdr:to>
      <xdr:col>0</xdr:col>
      <xdr:colOff>552803</xdr:colOff>
      <xdr:row>20</xdr:row>
      <xdr:rowOff>161573</xdr:rowOff>
    </xdr:to>
    <xdr:sp macro="" textlink="">
      <xdr:nvSpPr>
        <xdr:cNvPr id="10" name="Flecha derecha 5">
          <a:extLst>
            <a:ext uri="{FF2B5EF4-FFF2-40B4-BE49-F238E27FC236}">
              <a16:creationId xmlns:a16="http://schemas.microsoft.com/office/drawing/2014/main" id="{24FF17DF-FC42-48C4-8D14-47AEADBC08A9}"/>
            </a:ext>
            <a:ext uri="{147F2762-F138-4A5C-976F-8EAC2B608ADB}">
              <a16:predDERef xmlns:a16="http://schemas.microsoft.com/office/drawing/2014/main" pred="{AC2F55ED-D7EF-4203-B8BC-CA13FEBFF60C}"/>
            </a:ext>
          </a:extLst>
        </xdr:cNvPr>
        <xdr:cNvSpPr/>
      </xdr:nvSpPr>
      <xdr:spPr>
        <a:xfrm>
          <a:off x="352778" y="3668587"/>
          <a:ext cx="200025" cy="76200"/>
        </a:xfrm>
        <a:prstGeom prst="rightArrow">
          <a:avLst/>
        </a:prstGeom>
        <a:solidFill>
          <a:srgbClr val="755AF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4</xdr:col>
      <xdr:colOff>20781</xdr:colOff>
      <xdr:row>3</xdr:row>
      <xdr:rowOff>149027</xdr:rowOff>
    </xdr:from>
    <xdr:to>
      <xdr:col>4</xdr:col>
      <xdr:colOff>217054</xdr:colOff>
      <xdr:row>4</xdr:row>
      <xdr:rowOff>162209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E1D2044-B572-4753-8F9B-AF4662D7A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0231" y="2911277"/>
          <a:ext cx="196273" cy="197331"/>
        </a:xfrm>
        <a:prstGeom prst="rect">
          <a:avLst/>
        </a:prstGeom>
      </xdr:spPr>
    </xdr:pic>
    <xdr:clientData/>
  </xdr:twoCellAnchor>
  <xdr:twoCellAnchor editAs="oneCell">
    <xdr:from>
      <xdr:col>4</xdr:col>
      <xdr:colOff>27709</xdr:colOff>
      <xdr:row>5</xdr:row>
      <xdr:rowOff>8657</xdr:rowOff>
    </xdr:from>
    <xdr:to>
      <xdr:col>4</xdr:col>
      <xdr:colOff>201756</xdr:colOff>
      <xdr:row>6</xdr:row>
      <xdr:rowOff>2431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77C6960-4D75-4080-9984-1E7EBFFC7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7159" y="3139207"/>
          <a:ext cx="174047" cy="175202"/>
        </a:xfrm>
        <a:prstGeom prst="rect">
          <a:avLst/>
        </a:prstGeom>
      </xdr:spPr>
    </xdr:pic>
    <xdr:clientData/>
  </xdr:twoCellAnchor>
  <xdr:twoCellAnchor editAs="oneCell">
    <xdr:from>
      <xdr:col>4</xdr:col>
      <xdr:colOff>14432</xdr:colOff>
      <xdr:row>6</xdr:row>
      <xdr:rowOff>38007</xdr:rowOff>
    </xdr:from>
    <xdr:to>
      <xdr:col>4</xdr:col>
      <xdr:colOff>220190</xdr:colOff>
      <xdr:row>7</xdr:row>
      <xdr:rowOff>66772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3A80406-66CF-4A9E-89C1-C703CBC72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882" y="3352707"/>
          <a:ext cx="205758" cy="212915"/>
        </a:xfrm>
        <a:prstGeom prst="rect">
          <a:avLst/>
        </a:prstGeom>
      </xdr:spPr>
    </xdr:pic>
    <xdr:clientData/>
  </xdr:twoCellAnchor>
  <xdr:twoCellAnchor>
    <xdr:from>
      <xdr:col>4</xdr:col>
      <xdr:colOff>203777</xdr:colOff>
      <xdr:row>3</xdr:row>
      <xdr:rowOff>116704</xdr:rowOff>
    </xdr:from>
    <xdr:to>
      <xdr:col>6</xdr:col>
      <xdr:colOff>81642</xdr:colOff>
      <xdr:row>5</xdr:row>
      <xdr:rowOff>18143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CFB6921-5AE1-44B0-A93D-598075BB4B93}"/>
            </a:ext>
          </a:extLst>
        </xdr:cNvPr>
        <xdr:cNvSpPr txBox="1"/>
      </xdr:nvSpPr>
      <xdr:spPr>
        <a:xfrm>
          <a:off x="2780063" y="660990"/>
          <a:ext cx="1166008" cy="264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@</a:t>
          </a:r>
          <a:r>
            <a:rPr lang="es-PE" sz="1100" b="1">
              <a:latin typeface="Century Gothic" panose="020B0502020202020204" pitchFamily="34" charset="0"/>
            </a:rPr>
            <a:t>Finanfieras</a:t>
          </a:r>
        </a:p>
      </xdr:txBody>
    </xdr:sp>
    <xdr:clientData/>
  </xdr:twoCellAnchor>
  <xdr:twoCellAnchor>
    <xdr:from>
      <xdr:col>4</xdr:col>
      <xdr:colOff>208642</xdr:colOff>
      <xdr:row>4</xdr:row>
      <xdr:rowOff>154215</xdr:rowOff>
    </xdr:from>
    <xdr:to>
      <xdr:col>6</xdr:col>
      <xdr:colOff>86507</xdr:colOff>
      <xdr:row>6</xdr:row>
      <xdr:rowOff>55654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391B81C-6E20-41F1-85C2-1711CEE41222}"/>
            </a:ext>
          </a:extLst>
        </xdr:cNvPr>
        <xdr:cNvSpPr txBox="1"/>
      </xdr:nvSpPr>
      <xdr:spPr>
        <a:xfrm>
          <a:off x="2784928" y="879929"/>
          <a:ext cx="1166008" cy="264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@</a:t>
          </a:r>
          <a:r>
            <a:rPr lang="es-PE" sz="1100" b="1">
              <a:latin typeface="Century Gothic" panose="020B0502020202020204" pitchFamily="34" charset="0"/>
            </a:rPr>
            <a:t>Finanfieras</a:t>
          </a:r>
        </a:p>
      </xdr:txBody>
    </xdr:sp>
    <xdr:clientData/>
  </xdr:twoCellAnchor>
  <xdr:twoCellAnchor>
    <xdr:from>
      <xdr:col>4</xdr:col>
      <xdr:colOff>217714</xdr:colOff>
      <xdr:row>6</xdr:row>
      <xdr:rowOff>27216</xdr:rowOff>
    </xdr:from>
    <xdr:to>
      <xdr:col>6</xdr:col>
      <xdr:colOff>95579</xdr:colOff>
      <xdr:row>7</xdr:row>
      <xdr:rowOff>110083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C35352A-EB5F-4976-834E-6C46E17FEA7B}"/>
            </a:ext>
          </a:extLst>
        </xdr:cNvPr>
        <xdr:cNvSpPr txBox="1"/>
      </xdr:nvSpPr>
      <xdr:spPr>
        <a:xfrm>
          <a:off x="2794000" y="1115787"/>
          <a:ext cx="1166008" cy="264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latin typeface="Century Gothic" panose="020B0502020202020204" pitchFamily="34" charset="0"/>
            </a:rPr>
            <a:t>@</a:t>
          </a:r>
          <a:r>
            <a:rPr lang="es-PE" sz="1100" b="1">
              <a:latin typeface="Century Gothic" panose="020B0502020202020204" pitchFamily="34" charset="0"/>
            </a:rPr>
            <a:t>Finanfieras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238123</xdr:colOff>
      <xdr:row>1</xdr:row>
      <xdr:rowOff>104774</xdr:rowOff>
    </xdr:from>
    <xdr:to>
      <xdr:col>5</xdr:col>
      <xdr:colOff>1076324</xdr:colOff>
      <xdr:row>9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</xdr:row>
      <xdr:rowOff>76201</xdr:rowOff>
    </xdr:from>
    <xdr:to>
      <xdr:col>5</xdr:col>
      <xdr:colOff>2552700</xdr:colOff>
      <xdr:row>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1895475</xdr:colOff>
      <xdr:row>0</xdr:row>
      <xdr:rowOff>133350</xdr:rowOff>
    </xdr:from>
    <xdr:to>
      <xdr:col>7</xdr:col>
      <xdr:colOff>533400</xdr:colOff>
      <xdr:row>9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123092</xdr:colOff>
      <xdr:row>4</xdr:row>
      <xdr:rowOff>104775</xdr:rowOff>
    </xdr:from>
    <xdr:to>
      <xdr:col>5</xdr:col>
      <xdr:colOff>94517</xdr:colOff>
      <xdr:row>6</xdr:row>
      <xdr:rowOff>195383</xdr:rowOff>
    </xdr:to>
    <xdr:sp macro="" textlink="$Y$3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SpPr/>
      </xdr:nvSpPr>
      <xdr:spPr>
        <a:xfrm>
          <a:off x="3610707" y="857006"/>
          <a:ext cx="772502" cy="461839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46ACBCDB-D77B-46E9-851C-C10037885ADC}" type="TxLink">
            <a:rPr lang="en-US" sz="20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pPr algn="ctr"/>
            <a:t>0%</a:t>
          </a:fld>
          <a:endParaRPr lang="es-PE" sz="20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792285</xdr:colOff>
      <xdr:row>9</xdr:row>
      <xdr:rowOff>47625</xdr:rowOff>
    </xdr:from>
    <xdr:to>
      <xdr:col>5</xdr:col>
      <xdr:colOff>544635</xdr:colOff>
      <xdr:row>11</xdr:row>
      <xdr:rowOff>104775</xdr:rowOff>
    </xdr:to>
    <xdr:sp macro="" textlink="$W$3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478823" y="1972163"/>
          <a:ext cx="1354504" cy="43815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A2EA6A8E-0407-459C-93DC-BD6946C47B36}" type="TxLink">
            <a:rPr lang="en-US" sz="11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pPr algn="l"/>
            <a:t>GASTOS OBLIGATORIOS</a:t>
          </a:fld>
          <a:endParaRPr lang="es-PE" sz="24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1134697</xdr:colOff>
      <xdr:row>4</xdr:row>
      <xdr:rowOff>76688</xdr:rowOff>
    </xdr:from>
    <xdr:to>
      <xdr:col>5</xdr:col>
      <xdr:colOff>1877647</xdr:colOff>
      <xdr:row>6</xdr:row>
      <xdr:rowOff>126998</xdr:rowOff>
    </xdr:to>
    <xdr:sp macro="" textlink="$Y$4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SpPr/>
      </xdr:nvSpPr>
      <xdr:spPr>
        <a:xfrm>
          <a:off x="5423389" y="828919"/>
          <a:ext cx="742950" cy="421541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731150F6-50DD-4296-9B9F-941EDE8540E6}" type="TxLink">
            <a:rPr lang="en-US" sz="20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pPr algn="ctr"/>
            <a:t>0%</a:t>
          </a:fld>
          <a:endParaRPr lang="es-PE" sz="44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1045307</xdr:colOff>
      <xdr:row>9</xdr:row>
      <xdr:rowOff>35903</xdr:rowOff>
    </xdr:from>
    <xdr:to>
      <xdr:col>5</xdr:col>
      <xdr:colOff>2520461</xdr:colOff>
      <xdr:row>11</xdr:row>
      <xdr:rowOff>146539</xdr:rowOff>
    </xdr:to>
    <xdr:sp macro="" textlink="$W$4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333999" y="1784595"/>
          <a:ext cx="1475154" cy="49163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E98AACBA-49D4-4643-A125-F2639B6CE1C6}" type="TxLink">
            <a:rPr lang="en-US" sz="11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pPr algn="l"/>
            <a:t>GASTOS PERSONALES</a:t>
          </a:fld>
          <a:endParaRPr lang="es-PE" sz="24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</xdr:col>
      <xdr:colOff>123580</xdr:colOff>
      <xdr:row>4</xdr:row>
      <xdr:rowOff>67164</xdr:rowOff>
    </xdr:from>
    <xdr:to>
      <xdr:col>7</xdr:col>
      <xdr:colOff>68384</xdr:colOff>
      <xdr:row>6</xdr:row>
      <xdr:rowOff>126999</xdr:rowOff>
    </xdr:to>
    <xdr:sp macro="" textlink="$Y$5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157426" y="819395"/>
          <a:ext cx="843573" cy="43106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5D803631-2A08-4B94-B9D9-1A6A68D011AE}" type="TxLink">
            <a:rPr lang="en-US" sz="20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pPr algn="ctr"/>
            <a:t>0%</a:t>
          </a:fld>
          <a:endParaRPr lang="es-PE" sz="20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</xdr:col>
      <xdr:colOff>104776</xdr:colOff>
      <xdr:row>9</xdr:row>
      <xdr:rowOff>114056</xdr:rowOff>
    </xdr:from>
    <xdr:to>
      <xdr:col>7</xdr:col>
      <xdr:colOff>247651</xdr:colOff>
      <xdr:row>11</xdr:row>
      <xdr:rowOff>47381</xdr:rowOff>
    </xdr:to>
    <xdr:sp macro="" textlink="$W$5">
      <xdr:nvSpPr>
        <xdr:cNvPr id="10" name="Rectángulo 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138622" y="2038594"/>
          <a:ext cx="1041644" cy="31432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E0FEE0A4-9B82-4629-901A-54387D44D05D}" type="TxLink">
            <a:rPr lang="en-US" sz="11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pPr algn="l"/>
            <a:t>AHORRO</a:t>
          </a:fld>
          <a:endParaRPr lang="es-PE" sz="1100" b="1"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4</xdr:col>
      <xdr:colOff>247406</xdr:colOff>
      <xdr:row>12</xdr:row>
      <xdr:rowOff>19295</xdr:rowOff>
    </xdr:from>
    <xdr:to>
      <xdr:col>4</xdr:col>
      <xdr:colOff>704606</xdr:colOff>
      <xdr:row>14</xdr:row>
      <xdr:rowOff>95496</xdr:rowOff>
    </xdr:to>
    <xdr:pic>
      <xdr:nvPicPr>
        <xdr:cNvPr id="11" name="Imagen 3">
          <a:extLst>
            <a:ext uri="{FF2B5EF4-FFF2-40B4-BE49-F238E27FC236}">
              <a16:creationId xmlns:a16="http://schemas.microsoft.com/office/drawing/2014/main" id="{33F79224-26E3-46AE-A1F0-2560CE793700}"/>
            </a:ext>
            <a:ext uri="{147F2762-F138-4A5C-976F-8EAC2B608ADB}">
              <a16:predDERef xmlns:a16="http://schemas.microsoft.com/office/drawing/2014/main" pre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35021" y="2510449"/>
          <a:ext cx="457200" cy="447431"/>
        </a:xfrm>
        <a:prstGeom prst="rect">
          <a:avLst/>
        </a:prstGeom>
      </xdr:spPr>
    </xdr:pic>
    <xdr:clientData/>
  </xdr:twoCellAnchor>
  <xdr:twoCellAnchor editAs="oneCell">
    <xdr:from>
      <xdr:col>6</xdr:col>
      <xdr:colOff>248139</xdr:colOff>
      <xdr:row>11</xdr:row>
      <xdr:rowOff>94273</xdr:rowOff>
    </xdr:from>
    <xdr:to>
      <xdr:col>6</xdr:col>
      <xdr:colOff>781539</xdr:colOff>
      <xdr:row>14</xdr:row>
      <xdr:rowOff>56174</xdr:rowOff>
    </xdr:to>
    <xdr:pic>
      <xdr:nvPicPr>
        <xdr:cNvPr id="12" name="Imagen 4">
          <a:extLst>
            <a:ext uri="{FF2B5EF4-FFF2-40B4-BE49-F238E27FC236}">
              <a16:creationId xmlns:a16="http://schemas.microsoft.com/office/drawing/2014/main" id="{ABD269C3-AE77-4CBD-9F5F-7B5A3721D5A4}"/>
            </a:ext>
            <a:ext uri="{147F2762-F138-4A5C-976F-8EAC2B608ADB}">
              <a16:predDERef xmlns:a16="http://schemas.microsoft.com/office/drawing/2014/main" pred="{33F79224-26E3-46AE-A1F0-2560CE793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985" y="2399811"/>
          <a:ext cx="533400" cy="518747"/>
        </a:xfrm>
        <a:prstGeom prst="rect">
          <a:avLst/>
        </a:prstGeom>
      </xdr:spPr>
    </xdr:pic>
    <xdr:clientData/>
  </xdr:twoCellAnchor>
  <xdr:twoCellAnchor editAs="oneCell">
    <xdr:from>
      <xdr:col>5</xdr:col>
      <xdr:colOff>1180368</xdr:colOff>
      <xdr:row>11</xdr:row>
      <xdr:rowOff>155087</xdr:rowOff>
    </xdr:from>
    <xdr:to>
      <xdr:col>5</xdr:col>
      <xdr:colOff>1694718</xdr:colOff>
      <xdr:row>14</xdr:row>
      <xdr:rowOff>107462</xdr:rowOff>
    </xdr:to>
    <xdr:pic>
      <xdr:nvPicPr>
        <xdr:cNvPr id="13" name="Imagen 6">
          <a:extLst>
            <a:ext uri="{FF2B5EF4-FFF2-40B4-BE49-F238E27FC236}">
              <a16:creationId xmlns:a16="http://schemas.microsoft.com/office/drawing/2014/main" id="{630E177D-7522-4794-9A9D-EBF0B9EA9D96}"/>
            </a:ext>
            <a:ext uri="{147F2762-F138-4A5C-976F-8EAC2B608ADB}">
              <a16:predDERef xmlns:a16="http://schemas.microsoft.com/office/drawing/2014/main" pred="{ABD269C3-AE77-4CBD-9F5F-7B5A3721D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69060" y="2284779"/>
          <a:ext cx="514350" cy="509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inanfiera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S23"/>
  <sheetViews>
    <sheetView showGridLines="0" zoomScale="70" zoomScaleNormal="70" workbookViewId="0">
      <selection activeCell="I10" sqref="I10"/>
    </sheetView>
  </sheetViews>
  <sheetFormatPr defaultColWidth="9.140625" defaultRowHeight="14.45"/>
  <cols>
    <col min="10" max="10" width="4.5703125" customWidth="1"/>
  </cols>
  <sheetData>
    <row r="4" spans="2:7">
      <c r="E4" s="9"/>
      <c r="F4" s="9"/>
      <c r="G4" s="9"/>
    </row>
    <row r="5" spans="2:7">
      <c r="E5" s="9"/>
      <c r="F5" s="9"/>
      <c r="G5" s="9"/>
    </row>
    <row r="6" spans="2:7">
      <c r="E6" s="9"/>
      <c r="F6" s="9"/>
      <c r="G6" s="9"/>
    </row>
    <row r="7" spans="2:7">
      <c r="E7" s="9"/>
      <c r="F7" s="9"/>
      <c r="G7" s="9"/>
    </row>
    <row r="8" spans="2:7">
      <c r="E8" s="9"/>
      <c r="F8" s="9"/>
      <c r="G8" s="9"/>
    </row>
    <row r="9" spans="2:7">
      <c r="E9" s="9"/>
      <c r="F9" s="9"/>
      <c r="G9" s="9"/>
    </row>
    <row r="13" spans="2:7" ht="19.5">
      <c r="B13" s="28" t="s">
        <v>0</v>
      </c>
    </row>
    <row r="14" spans="2:7" ht="19.5">
      <c r="B14" s="28" t="s">
        <v>1</v>
      </c>
    </row>
    <row r="17" spans="2:19" ht="19.5">
      <c r="B17" s="28" t="s">
        <v>2</v>
      </c>
    </row>
    <row r="18" spans="2:19" ht="38.1" customHeight="1">
      <c r="B18" s="31" t="s">
        <v>3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2:19" ht="19.5">
      <c r="B19" s="28" t="s">
        <v>4</v>
      </c>
    </row>
    <row r="20" spans="2:19" ht="19.5">
      <c r="B20" s="28" t="s">
        <v>5</v>
      </c>
    </row>
    <row r="21" spans="2:19" ht="38.1" customHeight="1">
      <c r="B21" s="31" t="s">
        <v>6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2:19" ht="19.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2:19" ht="20.45">
      <c r="B23" s="31" t="s">
        <v>7</v>
      </c>
      <c r="C23" s="31"/>
      <c r="D23" s="31"/>
      <c r="E23" s="31"/>
      <c r="F23" s="31"/>
      <c r="G23" s="31"/>
      <c r="H23" s="31"/>
      <c r="I23" s="31"/>
      <c r="J23" s="31"/>
      <c r="K23" s="29" t="s">
        <v>8</v>
      </c>
    </row>
  </sheetData>
  <sheetProtection algorithmName="SHA-512" hashValue="uEcnImo6E9Cv4kdsP2Is8xaPqjCXhuTAaImBq01ehqXwsP0V8uDe/61pcvcEqCEn7fVPh9crizasE7w7bzxlXA==" saltValue="bEf/wiKWZZpwmE7zi3epDA==" spinCount="100000" sheet="1" objects="1" scenarios="1"/>
  <mergeCells count="3">
    <mergeCell ref="B18:P18"/>
    <mergeCell ref="B23:J23"/>
    <mergeCell ref="B21:S21"/>
  </mergeCells>
  <hyperlinks>
    <hyperlink ref="K23" r:id="rId1" xr:uid="{EEC8B323-E84D-4F07-AA3F-88466300B2E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39"/>
  <sheetViews>
    <sheetView showGridLines="0" tabSelected="1" topLeftCell="A21" zoomScale="70" zoomScaleNormal="70" workbookViewId="0">
      <selection activeCell="H29" sqref="H29"/>
    </sheetView>
  </sheetViews>
  <sheetFormatPr defaultColWidth="11.42578125" defaultRowHeight="14.45"/>
  <cols>
    <col min="2" max="2" width="13.7109375" customWidth="1"/>
    <col min="3" max="3" width="13.28515625" customWidth="1"/>
    <col min="6" max="6" width="39.28515625" customWidth="1"/>
    <col min="7" max="7" width="12.85546875" bestFit="1" customWidth="1"/>
    <col min="23" max="23" width="21.85546875" style="4" customWidth="1"/>
    <col min="24" max="24" width="11.42578125" style="4" customWidth="1"/>
    <col min="25" max="25" width="10.5703125" style="4" customWidth="1"/>
    <col min="26" max="26" width="9.28515625" style="4" customWidth="1"/>
  </cols>
  <sheetData>
    <row r="1" spans="2:26">
      <c r="F1" s="20"/>
    </row>
    <row r="2" spans="2:26">
      <c r="J2" s="9"/>
      <c r="W2" s="4" t="s">
        <v>9</v>
      </c>
      <c r="X2" s="5" t="s">
        <v>10</v>
      </c>
      <c r="Y2" s="4" t="s">
        <v>11</v>
      </c>
      <c r="Z2" s="4" t="s">
        <v>12</v>
      </c>
    </row>
    <row r="3" spans="2:26">
      <c r="J3" s="9"/>
      <c r="W3" s="4" t="s">
        <v>13</v>
      </c>
      <c r="X3" s="5">
        <f>+SUM(PRESUPUESTO!G21:G33)</f>
        <v>0</v>
      </c>
      <c r="Y3" s="6">
        <f>IFERROR(X3/$X$6,0%)</f>
        <v>0</v>
      </c>
      <c r="Z3" s="6">
        <f>1-Y3</f>
        <v>1</v>
      </c>
    </row>
    <row r="4" spans="2:26" ht="15" thickBot="1">
      <c r="B4" s="33" t="s">
        <v>14</v>
      </c>
      <c r="C4" s="33"/>
      <c r="W4" s="4" t="s">
        <v>15</v>
      </c>
      <c r="X4" s="5">
        <f>+SUM(PRESUPUESTO!G35:G38)</f>
        <v>0</v>
      </c>
      <c r="Y4" s="6">
        <f t="shared" ref="Y4:Y5" si="0">IFERROR(X4/$X$6,0%)</f>
        <v>0</v>
      </c>
      <c r="Z4" s="6">
        <f t="shared" ref="Z4:Z5" si="1">1-Y4</f>
        <v>1</v>
      </c>
    </row>
    <row r="5" spans="2:26">
      <c r="B5" s="32">
        <f>+SUM(C21:C22,C24:C25)</f>
        <v>0</v>
      </c>
      <c r="C5" s="32"/>
      <c r="W5" s="4" t="s">
        <v>16</v>
      </c>
      <c r="X5" s="5">
        <f>+PRESUPUESTO!B11</f>
        <v>0</v>
      </c>
      <c r="Y5" s="6">
        <f t="shared" si="0"/>
        <v>0</v>
      </c>
      <c r="Z5" s="6">
        <f t="shared" si="1"/>
        <v>1</v>
      </c>
    </row>
    <row r="6" spans="2:26">
      <c r="B6" s="9"/>
      <c r="C6" s="9"/>
      <c r="W6" s="4" t="s">
        <v>17</v>
      </c>
      <c r="X6" s="5">
        <f>+PRESUPUESTO!B5</f>
        <v>0</v>
      </c>
      <c r="Y6" s="6"/>
    </row>
    <row r="7" spans="2:26" ht="20.100000000000001" thickBot="1">
      <c r="B7" s="33" t="s">
        <v>18</v>
      </c>
      <c r="C7" s="33"/>
      <c r="J7" s="28"/>
    </row>
    <row r="8" spans="2:26">
      <c r="B8" s="32">
        <f>+SUM(G21:G27,G29:G33,G35:G38)</f>
        <v>0</v>
      </c>
      <c r="C8" s="32"/>
    </row>
    <row r="9" spans="2:26">
      <c r="B9" s="9"/>
      <c r="C9" s="9"/>
    </row>
    <row r="10" spans="2:26" ht="15" thickBot="1">
      <c r="B10" s="33" t="s">
        <v>19</v>
      </c>
      <c r="C10" s="33"/>
      <c r="W10" s="7"/>
      <c r="X10" s="8"/>
    </row>
    <row r="11" spans="2:26">
      <c r="B11" s="32">
        <f>+B5-B8</f>
        <v>0</v>
      </c>
      <c r="C11" s="32"/>
      <c r="W11" s="7"/>
      <c r="X11" s="8"/>
    </row>
    <row r="12" spans="2:26">
      <c r="B12" s="9"/>
      <c r="C12" s="9"/>
      <c r="W12" s="7"/>
      <c r="X12" s="8"/>
    </row>
    <row r="13" spans="2:26">
      <c r="B13" s="9"/>
      <c r="C13" s="9"/>
      <c r="W13" s="7"/>
      <c r="X13" s="8"/>
    </row>
    <row r="14" spans="2:26">
      <c r="B14" s="9"/>
      <c r="C14" s="9"/>
      <c r="W14" s="7"/>
      <c r="X14" s="8"/>
    </row>
    <row r="15" spans="2:26">
      <c r="B15" s="9"/>
      <c r="C15" s="9"/>
      <c r="W15" s="7"/>
      <c r="X15" s="8"/>
    </row>
    <row r="16" spans="2:26">
      <c r="B16" s="9"/>
      <c r="C16" s="9"/>
      <c r="W16" s="7"/>
      <c r="X16" s="8"/>
    </row>
    <row r="17" spans="2:24">
      <c r="B17" s="9"/>
      <c r="C17" s="9"/>
      <c r="W17" s="7"/>
      <c r="X17" s="8"/>
    </row>
    <row r="18" spans="2:24">
      <c r="B18" s="9"/>
      <c r="C18" s="9"/>
    </row>
    <row r="19" spans="2:24" ht="15" thickBot="1">
      <c r="B19" s="33" t="s">
        <v>20</v>
      </c>
      <c r="C19" s="33"/>
      <c r="D19" s="9"/>
      <c r="E19" s="9"/>
      <c r="F19" s="33" t="s">
        <v>21</v>
      </c>
      <c r="G19" s="33"/>
    </row>
    <row r="20" spans="2:24" ht="15" thickBot="1">
      <c r="B20" s="33" t="s">
        <v>22</v>
      </c>
      <c r="C20" s="33"/>
      <c r="D20" s="9"/>
      <c r="E20" s="9"/>
      <c r="F20" s="33" t="s">
        <v>23</v>
      </c>
      <c r="G20" s="33"/>
    </row>
    <row r="21" spans="2:24">
      <c r="B21" s="1" t="s">
        <v>24</v>
      </c>
      <c r="C21" s="10">
        <v>0</v>
      </c>
      <c r="D21" s="9"/>
      <c r="E21" s="9"/>
      <c r="F21" s="1" t="s">
        <v>25</v>
      </c>
      <c r="G21" s="11">
        <v>0</v>
      </c>
    </row>
    <row r="22" spans="2:24">
      <c r="B22" s="1" t="s">
        <v>26</v>
      </c>
      <c r="C22" s="10">
        <v>0</v>
      </c>
      <c r="D22" s="9"/>
      <c r="E22" s="9"/>
      <c r="F22" s="1" t="s">
        <v>27</v>
      </c>
      <c r="G22" s="11">
        <v>0</v>
      </c>
    </row>
    <row r="23" spans="2:24" ht="15" thickBot="1">
      <c r="B23" s="33" t="s">
        <v>28</v>
      </c>
      <c r="C23" s="33"/>
      <c r="D23" s="9"/>
      <c r="E23" s="9"/>
      <c r="F23" s="1" t="s">
        <v>29</v>
      </c>
      <c r="G23" s="11">
        <v>0</v>
      </c>
    </row>
    <row r="24" spans="2:24">
      <c r="B24" s="1" t="s">
        <v>30</v>
      </c>
      <c r="C24" s="10">
        <v>0</v>
      </c>
      <c r="D24" s="9"/>
      <c r="E24" s="9"/>
      <c r="F24" s="1" t="s">
        <v>31</v>
      </c>
      <c r="G24" s="11">
        <v>0</v>
      </c>
    </row>
    <row r="25" spans="2:24">
      <c r="B25" s="1" t="s">
        <v>32</v>
      </c>
      <c r="C25" s="10">
        <v>0</v>
      </c>
      <c r="D25" s="9"/>
      <c r="E25" s="9"/>
      <c r="F25" s="1" t="s">
        <v>33</v>
      </c>
      <c r="G25" s="11">
        <v>0</v>
      </c>
    </row>
    <row r="26" spans="2:24">
      <c r="B26" s="1"/>
      <c r="C26" s="10"/>
      <c r="D26" s="9"/>
      <c r="E26" s="9"/>
      <c r="F26" s="1" t="s">
        <v>34</v>
      </c>
      <c r="G26" s="11">
        <v>0</v>
      </c>
    </row>
    <row r="27" spans="2:24">
      <c r="B27" s="9"/>
      <c r="C27" s="9"/>
      <c r="D27" s="9"/>
      <c r="E27" s="9"/>
      <c r="F27" s="1" t="s">
        <v>35</v>
      </c>
      <c r="G27" s="11">
        <v>0</v>
      </c>
    </row>
    <row r="28" spans="2:24" ht="15" thickBot="1">
      <c r="B28" s="9"/>
      <c r="C28" s="9"/>
      <c r="D28" s="9"/>
      <c r="E28" s="9"/>
      <c r="F28" s="33" t="s">
        <v>36</v>
      </c>
      <c r="G28" s="33"/>
    </row>
    <row r="29" spans="2:24">
      <c r="B29" s="9"/>
      <c r="C29" s="9"/>
      <c r="D29" s="9"/>
      <c r="E29" s="9"/>
      <c r="F29" s="1" t="s">
        <v>37</v>
      </c>
      <c r="G29" s="11">
        <v>0</v>
      </c>
    </row>
    <row r="30" spans="2:24">
      <c r="B30" s="9"/>
      <c r="C30" s="9"/>
      <c r="D30" s="9"/>
      <c r="E30" s="9"/>
      <c r="F30" s="1" t="s">
        <v>38</v>
      </c>
      <c r="G30" s="11">
        <v>0</v>
      </c>
    </row>
    <row r="31" spans="2:24">
      <c r="B31" s="9"/>
      <c r="C31" s="9"/>
      <c r="D31" s="9"/>
      <c r="E31" s="9"/>
      <c r="F31" s="1" t="s">
        <v>39</v>
      </c>
      <c r="G31" s="11">
        <v>0</v>
      </c>
    </row>
    <row r="32" spans="2:24">
      <c r="B32" s="9"/>
      <c r="C32" s="9"/>
      <c r="D32" s="9"/>
      <c r="E32" s="9"/>
      <c r="F32" s="1" t="s">
        <v>40</v>
      </c>
      <c r="G32" s="11">
        <v>0</v>
      </c>
    </row>
    <row r="33" spans="2:7">
      <c r="B33" s="9"/>
      <c r="C33" s="9"/>
      <c r="D33" s="9"/>
      <c r="E33" s="9"/>
      <c r="F33" s="1" t="s">
        <v>35</v>
      </c>
      <c r="G33" s="11">
        <v>0</v>
      </c>
    </row>
    <row r="34" spans="2:7" ht="15" thickBot="1">
      <c r="B34" s="9"/>
      <c r="C34" s="9"/>
      <c r="D34" s="9"/>
      <c r="E34" s="9"/>
      <c r="F34" s="33" t="s">
        <v>41</v>
      </c>
      <c r="G34" s="33"/>
    </row>
    <row r="35" spans="2:7">
      <c r="F35" s="1" t="s">
        <v>42</v>
      </c>
      <c r="G35" s="11">
        <v>0</v>
      </c>
    </row>
    <row r="36" spans="2:7" ht="27">
      <c r="F36" s="1" t="s">
        <v>43</v>
      </c>
      <c r="G36" s="11">
        <v>0</v>
      </c>
    </row>
    <row r="37" spans="2:7">
      <c r="F37" s="1" t="s">
        <v>35</v>
      </c>
      <c r="G37" s="11">
        <v>0</v>
      </c>
    </row>
    <row r="38" spans="2:7">
      <c r="F38" s="1" t="s">
        <v>44</v>
      </c>
      <c r="G38" s="12">
        <v>0</v>
      </c>
    </row>
    <row r="39" spans="2:7">
      <c r="G39" s="11"/>
    </row>
  </sheetData>
  <mergeCells count="13">
    <mergeCell ref="F34:G34"/>
    <mergeCell ref="B19:C19"/>
    <mergeCell ref="F19:G19"/>
    <mergeCell ref="B20:C20"/>
    <mergeCell ref="F20:G20"/>
    <mergeCell ref="B23:C23"/>
    <mergeCell ref="F28:G28"/>
    <mergeCell ref="B11:C11"/>
    <mergeCell ref="B4:C4"/>
    <mergeCell ref="B5:C5"/>
    <mergeCell ref="B7:C7"/>
    <mergeCell ref="B8:C8"/>
    <mergeCell ref="B10:C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FDD8-F369-42E4-8A0D-0CBEBFF38F9E}">
  <dimension ref="A4:O45"/>
  <sheetViews>
    <sheetView showGridLines="0" zoomScale="70" zoomScaleNormal="70" workbookViewId="0">
      <pane ySplit="4" topLeftCell="A5" activePane="bottomLeft" state="frozen"/>
      <selection pane="bottomLeft" activeCell="A37" sqref="A37"/>
    </sheetView>
  </sheetViews>
  <sheetFormatPr defaultColWidth="10.85546875" defaultRowHeight="14.45"/>
  <cols>
    <col min="1" max="1" width="25.140625" style="15" bestFit="1" customWidth="1"/>
    <col min="2" max="11" width="10.85546875" style="15"/>
    <col min="12" max="12" width="15.42578125" style="15" customWidth="1"/>
    <col min="13" max="13" width="11" style="15" bestFit="1" customWidth="1"/>
    <col min="14" max="14" width="19.28515625" style="15" customWidth="1"/>
    <col min="15" max="16384" width="10.85546875" style="15"/>
  </cols>
  <sheetData>
    <row r="4" spans="1:13" ht="15" thickBot="1">
      <c r="A4" s="21"/>
      <c r="B4" s="27" t="s">
        <v>45</v>
      </c>
      <c r="C4" s="27" t="s">
        <v>46</v>
      </c>
      <c r="D4" s="27" t="s">
        <v>47</v>
      </c>
      <c r="E4" s="27" t="s">
        <v>48</v>
      </c>
      <c r="F4" s="27" t="s">
        <v>49</v>
      </c>
      <c r="G4" s="27" t="s">
        <v>50</v>
      </c>
      <c r="H4" s="27" t="s">
        <v>51</v>
      </c>
      <c r="I4" s="27" t="s">
        <v>52</v>
      </c>
      <c r="J4" s="27" t="s">
        <v>53</v>
      </c>
      <c r="K4" s="27" t="s">
        <v>54</v>
      </c>
      <c r="L4" s="27" t="s">
        <v>55</v>
      </c>
      <c r="M4" s="27" t="s">
        <v>56</v>
      </c>
    </row>
    <row r="5" spans="1:13" ht="15" thickBot="1">
      <c r="A5" s="36" t="s">
        <v>17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5" thickBot="1">
      <c r="A6" s="37" t="s">
        <v>57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3" t="s">
        <v>24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</row>
    <row r="8" spans="1:13" ht="15" thickBot="1">
      <c r="A8" s="2" t="s">
        <v>26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</row>
    <row r="9" spans="1:13" ht="15" thickBot="1">
      <c r="A9" s="38" t="s">
        <v>58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13">
      <c r="A10" s="3" t="s">
        <v>59</v>
      </c>
      <c r="B10" s="13">
        <v>0</v>
      </c>
      <c r="C10" s="13">
        <f>+B45</f>
        <v>0</v>
      </c>
      <c r="D10" s="13">
        <f t="shared" ref="D10:M10" si="0">+C45</f>
        <v>0</v>
      </c>
      <c r="E10" s="13">
        <f t="shared" si="0"/>
        <v>0</v>
      </c>
      <c r="F10" s="13">
        <f t="shared" si="0"/>
        <v>0</v>
      </c>
      <c r="G10" s="13">
        <f t="shared" si="0"/>
        <v>0</v>
      </c>
      <c r="H10" s="13">
        <f t="shared" si="0"/>
        <v>0</v>
      </c>
      <c r="I10" s="13">
        <f t="shared" si="0"/>
        <v>0</v>
      </c>
      <c r="J10" s="13">
        <f t="shared" si="0"/>
        <v>0</v>
      </c>
      <c r="K10" s="13">
        <f t="shared" si="0"/>
        <v>0</v>
      </c>
      <c r="L10" s="13">
        <f t="shared" si="0"/>
        <v>0</v>
      </c>
      <c r="M10" s="13">
        <f t="shared" si="0"/>
        <v>0</v>
      </c>
    </row>
    <row r="11" spans="1:13">
      <c r="A11" s="3" t="s">
        <v>30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</row>
    <row r="12" spans="1:13">
      <c r="A12" s="3" t="s">
        <v>32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</row>
    <row r="13" spans="1:13" ht="15" thickBot="1">
      <c r="A13" s="2" t="s">
        <v>60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ht="15" thickBot="1">
      <c r="A14" s="23" t="s">
        <v>61</v>
      </c>
      <c r="B14" s="23">
        <f>SUM(B10:B13,B7:B8)</f>
        <v>0</v>
      </c>
      <c r="C14" s="23">
        <f t="shared" ref="C14:M14" si="1">SUM(C10:C13,C7:C8)</f>
        <v>0</v>
      </c>
      <c r="D14" s="23">
        <f t="shared" si="1"/>
        <v>0</v>
      </c>
      <c r="E14" s="23">
        <f t="shared" si="1"/>
        <v>0</v>
      </c>
      <c r="F14" s="23">
        <f t="shared" si="1"/>
        <v>0</v>
      </c>
      <c r="G14" s="23">
        <f t="shared" si="1"/>
        <v>0</v>
      </c>
      <c r="H14" s="23">
        <f t="shared" si="1"/>
        <v>0</v>
      </c>
      <c r="I14" s="23">
        <f t="shared" si="1"/>
        <v>0</v>
      </c>
      <c r="J14" s="23">
        <f t="shared" si="1"/>
        <v>0</v>
      </c>
      <c r="K14" s="23">
        <f t="shared" si="1"/>
        <v>0</v>
      </c>
      <c r="L14" s="23">
        <f t="shared" si="1"/>
        <v>0</v>
      </c>
      <c r="M14" s="23">
        <f t="shared" si="1"/>
        <v>0</v>
      </c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5" ht="15" thickBot="1">
      <c r="A17" s="35" t="s">
        <v>62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22" t="s">
        <v>63</v>
      </c>
      <c r="O17" s="22" t="s">
        <v>64</v>
      </c>
    </row>
    <row r="18" spans="1:15">
      <c r="A18" s="1" t="s">
        <v>65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8">
        <f>SUM(B18:M18)</f>
        <v>0</v>
      </c>
      <c r="O18" s="16">
        <v>0</v>
      </c>
    </row>
    <row r="19" spans="1:15">
      <c r="A19" s="26" t="s">
        <v>66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8">
        <f>SUM(B19:M19)</f>
        <v>0</v>
      </c>
      <c r="O19" s="16">
        <v>0</v>
      </c>
    </row>
    <row r="20" spans="1:15">
      <c r="A20" s="26" t="s">
        <v>67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8">
        <f>SUM(B20:M20)</f>
        <v>0</v>
      </c>
      <c r="O20" s="16">
        <v>0</v>
      </c>
    </row>
    <row r="21" spans="1:15" ht="15" thickBot="1">
      <c r="A21" s="26" t="s">
        <v>68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9">
        <f>SUM(B21:M21)</f>
        <v>0</v>
      </c>
      <c r="O21" s="17">
        <v>0</v>
      </c>
    </row>
    <row r="22" spans="1:15" ht="15" thickBot="1">
      <c r="A22" s="25" t="s">
        <v>62</v>
      </c>
      <c r="B22" s="23">
        <f>SUM(B18:B21)</f>
        <v>0</v>
      </c>
      <c r="C22" s="23">
        <f t="shared" ref="C22:I22" si="2">SUM(C18:C21)</f>
        <v>0</v>
      </c>
      <c r="D22" s="23">
        <f t="shared" si="2"/>
        <v>0</v>
      </c>
      <c r="E22" s="23">
        <f t="shared" si="2"/>
        <v>0</v>
      </c>
      <c r="F22" s="23">
        <f t="shared" si="2"/>
        <v>0</v>
      </c>
      <c r="G22" s="23">
        <f t="shared" si="2"/>
        <v>0</v>
      </c>
      <c r="H22" s="23">
        <f t="shared" si="2"/>
        <v>0</v>
      </c>
      <c r="I22" s="23">
        <f t="shared" si="2"/>
        <v>0</v>
      </c>
      <c r="J22" s="23">
        <f>SUM(J18:J21)</f>
        <v>0</v>
      </c>
      <c r="K22" s="23">
        <f t="shared" ref="K22" si="3">SUM(K18:K21)</f>
        <v>0</v>
      </c>
      <c r="L22" s="23">
        <f t="shared" ref="L22:O22" si="4">SUM(L18:L21)</f>
        <v>0</v>
      </c>
      <c r="M22" s="23">
        <f t="shared" si="4"/>
        <v>0</v>
      </c>
      <c r="N22" s="23">
        <f t="shared" si="4"/>
        <v>0</v>
      </c>
      <c r="O22" s="23">
        <f t="shared" si="4"/>
        <v>0</v>
      </c>
    </row>
    <row r="23" spans="1: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5" ht="15" thickBot="1">
      <c r="A25" s="39" t="s">
        <v>69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5" ht="15" thickBot="1">
      <c r="A26" s="38" t="s">
        <v>70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1:15">
      <c r="A27" s="3" t="s">
        <v>71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</row>
    <row r="28" spans="1:15">
      <c r="A28" s="3" t="s">
        <v>72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</row>
    <row r="29" spans="1:15">
      <c r="A29" s="3" t="s">
        <v>73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</row>
    <row r="30" spans="1:15">
      <c r="A30" s="3" t="s">
        <v>33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</row>
    <row r="31" spans="1:15">
      <c r="A31" s="3" t="s">
        <v>34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</row>
    <row r="32" spans="1:15" ht="15" thickBot="1">
      <c r="A32" s="2" t="s">
        <v>35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 ht="15" thickBot="1">
      <c r="A33" s="38" t="s">
        <v>74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1:13">
      <c r="A34" s="3" t="s">
        <v>75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</row>
    <row r="35" spans="1:13">
      <c r="A35" s="3" t="s">
        <v>76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</row>
    <row r="36" spans="1:13">
      <c r="A36" s="3" t="s">
        <v>77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</row>
    <row r="37" spans="1:13" ht="15" thickBot="1">
      <c r="A37" s="2" t="s">
        <v>35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 ht="15" thickBot="1">
      <c r="A38" s="34" t="s">
        <v>78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1:13">
      <c r="A39" s="3" t="s">
        <v>42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</row>
    <row r="40" spans="1:13">
      <c r="A40" s="3" t="s">
        <v>79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</row>
    <row r="41" spans="1:13">
      <c r="A41" s="3" t="s">
        <v>35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</row>
    <row r="42" spans="1:13" ht="15" thickBot="1">
      <c r="A42" s="2" t="s">
        <v>44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</row>
    <row r="43" spans="1:13" ht="15" thickBot="1">
      <c r="A43" s="24" t="s">
        <v>80</v>
      </c>
      <c r="B43" s="23">
        <f>+SUM(B27:B32,B34:B37,B39:B42)</f>
        <v>0</v>
      </c>
      <c r="C43" s="23">
        <f t="shared" ref="C43:M43" si="5">+SUM(C27:C32,C34:C37,C39:C42)</f>
        <v>0</v>
      </c>
      <c r="D43" s="23">
        <f t="shared" si="5"/>
        <v>0</v>
      </c>
      <c r="E43" s="23">
        <f t="shared" si="5"/>
        <v>0</v>
      </c>
      <c r="F43" s="23">
        <f t="shared" si="5"/>
        <v>0</v>
      </c>
      <c r="G43" s="23">
        <f t="shared" si="5"/>
        <v>0</v>
      </c>
      <c r="H43" s="23">
        <f t="shared" si="5"/>
        <v>0</v>
      </c>
      <c r="I43" s="23">
        <f t="shared" si="5"/>
        <v>0</v>
      </c>
      <c r="J43" s="23">
        <f t="shared" si="5"/>
        <v>0</v>
      </c>
      <c r="K43" s="23">
        <f t="shared" si="5"/>
        <v>0</v>
      </c>
      <c r="L43" s="23">
        <f t="shared" si="5"/>
        <v>0</v>
      </c>
      <c r="M43" s="23">
        <f t="shared" si="5"/>
        <v>0</v>
      </c>
    </row>
    <row r="44" spans="1:13" ht="15" thickBot="1">
      <c r="A44" s="24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ht="15" thickBot="1">
      <c r="A45" s="24" t="s">
        <v>81</v>
      </c>
      <c r="B45" s="23">
        <f>+B14-B22-B43</f>
        <v>0</v>
      </c>
      <c r="C45" s="23">
        <f t="shared" ref="C45:M45" si="6">+C14-C22-C43</f>
        <v>0</v>
      </c>
      <c r="D45" s="23">
        <f t="shared" si="6"/>
        <v>0</v>
      </c>
      <c r="E45" s="23">
        <f t="shared" si="6"/>
        <v>0</v>
      </c>
      <c r="F45" s="23">
        <f t="shared" si="6"/>
        <v>0</v>
      </c>
      <c r="G45" s="23">
        <f t="shared" si="6"/>
        <v>0</v>
      </c>
      <c r="H45" s="23">
        <f t="shared" si="6"/>
        <v>0</v>
      </c>
      <c r="I45" s="23">
        <f t="shared" si="6"/>
        <v>0</v>
      </c>
      <c r="J45" s="23">
        <f t="shared" si="6"/>
        <v>0</v>
      </c>
      <c r="K45" s="23">
        <f t="shared" si="6"/>
        <v>0</v>
      </c>
      <c r="L45" s="23">
        <f t="shared" si="6"/>
        <v>0</v>
      </c>
      <c r="M45" s="23">
        <f t="shared" si="6"/>
        <v>0</v>
      </c>
    </row>
  </sheetData>
  <sheetProtection insertColumns="0" insertRows="0"/>
  <mergeCells count="8">
    <mergeCell ref="A38:M38"/>
    <mergeCell ref="A17:M17"/>
    <mergeCell ref="A5:M5"/>
    <mergeCell ref="A6:M6"/>
    <mergeCell ref="A9:M9"/>
    <mergeCell ref="A25:M25"/>
    <mergeCell ref="A26:M26"/>
    <mergeCell ref="A33:M33"/>
  </mergeCells>
  <pageMargins left="0.7" right="0.7" top="0.75" bottom="0.75" header="0.3" footer="0.3"/>
  <ignoredErrors>
    <ignoredError sqref="C10:M10" unlocked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José Rojas Segura</dc:creator>
  <cp:keywords/>
  <dc:description/>
  <cp:lastModifiedBy>Maria Jose Rojas Segura</cp:lastModifiedBy>
  <cp:revision/>
  <dcterms:created xsi:type="dcterms:W3CDTF">2020-10-29T13:31:47Z</dcterms:created>
  <dcterms:modified xsi:type="dcterms:W3CDTF">2022-02-22T11:52:40Z</dcterms:modified>
  <cp:category/>
  <cp:contentStatus/>
</cp:coreProperties>
</file>