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ermonaranjomuedano/Documents/Escuela/Materias Antiguas/7° Semestre/Tópico de Negocios II/Proyecto Foncarte/Foncarte/reportes/"/>
    </mc:Choice>
  </mc:AlternateContent>
  <xr:revisionPtr revIDLastSave="0" documentId="13_ncr:1_{EE9FB685-470D-6544-87E7-17B9407CAE2B}" xr6:coauthVersionLast="47" xr6:coauthVersionMax="47" xr10:uidLastSave="{00000000-0000-0000-0000-000000000000}"/>
  <bookViews>
    <workbookView xWindow="220" yWindow="500" windowWidth="27820" windowHeight="16040" xr2:uid="{00000000-000D-0000-FFFF-FFFF00000000}"/>
  </bookViews>
  <sheets>
    <sheet name="Anual" sheetId="1" r:id="rId1"/>
    <sheet name="Mensual" sheetId="2" r:id="rId2"/>
  </sheets>
  <definedNames>
    <definedName name="solver_adj" localSheetId="0" hidden="1">Anual!$AX$7:$BR$7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Anual!$AX$8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Anual!$AX$9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Y5" i="1"/>
  <c r="Y3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AX5" i="1"/>
  <c r="AT3" i="1" l="1"/>
  <c r="AT5" i="1"/>
  <c r="Y26" i="1"/>
  <c r="AT26" i="1" s="1"/>
  <c r="Y18" i="1"/>
  <c r="AT18" i="1" s="1"/>
  <c r="Y10" i="1"/>
  <c r="AT10" i="1" s="1"/>
  <c r="Y25" i="1"/>
  <c r="AT25" i="1" s="1"/>
  <c r="Y17" i="1"/>
  <c r="AT17" i="1" s="1"/>
  <c r="Y9" i="1"/>
  <c r="AT9" i="1" s="1"/>
  <c r="Y24" i="1"/>
  <c r="AT24" i="1" s="1"/>
  <c r="Y16" i="1"/>
  <c r="AT16" i="1" s="1"/>
  <c r="Y8" i="1"/>
  <c r="AT8" i="1" s="1"/>
  <c r="Y23" i="1"/>
  <c r="AT23" i="1" s="1"/>
  <c r="Y15" i="1"/>
  <c r="AT15" i="1" s="1"/>
  <c r="Y7" i="1"/>
  <c r="AT7" i="1" s="1"/>
  <c r="Y22" i="1"/>
  <c r="AT22" i="1" s="1"/>
  <c r="Y14" i="1"/>
  <c r="AT14" i="1" s="1"/>
  <c r="Y6" i="1"/>
  <c r="AT6" i="1" s="1"/>
  <c r="Y21" i="1"/>
  <c r="AT21" i="1" s="1"/>
  <c r="Y13" i="1"/>
  <c r="AT13" i="1" s="1"/>
  <c r="AX8" i="1"/>
  <c r="Y20" i="1"/>
  <c r="AT20" i="1" s="1"/>
  <c r="Y12" i="1"/>
  <c r="AT12" i="1" s="1"/>
  <c r="Y4" i="1"/>
  <c r="AT4" i="1" s="1"/>
  <c r="Y2" i="1"/>
  <c r="AT2" i="1" s="1"/>
  <c r="Y19" i="1"/>
  <c r="AT19" i="1" s="1"/>
  <c r="Y11" i="1"/>
  <c r="AT11" i="1" s="1"/>
  <c r="AX9" i="1" l="1"/>
</calcChain>
</file>

<file path=xl/sharedStrings.xml><?xml version="1.0" encoding="utf-8"?>
<sst xmlns="http://schemas.openxmlformats.org/spreadsheetml/2006/main" count="121" uniqueCount="53">
  <si>
    <t>año</t>
  </si>
  <si>
    <t>alfredo ramos martínez</t>
  </si>
  <si>
    <t>angel zárraga</t>
  </si>
  <si>
    <t>antonio seguí</t>
  </si>
  <si>
    <t>armando reverón</t>
  </si>
  <si>
    <t>benito quinquela martin</t>
  </si>
  <si>
    <t>david alfaro siqueiros</t>
  </si>
  <si>
    <t>diego rivera</t>
  </si>
  <si>
    <t>emilio pettoruti</t>
  </si>
  <si>
    <t>fernando de szyszlo</t>
  </si>
  <si>
    <t>francisco toledo</t>
  </si>
  <si>
    <t>francisco zuñiga</t>
  </si>
  <si>
    <t>graciela rodo-boulanger</t>
  </si>
  <si>
    <t>héctor poleo</t>
  </si>
  <si>
    <t>jesus-rafael soto</t>
  </si>
  <si>
    <t>joaquín torres garcía</t>
  </si>
  <si>
    <t>juan soriano</t>
  </si>
  <si>
    <t>mariano rodriguez</t>
  </si>
  <si>
    <t>rené portocarrero</t>
  </si>
  <si>
    <t>roberto matta</t>
  </si>
  <si>
    <t>rufino tamayo</t>
  </si>
  <si>
    <t>tomás sánchez</t>
  </si>
  <si>
    <t>1998.0</t>
  </si>
  <si>
    <t>1999.0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</si>
  <si>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</si>
  <si>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</si>
  <si>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</si>
  <si>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</si>
  <si>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</si>
  <si>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</si>
  <si>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</si>
  <si>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</si>
  <si>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</si>
  <si>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</si>
  <si>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</si>
  <si>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</si>
  <si>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</si>
  <si>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</si>
  <si>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</si>
  <si>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</si>
  <si>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</si>
  <si>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</si>
  <si>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</si>
  <si>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</si>
  <si>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</si>
  <si>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2021.0</t>
  </si>
  <si>
    <t>2022.0</t>
  </si>
  <si>
    <t>Performance</t>
  </si>
  <si>
    <t>Varianza</t>
  </si>
  <si>
    <t>% asset</t>
  </si>
  <si>
    <t>Total %</t>
  </si>
  <si>
    <t>Varianza Combinacion</t>
  </si>
  <si>
    <t>Combinacion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</si>
</sst>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abSelected="1" zoomScale="67" workbookViewId="0">
      <selection activeCell="AX9" sqref="AX9"/>
    </sheetView>
  </sheetViews>
  <sheetFormatPr baseColWidth="10" defaultColWidth="8.83203125" defaultRowHeight="15" x14ac:dyDescent="0.2"/>
  <cols>
    <col min="24" max="24" width="18.1640625" bestFit="1" customWidth="1"/>
    <col min="25" max="25" width="19.1640625" bestFit="1" customWidth="1"/>
    <col min="46" max="46" width="11.33203125" bestFit="1" customWidth="1"/>
    <col min="49" max="49" width="18.1640625" bestFit="1" customWidth="1"/>
    <col min="50" max="50" width="19.1640625" bestFit="1" customWidth="1"/>
    <col min="51" max="52" width="12.1640625" bestFit="1" customWidth="1"/>
  </cols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2" t="s">
        <v>52</v>
      </c>
    </row>
    <row r="2" spans="1:70" x14ac:dyDescent="0.2">
      <c r="A2" t="s">
        <v>22</v>
      </c>
      <c r="H2">
        <v>2.9200000000000341E-3</v>
      </c>
      <c r="O2">
        <v>17.722891566265059</v>
      </c>
      <c r="P2">
        <v>-0.12494570725351101</v>
      </c>
      <c r="S2">
        <v>-0.22742827059752571</v>
      </c>
      <c r="T2">
        <v>45.097508361434429</v>
      </c>
      <c r="U2">
        <v>1.2964441475113291</v>
      </c>
      <c r="X2" t="s">
        <v>22</v>
      </c>
      <c r="Y2">
        <f>B2*AX$7</f>
        <v>0</v>
      </c>
      <c r="Z2">
        <f t="shared" ref="Z2:AS14" si="0">C2*AY$7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1.8901948118728518E-4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0.8388404465148237</v>
      </c>
      <c r="AM2">
        <f t="shared" si="0"/>
        <v>-3.6169351570666682E-3</v>
      </c>
      <c r="AN2">
        <f t="shared" si="0"/>
        <v>0</v>
      </c>
      <c r="AO2">
        <f t="shared" si="0"/>
        <v>0</v>
      </c>
      <c r="AP2">
        <f t="shared" si="0"/>
        <v>-2.0335210385601529E-2</v>
      </c>
      <c r="AQ2">
        <f t="shared" si="0"/>
        <v>3.3623848291782763</v>
      </c>
      <c r="AR2">
        <f t="shared" si="0"/>
        <v>0.11641665905117435</v>
      </c>
      <c r="AS2">
        <f t="shared" si="0"/>
        <v>0</v>
      </c>
      <c r="AT2" s="3">
        <f>SUM(Y2:AS2)</f>
        <v>4.2938788086827939</v>
      </c>
    </row>
    <row r="3" spans="1:70" x14ac:dyDescent="0.2">
      <c r="A3" t="s">
        <v>23</v>
      </c>
      <c r="C3">
        <v>-0.77869261187712357</v>
      </c>
      <c r="D3">
        <v>1.271224171766407</v>
      </c>
      <c r="H3">
        <v>38.179396163203442</v>
      </c>
      <c r="I3">
        <v>3.914347826086956</v>
      </c>
      <c r="J3">
        <v>3.3620000000000001</v>
      </c>
      <c r="K3">
        <v>-0.27830440460851302</v>
      </c>
      <c r="L3">
        <v>1.148940801432216</v>
      </c>
      <c r="O3">
        <v>3.3007232343459352</v>
      </c>
      <c r="P3">
        <v>8.7514789690418411</v>
      </c>
      <c r="R3">
        <v>1.1810666666666669</v>
      </c>
      <c r="S3">
        <v>0.7417376490630323</v>
      </c>
      <c r="T3">
        <v>1.232231983345246</v>
      </c>
      <c r="U3">
        <v>14.228286643035</v>
      </c>
      <c r="V3">
        <v>1.5</v>
      </c>
      <c r="X3" t="s">
        <v>23</v>
      </c>
      <c r="Y3">
        <f t="shared" ref="Y3:Y26" si="1">B3*AX$7</f>
        <v>0</v>
      </c>
      <c r="Z3">
        <f t="shared" si="0"/>
        <v>-3.194961376576664E-3</v>
      </c>
      <c r="AA3">
        <f t="shared" si="0"/>
        <v>0.11085790420082375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2.4714553612371426</v>
      </c>
      <c r="AF3">
        <f t="shared" si="0"/>
        <v>0</v>
      </c>
      <c r="AG3">
        <f t="shared" si="0"/>
        <v>0.26095004096619651</v>
      </c>
      <c r="AH3">
        <f t="shared" si="0"/>
        <v>0</v>
      </c>
      <c r="AI3">
        <f t="shared" si="0"/>
        <v>8.5838385249430368E-2</v>
      </c>
      <c r="AJ3">
        <f t="shared" si="0"/>
        <v>0</v>
      </c>
      <c r="AK3">
        <f t="shared" si="0"/>
        <v>0</v>
      </c>
      <c r="AL3">
        <f t="shared" si="0"/>
        <v>0.1562262084247516</v>
      </c>
      <c r="AM3">
        <f t="shared" si="0"/>
        <v>0.25333829112858552</v>
      </c>
      <c r="AN3">
        <f t="shared" si="0"/>
        <v>0</v>
      </c>
      <c r="AO3">
        <f t="shared" si="0"/>
        <v>0.10547665162572618</v>
      </c>
      <c r="AP3">
        <f t="shared" si="0"/>
        <v>6.6321531201857256E-2</v>
      </c>
      <c r="AQ3">
        <f t="shared" si="0"/>
        <v>9.187288338908417E-2</v>
      </c>
      <c r="AR3">
        <f t="shared" si="0"/>
        <v>1.2776559624139991</v>
      </c>
      <c r="AS3">
        <f t="shared" si="0"/>
        <v>0</v>
      </c>
      <c r="AT3" s="3">
        <f t="shared" ref="AT3:AT26" si="2">SUM(Y3:AS3)</f>
        <v>4.8767982584610206</v>
      </c>
    </row>
    <row r="4" spans="1:70" x14ac:dyDescent="0.2">
      <c r="A4" t="s">
        <v>24</v>
      </c>
      <c r="C4">
        <v>1.794672703770497</v>
      </c>
      <c r="D4">
        <v>10.57903606336367</v>
      </c>
      <c r="E4">
        <v>1.3413533352681899</v>
      </c>
      <c r="G4">
        <v>1.8023500178564611</v>
      </c>
      <c r="H4">
        <v>0.31723388487980742</v>
      </c>
      <c r="K4">
        <v>0.5530676691004871</v>
      </c>
      <c r="L4">
        <v>1.9525914998103171</v>
      </c>
      <c r="O4">
        <v>13.817426157983689</v>
      </c>
      <c r="S4">
        <v>5.3252151799687013</v>
      </c>
      <c r="T4">
        <v>2.3428767901271521</v>
      </c>
      <c r="U4">
        <v>5.3761490596861679</v>
      </c>
      <c r="V4">
        <v>1.906531529311583</v>
      </c>
      <c r="X4" t="s">
        <v>24</v>
      </c>
      <c r="Y4">
        <f t="shared" si="1"/>
        <v>0</v>
      </c>
      <c r="Z4">
        <f t="shared" si="0"/>
        <v>7.3635088925794925E-3</v>
      </c>
      <c r="AA4">
        <f t="shared" si="0"/>
        <v>0.92255149996072527</v>
      </c>
      <c r="AB4">
        <f t="shared" si="0"/>
        <v>0.10505546350228906</v>
      </c>
      <c r="AC4">
        <f t="shared" si="0"/>
        <v>0</v>
      </c>
      <c r="AD4">
        <f t="shared" si="0"/>
        <v>6.3465186927060144E-2</v>
      </c>
      <c r="AE4">
        <f t="shared" si="0"/>
        <v>2.0535405594180631E-2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0.14587984096878587</v>
      </c>
      <c r="AJ4">
        <f t="shared" si="0"/>
        <v>0</v>
      </c>
      <c r="AK4">
        <f t="shared" si="0"/>
        <v>0</v>
      </c>
      <c r="AL4">
        <f t="shared" si="0"/>
        <v>0.65399124543034504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0.47614736175389349</v>
      </c>
      <c r="AQ4">
        <f t="shared" si="0"/>
        <v>0.1746804571246354</v>
      </c>
      <c r="AR4">
        <f t="shared" si="0"/>
        <v>0.48276149288128661</v>
      </c>
      <c r="AS4">
        <f t="shared" si="0"/>
        <v>0</v>
      </c>
      <c r="AT4" s="3">
        <f t="shared" si="2"/>
        <v>3.0524314630357812</v>
      </c>
      <c r="AW4" s="1"/>
      <c r="AX4" s="1" t="s">
        <v>1</v>
      </c>
      <c r="AY4" s="1" t="s">
        <v>2</v>
      </c>
      <c r="AZ4" s="1" t="s">
        <v>3</v>
      </c>
      <c r="BA4" s="1" t="s">
        <v>4</v>
      </c>
      <c r="BB4" s="1" t="s">
        <v>5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15</v>
      </c>
      <c r="BM4" s="1" t="s">
        <v>16</v>
      </c>
      <c r="BN4" s="1" t="s">
        <v>17</v>
      </c>
      <c r="BO4" s="1" t="s">
        <v>18</v>
      </c>
      <c r="BP4" s="1" t="s">
        <v>19</v>
      </c>
      <c r="BQ4" s="1" t="s">
        <v>20</v>
      </c>
      <c r="BR4" s="1" t="s">
        <v>21</v>
      </c>
    </row>
    <row r="5" spans="1:70" x14ac:dyDescent="0.2">
      <c r="A5" t="s">
        <v>25</v>
      </c>
      <c r="B5">
        <v>1.543487362971985</v>
      </c>
      <c r="C5">
        <v>1.1070883674900001</v>
      </c>
      <c r="D5">
        <v>-0.95418425265609086</v>
      </c>
      <c r="E5">
        <v>-0.29880050052875728</v>
      </c>
      <c r="G5">
        <v>17.01605205293459</v>
      </c>
      <c r="H5">
        <v>11.87591022373587</v>
      </c>
      <c r="J5">
        <v>-0.27909215955983491</v>
      </c>
      <c r="K5">
        <v>1.4018510829010351</v>
      </c>
      <c r="L5">
        <v>0.75153256267542745</v>
      </c>
      <c r="O5">
        <v>9.3624302014778262</v>
      </c>
      <c r="P5">
        <v>-0.502143627380367</v>
      </c>
      <c r="R5">
        <v>-0.2189754248685658</v>
      </c>
      <c r="T5">
        <v>6.0777208524391018</v>
      </c>
      <c r="U5">
        <v>28.05556136684346</v>
      </c>
      <c r="V5">
        <v>0.67832191366642314</v>
      </c>
      <c r="X5" t="s">
        <v>25</v>
      </c>
      <c r="Y5">
        <f>B5*AX$7</f>
        <v>1.0360882962864902E-2</v>
      </c>
      <c r="Z5">
        <f t="shared" si="0"/>
        <v>4.5423630847880852E-3</v>
      </c>
      <c r="AA5">
        <f t="shared" si="0"/>
        <v>-8.3210238461639996E-2</v>
      </c>
      <c r="AB5">
        <f t="shared" si="0"/>
        <v>-2.3402204514210514E-2</v>
      </c>
      <c r="AC5">
        <f t="shared" si="0"/>
        <v>0</v>
      </c>
      <c r="AD5">
        <f t="shared" si="0"/>
        <v>0.59917713740444201</v>
      </c>
      <c r="AE5">
        <f t="shared" si="0"/>
        <v>0.76875972230044642</v>
      </c>
      <c r="AF5">
        <f t="shared" si="0"/>
        <v>0</v>
      </c>
      <c r="AG5">
        <f t="shared" si="0"/>
        <v>-2.1662436189911712E-2</v>
      </c>
      <c r="AH5">
        <f t="shared" si="0"/>
        <v>0</v>
      </c>
      <c r="AI5">
        <f t="shared" si="0"/>
        <v>5.6147663623756276E-2</v>
      </c>
      <c r="AJ5">
        <f t="shared" si="0"/>
        <v>0</v>
      </c>
      <c r="AK5">
        <f t="shared" si="0"/>
        <v>0</v>
      </c>
      <c r="AL5">
        <f t="shared" si="0"/>
        <v>0.44313226774013403</v>
      </c>
      <c r="AM5">
        <f t="shared" si="0"/>
        <v>-1.4536081148302099E-2</v>
      </c>
      <c r="AN5">
        <f t="shared" si="0"/>
        <v>0</v>
      </c>
      <c r="AO5">
        <f t="shared" si="0"/>
        <v>-1.9555877119657731E-2</v>
      </c>
      <c r="AP5">
        <f t="shared" si="0"/>
        <v>0</v>
      </c>
      <c r="AQ5">
        <f t="shared" si="0"/>
        <v>0.45314335830795988</v>
      </c>
      <c r="AR5">
        <f t="shared" si="0"/>
        <v>2.5193022996037495</v>
      </c>
      <c r="AS5">
        <f t="shared" si="0"/>
        <v>0</v>
      </c>
      <c r="AT5" s="3">
        <f t="shared" si="2"/>
        <v>4.6921988575944189</v>
      </c>
      <c r="AW5" t="s">
        <v>47</v>
      </c>
      <c r="AX5">
        <f>AVERAGE(B2:B26)</f>
        <v>25.119086947364096</v>
      </c>
      <c r="AY5">
        <f>AVERAGE(C2:C26)</f>
        <v>18.396204182843814</v>
      </c>
      <c r="AZ5">
        <f>AVERAGE(D2:D26)</f>
        <v>5.3867936076390945</v>
      </c>
      <c r="BA5">
        <f>AVERAGE(E2:E26)</f>
        <v>0.28448827686375677</v>
      </c>
      <c r="BB5">
        <f>AVERAGE(F2:F26)</f>
        <v>9.5420917810526031</v>
      </c>
      <c r="BC5">
        <f>AVERAGE(G2:G26)</f>
        <v>13.803587136777617</v>
      </c>
      <c r="BD5">
        <f>AVERAGE(H2:H26)</f>
        <v>5.6687545096109559</v>
      </c>
      <c r="BE5">
        <f>AVERAGE(I2:I26)</f>
        <v>8.6272364374005406</v>
      </c>
      <c r="BF5">
        <f>AVERAGE(J2:J26)</f>
        <v>1.8603634579308093</v>
      </c>
      <c r="BG5">
        <f>AVERAGE(K2:K26)</f>
        <v>8.9532169113233788</v>
      </c>
      <c r="BH5">
        <f>AVERAGE(L2:L26)</f>
        <v>4.2284957681360185</v>
      </c>
      <c r="BI5">
        <f>AVERAGE(M2:M26)</f>
        <v>12.040134350198491</v>
      </c>
      <c r="BJ5">
        <f>AVERAGE(N2:N26)</f>
        <v>2.5359084073525202</v>
      </c>
      <c r="BK5">
        <f>AVERAGE(O2:O26)</f>
        <v>9.5773423003389038</v>
      </c>
      <c r="BL5">
        <f>AVERAGE(P2:P26)</f>
        <v>9.6386598368415264</v>
      </c>
      <c r="BM5">
        <f>AVERAGE(Q2:Q26)</f>
        <v>3.9167660523161563</v>
      </c>
      <c r="BN5">
        <f>AVERAGE(R2:R26)</f>
        <v>4.5363554729618265</v>
      </c>
      <c r="BO5">
        <f>AVERAGE(S2:S26)</f>
        <v>2.7052017392147936</v>
      </c>
      <c r="BP5">
        <f>AVERAGE(T2:T26)</f>
        <v>10.980981624405924</v>
      </c>
      <c r="BQ5">
        <f>AVERAGE(U2:U26)</f>
        <v>7.0393681592150266</v>
      </c>
      <c r="BR5">
        <f>AVERAGE(V2:V26)</f>
        <v>11.626296484932885</v>
      </c>
    </row>
    <row r="6" spans="1:70" x14ac:dyDescent="0.2">
      <c r="A6" t="s">
        <v>26</v>
      </c>
      <c r="B6">
        <v>-0.30123090206587688</v>
      </c>
      <c r="D6">
        <v>2.301787705106725</v>
      </c>
      <c r="E6">
        <v>0.61756064147474299</v>
      </c>
      <c r="G6">
        <v>4.1923249962492406</v>
      </c>
      <c r="H6">
        <v>3.4884840681612008</v>
      </c>
      <c r="J6">
        <v>-0.32253307484161459</v>
      </c>
      <c r="K6">
        <v>79.433062113463691</v>
      </c>
      <c r="L6">
        <v>2.0733198797890098</v>
      </c>
      <c r="M6">
        <v>-0.87471526195899774</v>
      </c>
      <c r="N6">
        <v>-0.63914021616863104</v>
      </c>
      <c r="O6">
        <v>0.76386881061792078</v>
      </c>
      <c r="P6">
        <v>59.570265594789873</v>
      </c>
      <c r="R6">
        <v>10.550641828428301</v>
      </c>
      <c r="S6">
        <v>-0.38136422631324229</v>
      </c>
      <c r="T6">
        <v>5.5322161433030859</v>
      </c>
      <c r="U6">
        <v>6.2643219469497451</v>
      </c>
      <c r="V6">
        <v>0.32569035728032569</v>
      </c>
      <c r="X6" t="s">
        <v>26</v>
      </c>
      <c r="Y6">
        <f t="shared" si="1"/>
        <v>-2.0220561541192338E-3</v>
      </c>
      <c r="Z6">
        <f t="shared" si="0"/>
        <v>0</v>
      </c>
      <c r="AA6">
        <f t="shared" si="0"/>
        <v>0.20072884591927356</v>
      </c>
      <c r="AB6">
        <f t="shared" si="0"/>
        <v>4.8367658039876846E-2</v>
      </c>
      <c r="AC6">
        <f t="shared" si="0"/>
        <v>0</v>
      </c>
      <c r="AD6">
        <f t="shared" si="0"/>
        <v>0.14762209721193806</v>
      </c>
      <c r="AE6">
        <f t="shared" si="0"/>
        <v>0.22581898927874397</v>
      </c>
      <c r="AF6">
        <f t="shared" si="0"/>
        <v>0</v>
      </c>
      <c r="AG6">
        <f t="shared" si="0"/>
        <v>-2.5034211508885382E-2</v>
      </c>
      <c r="AH6">
        <f t="shared" si="0"/>
        <v>0</v>
      </c>
      <c r="AI6">
        <f t="shared" si="0"/>
        <v>0.154899565203692</v>
      </c>
      <c r="AJ6">
        <f t="shared" si="0"/>
        <v>0</v>
      </c>
      <c r="AK6">
        <f t="shared" si="0"/>
        <v>-3.6612150511399558E-2</v>
      </c>
      <c r="AL6">
        <f t="shared" si="0"/>
        <v>3.615459992979686E-2</v>
      </c>
      <c r="AM6">
        <f t="shared" si="0"/>
        <v>1.7244433016688527</v>
      </c>
      <c r="AN6">
        <f t="shared" si="0"/>
        <v>0</v>
      </c>
      <c r="AO6">
        <f t="shared" si="0"/>
        <v>0.94223840531012626</v>
      </c>
      <c r="AP6">
        <f t="shared" si="0"/>
        <v>-3.4099198640726545E-2</v>
      </c>
      <c r="AQ6">
        <f t="shared" si="0"/>
        <v>0.41247156013356717</v>
      </c>
      <c r="AR6">
        <f t="shared" si="0"/>
        <v>0.56251666042440474</v>
      </c>
      <c r="AS6">
        <f t="shared" si="0"/>
        <v>0</v>
      </c>
      <c r="AT6" s="3">
        <f t="shared" si="2"/>
        <v>4.3574940663051418</v>
      </c>
      <c r="AW6" t="s">
        <v>48</v>
      </c>
    </row>
    <row r="7" spans="1:70" x14ac:dyDescent="0.2">
      <c r="A7" t="s">
        <v>27</v>
      </c>
      <c r="B7">
        <v>-0.15553964147107749</v>
      </c>
      <c r="C7">
        <v>3.823753889508601</v>
      </c>
      <c r="D7">
        <v>0.44693989879812918</v>
      </c>
      <c r="G7">
        <v>26.647830928055289</v>
      </c>
      <c r="H7">
        <v>0.81508142095514668</v>
      </c>
      <c r="J7">
        <v>0.1931706000200791</v>
      </c>
      <c r="K7">
        <v>0.30463131625897821</v>
      </c>
      <c r="L7">
        <v>1.5473982194096301</v>
      </c>
      <c r="N7">
        <v>0.30375415057260963</v>
      </c>
      <c r="O7">
        <v>-0.26418288461173689</v>
      </c>
      <c r="P7">
        <v>-0.60037577169298639</v>
      </c>
      <c r="Q7">
        <v>0.83316062473801067</v>
      </c>
      <c r="R7">
        <v>0.30033928829235912</v>
      </c>
      <c r="S7">
        <v>0.31845689203547223</v>
      </c>
      <c r="T7">
        <v>11.91800190354131</v>
      </c>
      <c r="U7">
        <v>3.6764162229823891</v>
      </c>
      <c r="V7">
        <v>0.72111705855682207</v>
      </c>
      <c r="X7" t="s">
        <v>27</v>
      </c>
      <c r="Y7">
        <f t="shared" si="1"/>
        <v>-1.0440824201273697E-3</v>
      </c>
      <c r="Z7">
        <f t="shared" si="0"/>
        <v>1.5688791448868346E-2</v>
      </c>
      <c r="AA7">
        <f t="shared" si="0"/>
        <v>3.8975675246673419E-2</v>
      </c>
      <c r="AB7">
        <f t="shared" si="0"/>
        <v>0</v>
      </c>
      <c r="AC7">
        <f t="shared" si="0"/>
        <v>0</v>
      </c>
      <c r="AD7">
        <f t="shared" si="0"/>
        <v>0.93833581396197552</v>
      </c>
      <c r="AE7">
        <f t="shared" si="0"/>
        <v>5.27624203131285E-2</v>
      </c>
      <c r="AF7">
        <f t="shared" si="0"/>
        <v>0</v>
      </c>
      <c r="AG7">
        <f t="shared" si="0"/>
        <v>1.4993419389858539E-2</v>
      </c>
      <c r="AH7">
        <f t="shared" si="0"/>
        <v>0</v>
      </c>
      <c r="AI7">
        <f t="shared" si="0"/>
        <v>0.11560749198426196</v>
      </c>
      <c r="AJ7">
        <f t="shared" si="0"/>
        <v>0</v>
      </c>
      <c r="AK7">
        <f t="shared" si="0"/>
        <v>1.7400082795435475E-2</v>
      </c>
      <c r="AL7">
        <f t="shared" si="0"/>
        <v>-1.2504014260918107E-2</v>
      </c>
      <c r="AM7">
        <f t="shared" si="0"/>
        <v>-1.7379710626483916E-2</v>
      </c>
      <c r="AN7">
        <f t="shared" si="0"/>
        <v>7.8939717747516611E-2</v>
      </c>
      <c r="AO7">
        <f t="shared" si="0"/>
        <v>2.682217979289769E-2</v>
      </c>
      <c r="AP7">
        <f t="shared" si="0"/>
        <v>2.8474419126839078E-2</v>
      </c>
      <c r="AQ7">
        <f t="shared" si="0"/>
        <v>0.88858365463165712</v>
      </c>
      <c r="AR7">
        <f t="shared" si="0"/>
        <v>0.33013076173218397</v>
      </c>
      <c r="AS7">
        <f t="shared" si="0"/>
        <v>0</v>
      </c>
      <c r="AT7" s="3">
        <f t="shared" si="2"/>
        <v>2.5157866208637669</v>
      </c>
      <c r="AW7" t="s">
        <v>49</v>
      </c>
      <c r="AX7">
        <v>6.712645151117416E-3</v>
      </c>
      <c r="AY7">
        <v>4.1029814946810152E-3</v>
      </c>
      <c r="AZ7">
        <v>8.7205629552168692E-2</v>
      </c>
      <c r="BA7">
        <v>7.8320499707323049E-2</v>
      </c>
      <c r="BB7">
        <v>0</v>
      </c>
      <c r="BC7">
        <v>3.5212465003073838E-2</v>
      </c>
      <c r="BD7">
        <v>6.473269903674074E-2</v>
      </c>
      <c r="BE7">
        <v>0</v>
      </c>
      <c r="BF7">
        <v>7.7617501774597419E-2</v>
      </c>
      <c r="BG7">
        <v>0</v>
      </c>
      <c r="BH7">
        <v>7.4710886011209843E-2</v>
      </c>
      <c r="BI7">
        <v>0</v>
      </c>
      <c r="BJ7">
        <v>5.7283440448910497E-2</v>
      </c>
      <c r="BK7">
        <v>4.7330902148695023E-2</v>
      </c>
      <c r="BL7">
        <v>2.8948054611656386E-2</v>
      </c>
      <c r="BM7">
        <v>9.4747297704256481E-2</v>
      </c>
      <c r="BN7">
        <v>8.9306264076873587E-2</v>
      </c>
      <c r="BO7">
        <v>8.9413731776504857E-2</v>
      </c>
      <c r="BP7">
        <v>7.4558106453030834E-2</v>
      </c>
      <c r="BQ7">
        <v>8.9796895049161413E-2</v>
      </c>
      <c r="BR7">
        <v>0</v>
      </c>
    </row>
    <row r="8" spans="1:70" x14ac:dyDescent="0.2">
      <c r="A8" t="s">
        <v>28</v>
      </c>
      <c r="B8">
        <v>1.8192312953084391</v>
      </c>
      <c r="C8">
        <v>1.98452851698722</v>
      </c>
      <c r="D8">
        <v>1.3409777883721821</v>
      </c>
      <c r="G8">
        <v>-6.7445248317223205E-2</v>
      </c>
      <c r="H8">
        <v>1.6755336296863981</v>
      </c>
      <c r="K8">
        <v>6.7005652167738328</v>
      </c>
      <c r="L8">
        <v>0.69856221415549236</v>
      </c>
      <c r="O8">
        <v>2.7000064218702842</v>
      </c>
      <c r="P8">
        <v>0.94789275349763935</v>
      </c>
      <c r="S8">
        <v>0.70409355614237201</v>
      </c>
      <c r="T8">
        <v>3.9272795539681948</v>
      </c>
      <c r="U8">
        <v>21.762015057134661</v>
      </c>
      <c r="V8">
        <v>0.92080882483452409</v>
      </c>
      <c r="X8" t="s">
        <v>28</v>
      </c>
      <c r="Y8">
        <f t="shared" si="1"/>
        <v>1.2211854133213249E-2</v>
      </c>
      <c r="Z8">
        <f t="shared" si="0"/>
        <v>8.1424837808653228E-3</v>
      </c>
      <c r="AA8">
        <f t="shared" si="0"/>
        <v>0.11694081225047097</v>
      </c>
      <c r="AB8">
        <f t="shared" si="0"/>
        <v>0</v>
      </c>
      <c r="AC8">
        <f t="shared" si="0"/>
        <v>0</v>
      </c>
      <c r="AD8">
        <f t="shared" si="0"/>
        <v>-2.3749134459938467E-3</v>
      </c>
      <c r="AE8">
        <f t="shared" si="0"/>
        <v>0.10846181417642742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5.2190201953509346E-2</v>
      </c>
      <c r="AJ8">
        <f t="shared" si="0"/>
        <v>0</v>
      </c>
      <c r="AK8">
        <f t="shared" si="0"/>
        <v>0</v>
      </c>
      <c r="AL8">
        <f t="shared" si="0"/>
        <v>0.1277937397543906</v>
      </c>
      <c r="AM8">
        <f t="shared" si="0"/>
        <v>2.7439651194243009E-2</v>
      </c>
      <c r="AN8">
        <f t="shared" si="0"/>
        <v>0</v>
      </c>
      <c r="AO8">
        <f t="shared" si="0"/>
        <v>0</v>
      </c>
      <c r="AP8">
        <f t="shared" si="0"/>
        <v>6.2955632374479514E-2</v>
      </c>
      <c r="AQ8">
        <f t="shared" si="0"/>
        <v>0.29281052705557215</v>
      </c>
      <c r="AR8">
        <f t="shared" si="0"/>
        <v>1.9541613821437915</v>
      </c>
      <c r="AS8">
        <f t="shared" si="0"/>
        <v>0</v>
      </c>
      <c r="AT8" s="3">
        <f t="shared" si="2"/>
        <v>2.7607331853709693</v>
      </c>
      <c r="AW8" t="s">
        <v>50</v>
      </c>
      <c r="AX8">
        <f>SUM(AX7:BR7)</f>
        <v>1.0000000000000011</v>
      </c>
    </row>
    <row r="9" spans="1:70" x14ac:dyDescent="0.2">
      <c r="A9" t="s">
        <v>29</v>
      </c>
      <c r="B9">
        <v>-0.78809784876330569</v>
      </c>
      <c r="C9">
        <v>-1.2381864931435839E-2</v>
      </c>
      <c r="D9">
        <v>2.3820107786656761</v>
      </c>
      <c r="G9">
        <v>8.055694218968922</v>
      </c>
      <c r="H9">
        <v>1.0360188498469269</v>
      </c>
      <c r="I9">
        <v>-0.90799661278295274</v>
      </c>
      <c r="J9">
        <v>0.65532924016502614</v>
      </c>
      <c r="K9">
        <v>2.1024578127682969</v>
      </c>
      <c r="L9">
        <v>1.015556800173268</v>
      </c>
      <c r="M9">
        <v>87.236363636363635</v>
      </c>
      <c r="O9">
        <v>24.753476059378869</v>
      </c>
      <c r="P9">
        <v>3.499031703180655</v>
      </c>
      <c r="Q9">
        <v>-0.1132118377026281</v>
      </c>
      <c r="R9">
        <v>-0.51969547199056998</v>
      </c>
      <c r="S9">
        <v>1.6018014661588591</v>
      </c>
      <c r="T9">
        <v>6.0605353366521806</v>
      </c>
      <c r="U9">
        <v>17.673087099093792</v>
      </c>
      <c r="V9">
        <v>2.29356227543723</v>
      </c>
      <c r="X9" t="s">
        <v>29</v>
      </c>
      <c r="Y9">
        <f t="shared" si="1"/>
        <v>-5.2902212031070706E-3</v>
      </c>
      <c r="Z9">
        <f t="shared" si="0"/>
        <v>-5.0802562683321065E-5</v>
      </c>
      <c r="AA9">
        <f t="shared" si="0"/>
        <v>0.20772474955359185</v>
      </c>
      <c r="AB9">
        <f t="shared" si="0"/>
        <v>0</v>
      </c>
      <c r="AC9">
        <f t="shared" si="0"/>
        <v>0</v>
      </c>
      <c r="AD9">
        <f t="shared" si="0"/>
        <v>0.28366085076090741</v>
      </c>
      <c r="AE9">
        <f t="shared" si="0"/>
        <v>6.7064296403531412E-2</v>
      </c>
      <c r="AF9">
        <f t="shared" si="0"/>
        <v>0</v>
      </c>
      <c r="AG9">
        <f t="shared" si="0"/>
        <v>5.0865018461454498E-2</v>
      </c>
      <c r="AH9">
        <f t="shared" si="0"/>
        <v>0</v>
      </c>
      <c r="AI9">
        <f t="shared" si="0"/>
        <v>7.5873148335654034E-2</v>
      </c>
      <c r="AJ9">
        <f t="shared" si="0"/>
        <v>0</v>
      </c>
      <c r="AK9">
        <f t="shared" si="0"/>
        <v>0</v>
      </c>
      <c r="AL9">
        <f t="shared" si="0"/>
        <v>1.1716043532065261</v>
      </c>
      <c r="AM9">
        <f t="shared" si="0"/>
        <v>0.10129016083159066</v>
      </c>
      <c r="AN9">
        <f t="shared" si="0"/>
        <v>-1.0726515690456873E-2</v>
      </c>
      <c r="AO9">
        <f t="shared" si="0"/>
        <v>-4.6412061061145302E-2</v>
      </c>
      <c r="AP9">
        <f t="shared" si="0"/>
        <v>0.14322304665434044</v>
      </c>
      <c r="AQ9">
        <f t="shared" si="0"/>
        <v>0.45186203879246833</v>
      </c>
      <c r="AR9">
        <f t="shared" si="0"/>
        <v>1.5869883474320137</v>
      </c>
      <c r="AS9">
        <f t="shared" si="0"/>
        <v>0</v>
      </c>
      <c r="AT9" s="3">
        <f t="shared" si="2"/>
        <v>4.0776764099146856</v>
      </c>
      <c r="AW9" t="s">
        <v>51</v>
      </c>
      <c r="AX9">
        <f>VAR(AT2:AT26)</f>
        <v>2.2322933661126285</v>
      </c>
    </row>
    <row r="10" spans="1:70" x14ac:dyDescent="0.2">
      <c r="A10" t="s">
        <v>30</v>
      </c>
      <c r="B10">
        <v>373.09220668243393</v>
      </c>
      <c r="C10">
        <v>3.853103362096963</v>
      </c>
      <c r="D10">
        <v>0.32835403621625359</v>
      </c>
      <c r="E10">
        <v>-0.3778662674724842</v>
      </c>
      <c r="G10">
        <v>0.53471147679565356</v>
      </c>
      <c r="H10">
        <v>1.9486484085290461</v>
      </c>
      <c r="J10">
        <v>-0.41182588900227651</v>
      </c>
      <c r="K10">
        <v>4.6911402707774386</v>
      </c>
      <c r="L10">
        <v>12.5255548861835</v>
      </c>
      <c r="O10">
        <v>2.284740991442924</v>
      </c>
      <c r="P10">
        <v>7.4432868700852666</v>
      </c>
      <c r="Q10">
        <v>-0.27291605612132758</v>
      </c>
      <c r="R10">
        <v>3.6749811585431158</v>
      </c>
      <c r="S10">
        <v>0.58630140449273016</v>
      </c>
      <c r="T10">
        <v>2.8803774833283939</v>
      </c>
      <c r="U10">
        <v>0.9362476779008394</v>
      </c>
      <c r="V10">
        <v>1.399480592295911</v>
      </c>
      <c r="X10" t="s">
        <v>30</v>
      </c>
      <c r="Y10">
        <f t="shared" si="1"/>
        <v>2.5044355921065371</v>
      </c>
      <c r="Z10">
        <f t="shared" si="0"/>
        <v>1.5809211791777043E-2</v>
      </c>
      <c r="AA10">
        <f t="shared" si="0"/>
        <v>2.8634320444233991E-2</v>
      </c>
      <c r="AB10">
        <f t="shared" si="0"/>
        <v>-2.9594674890985953E-2</v>
      </c>
      <c r="AC10">
        <f t="shared" si="0"/>
        <v>0</v>
      </c>
      <c r="AD10">
        <f t="shared" si="0"/>
        <v>1.882850916340888E-2</v>
      </c>
      <c r="AE10">
        <f t="shared" si="0"/>
        <v>0.12614127095773456</v>
      </c>
      <c r="AF10">
        <f t="shared" si="0"/>
        <v>0</v>
      </c>
      <c r="AG10">
        <f t="shared" si="0"/>
        <v>-3.1964896670459354E-2</v>
      </c>
      <c r="AH10">
        <f t="shared" si="0"/>
        <v>0</v>
      </c>
      <c r="AI10">
        <f t="shared" si="0"/>
        <v>0.93579530332880789</v>
      </c>
      <c r="AJ10">
        <f t="shared" si="0"/>
        <v>0</v>
      </c>
      <c r="AK10">
        <f t="shared" si="0"/>
        <v>0</v>
      </c>
      <c r="AL10">
        <f t="shared" si="0"/>
        <v>0.10813885230109749</v>
      </c>
      <c r="AM10">
        <f t="shared" si="0"/>
        <v>0.21546867480545323</v>
      </c>
      <c r="AN10">
        <f t="shared" si="0"/>
        <v>-2.5858058817598992E-2</v>
      </c>
      <c r="AO10">
        <f t="shared" si="0"/>
        <v>0.32819883782238635</v>
      </c>
      <c r="AP10">
        <f t="shared" si="0"/>
        <v>5.2423396521501055E-2</v>
      </c>
      <c r="AQ10">
        <f t="shared" si="0"/>
        <v>0.21475549102691144</v>
      </c>
      <c r="AR10">
        <f t="shared" si="0"/>
        <v>8.4072134472482754E-2</v>
      </c>
      <c r="AS10">
        <f t="shared" si="0"/>
        <v>0</v>
      </c>
      <c r="AT10" s="3">
        <f t="shared" si="2"/>
        <v>4.5452839643632874</v>
      </c>
    </row>
    <row r="11" spans="1:70" x14ac:dyDescent="0.2">
      <c r="A11" t="s">
        <v>31</v>
      </c>
      <c r="B11">
        <v>0.6295639492273154</v>
      </c>
      <c r="C11">
        <v>0.65112368819173982</v>
      </c>
      <c r="D11">
        <v>2.438944705096092</v>
      </c>
      <c r="E11">
        <v>0.56284827192825604</v>
      </c>
      <c r="G11">
        <v>10.27016291549335</v>
      </c>
      <c r="H11">
        <v>1.20185686525013</v>
      </c>
      <c r="I11">
        <v>15.522378217985001</v>
      </c>
      <c r="J11">
        <v>-0.1063694905074906</v>
      </c>
      <c r="K11">
        <v>10.721282796478359</v>
      </c>
      <c r="L11">
        <v>2.0924766686395748</v>
      </c>
      <c r="O11">
        <v>25.038513695540001</v>
      </c>
      <c r="P11">
        <v>1.1928553196811631</v>
      </c>
      <c r="Q11">
        <v>5.4838513856529563</v>
      </c>
      <c r="R11">
        <v>20.45083151662411</v>
      </c>
      <c r="S11">
        <v>10.7388396349928</v>
      </c>
      <c r="T11">
        <v>12.6234691332462</v>
      </c>
      <c r="U11">
        <v>2.4033526095992102</v>
      </c>
      <c r="V11">
        <v>0.54794047282714586</v>
      </c>
      <c r="X11" t="s">
        <v>31</v>
      </c>
      <c r="Y11">
        <f t="shared" si="1"/>
        <v>4.2260393910990698E-3</v>
      </c>
      <c r="Z11">
        <f t="shared" si="0"/>
        <v>2.67154844339916E-3</v>
      </c>
      <c r="AA11">
        <f t="shared" si="0"/>
        <v>0.21268970845083313</v>
      </c>
      <c r="AB11">
        <f t="shared" si="0"/>
        <v>4.4082557916824264E-2</v>
      </c>
      <c r="AC11">
        <f t="shared" si="0"/>
        <v>0</v>
      </c>
      <c r="AD11">
        <f t="shared" si="0"/>
        <v>0.36163775223767636</v>
      </c>
      <c r="AE11">
        <f t="shared" si="0"/>
        <v>7.7799438743477334E-2</v>
      </c>
      <c r="AF11">
        <f t="shared" si="0"/>
        <v>0</v>
      </c>
      <c r="AG11">
        <f t="shared" si="0"/>
        <v>-8.2561341182281756E-3</v>
      </c>
      <c r="AH11">
        <f t="shared" si="0"/>
        <v>0</v>
      </c>
      <c r="AI11">
        <f t="shared" si="0"/>
        <v>0.15633078587184737</v>
      </c>
      <c r="AJ11">
        <f t="shared" si="0"/>
        <v>0</v>
      </c>
      <c r="AK11">
        <f t="shared" si="0"/>
        <v>0</v>
      </c>
      <c r="AL11">
        <f t="shared" si="0"/>
        <v>1.185095441672364</v>
      </c>
      <c r="AM11">
        <f t="shared" si="0"/>
        <v>3.4530840937935146E-2</v>
      </c>
      <c r="AN11">
        <f t="shared" si="0"/>
        <v>0.51958009980236008</v>
      </c>
      <c r="AO11">
        <f t="shared" si="0"/>
        <v>1.826387360015282</v>
      </c>
      <c r="AP11">
        <f t="shared" si="0"/>
        <v>0.96019972671414555</v>
      </c>
      <c r="AQ11">
        <f t="shared" si="0"/>
        <v>0.941181955443119</v>
      </c>
      <c r="AR11">
        <f t="shared" si="0"/>
        <v>0.21581360205030847</v>
      </c>
      <c r="AS11">
        <f t="shared" si="0"/>
        <v>0</v>
      </c>
      <c r="AT11" s="3">
        <f t="shared" si="2"/>
        <v>6.533970723572442</v>
      </c>
    </row>
    <row r="12" spans="1:70" x14ac:dyDescent="0.2">
      <c r="A12" t="s">
        <v>32</v>
      </c>
      <c r="B12">
        <v>5.4804894053553674</v>
      </c>
      <c r="D12">
        <v>0.42721489342133528</v>
      </c>
      <c r="G12">
        <v>26.704397623048521</v>
      </c>
      <c r="H12">
        <v>2.7780037098253998</v>
      </c>
      <c r="I12">
        <v>0.38228803511040221</v>
      </c>
      <c r="J12">
        <v>0.24381790021388131</v>
      </c>
      <c r="K12">
        <v>3.4459597327266529</v>
      </c>
      <c r="L12">
        <v>19.21821015830696</v>
      </c>
      <c r="N12">
        <v>3.7546713791938462</v>
      </c>
      <c r="O12">
        <v>3.013128020801874</v>
      </c>
      <c r="P12">
        <v>-0.1177806980865341</v>
      </c>
      <c r="Q12">
        <v>9.0893001449612871</v>
      </c>
      <c r="R12">
        <v>1.423531171440358</v>
      </c>
      <c r="S12">
        <v>0.90010749625105524</v>
      </c>
      <c r="T12">
        <v>5.0032982642237149</v>
      </c>
      <c r="U12">
        <v>8.2427858024097542</v>
      </c>
      <c r="V12">
        <v>19.101030923238451</v>
      </c>
      <c r="X12" t="s">
        <v>32</v>
      </c>
      <c r="Y12">
        <f t="shared" si="1"/>
        <v>3.6788580632609078E-2</v>
      </c>
      <c r="Z12">
        <f t="shared" si="0"/>
        <v>0</v>
      </c>
      <c r="AA12">
        <f t="shared" si="0"/>
        <v>3.7255543734870195E-2</v>
      </c>
      <c r="AB12">
        <f t="shared" si="0"/>
        <v>0</v>
      </c>
      <c r="AC12">
        <f t="shared" si="0"/>
        <v>0</v>
      </c>
      <c r="AD12">
        <f t="shared" si="0"/>
        <v>0.9403276667297642</v>
      </c>
      <c r="AE12">
        <f t="shared" si="0"/>
        <v>0.17982767807107686</v>
      </c>
      <c r="AF12">
        <f t="shared" si="0"/>
        <v>0</v>
      </c>
      <c r="AG12">
        <f t="shared" si="0"/>
        <v>1.8924536302529549E-2</v>
      </c>
      <c r="AH12">
        <f t="shared" si="0"/>
        <v>0</v>
      </c>
      <c r="AI12">
        <f t="shared" si="0"/>
        <v>1.4358095084767464</v>
      </c>
      <c r="AJ12">
        <f t="shared" si="0"/>
        <v>0</v>
      </c>
      <c r="AK12">
        <f t="shared" si="0"/>
        <v>0.21508049435527934</v>
      </c>
      <c r="AL12">
        <f t="shared" si="0"/>
        <v>0.14261406751406461</v>
      </c>
      <c r="AM12">
        <f t="shared" si="0"/>
        <v>-3.4095220804080022E-3</v>
      </c>
      <c r="AN12">
        <f t="shared" si="0"/>
        <v>0.86118662675798863</v>
      </c>
      <c r="AO12">
        <f t="shared" si="0"/>
        <v>0.12713025071831383</v>
      </c>
      <c r="AP12">
        <f t="shared" si="0"/>
        <v>8.0481970239813211E-2</v>
      </c>
      <c r="AQ12">
        <f t="shared" si="0"/>
        <v>0.37303644460025615</v>
      </c>
      <c r="AR12">
        <f t="shared" si="0"/>
        <v>0.74017657161170647</v>
      </c>
      <c r="AS12">
        <f t="shared" si="0"/>
        <v>0</v>
      </c>
      <c r="AT12" s="3">
        <f t="shared" si="2"/>
        <v>5.1852304176646102</v>
      </c>
    </row>
    <row r="13" spans="1:70" x14ac:dyDescent="0.2">
      <c r="A13" t="s">
        <v>33</v>
      </c>
      <c r="D13">
        <v>6.5507704035912484</v>
      </c>
      <c r="E13">
        <v>-0.20416795930427109</v>
      </c>
      <c r="F13">
        <v>-1.8311111111111059E-2</v>
      </c>
      <c r="G13">
        <v>4.6385882260420397</v>
      </c>
      <c r="H13">
        <v>2.5804978167982688</v>
      </c>
      <c r="I13">
        <v>-0.65748170202208156</v>
      </c>
      <c r="J13">
        <v>2.7995505958410791</v>
      </c>
      <c r="K13">
        <v>0.97189333123912613</v>
      </c>
      <c r="L13">
        <v>1.263768019362808</v>
      </c>
      <c r="M13">
        <v>-0.5851363417817157</v>
      </c>
      <c r="N13">
        <v>-0.50806357663252377</v>
      </c>
      <c r="O13">
        <v>11.456680879450319</v>
      </c>
      <c r="P13">
        <v>1.5127304064335909</v>
      </c>
      <c r="Q13">
        <v>0.18486861235671331</v>
      </c>
      <c r="R13">
        <v>2.7902321849565812</v>
      </c>
      <c r="S13">
        <v>0.85797573819480943</v>
      </c>
      <c r="T13">
        <v>1.019674208668941</v>
      </c>
      <c r="U13">
        <v>3.131074931378977</v>
      </c>
      <c r="V13">
        <v>0.22031289934079021</v>
      </c>
      <c r="X13" t="s">
        <v>33</v>
      </c>
      <c r="Y13">
        <f t="shared" si="1"/>
        <v>0</v>
      </c>
      <c r="Z13">
        <f t="shared" si="0"/>
        <v>0</v>
      </c>
      <c r="AA13">
        <f t="shared" si="0"/>
        <v>0.57126405709688899</v>
      </c>
      <c r="AB13">
        <f t="shared" si="0"/>
        <v>-1.5990536596934907E-2</v>
      </c>
      <c r="AC13">
        <f t="shared" si="0"/>
        <v>0</v>
      </c>
      <c r="AD13">
        <f t="shared" si="0"/>
        <v>0.16333612557317567</v>
      </c>
      <c r="AE13">
        <f t="shared" si="0"/>
        <v>0.16704258853976889</v>
      </c>
      <c r="AF13">
        <f t="shared" si="0"/>
        <v>0</v>
      </c>
      <c r="AG13">
        <f t="shared" si="0"/>
        <v>0.21729412334077022</v>
      </c>
      <c r="AH13">
        <f t="shared" si="0"/>
        <v>0</v>
      </c>
      <c r="AI13">
        <f t="shared" si="0"/>
        <v>9.4417228439227188E-2</v>
      </c>
      <c r="AJ13">
        <f t="shared" si="0"/>
        <v>0</v>
      </c>
      <c r="AK13">
        <f t="shared" si="0"/>
        <v>-2.9103629636289652E-2</v>
      </c>
      <c r="AL13">
        <f t="shared" si="0"/>
        <v>0.54225504165408833</v>
      </c>
      <c r="AM13">
        <f t="shared" si="0"/>
        <v>4.3790602418152753E-2</v>
      </c>
      <c r="AN13">
        <f t="shared" si="0"/>
        <v>1.7515801451134305E-2</v>
      </c>
      <c r="AO13">
        <f t="shared" si="0"/>
        <v>0.24918521234552443</v>
      </c>
      <c r="AP13">
        <f t="shared" si="0"/>
        <v>7.671481252569945E-2</v>
      </c>
      <c r="AQ13">
        <f t="shared" si="0"/>
        <v>7.602497819734888E-2</v>
      </c>
      <c r="AR13">
        <f t="shared" si="0"/>
        <v>0.28116080700409829</v>
      </c>
      <c r="AS13">
        <f t="shared" si="0"/>
        <v>0</v>
      </c>
      <c r="AT13" s="3">
        <f t="shared" si="2"/>
        <v>2.4549072123526523</v>
      </c>
    </row>
    <row r="14" spans="1:70" x14ac:dyDescent="0.2">
      <c r="A14" t="s">
        <v>34</v>
      </c>
      <c r="B14">
        <v>2.1854289616105409</v>
      </c>
      <c r="C14">
        <v>8.8795670017938859E-3</v>
      </c>
      <c r="D14">
        <v>1.12377026195984</v>
      </c>
      <c r="E14">
        <v>1.0225522621319589</v>
      </c>
      <c r="F14">
        <v>1.001478715076068</v>
      </c>
      <c r="G14">
        <v>3.5367207401291512</v>
      </c>
      <c r="H14">
        <v>2.105808067864948</v>
      </c>
      <c r="I14">
        <v>2.851318544128675</v>
      </c>
      <c r="J14">
        <v>0.27173205585706639</v>
      </c>
      <c r="K14">
        <v>6.4648655311487193</v>
      </c>
      <c r="L14">
        <v>2.5198462606715042</v>
      </c>
      <c r="M14">
        <v>0.8175066487740561</v>
      </c>
      <c r="N14">
        <v>-0.85943126785049051</v>
      </c>
      <c r="O14">
        <v>5.0426491324098617</v>
      </c>
      <c r="P14">
        <v>4.070792647886301</v>
      </c>
      <c r="Q14">
        <v>1.7996484927086189E-2</v>
      </c>
      <c r="R14">
        <v>1.304576360249357</v>
      </c>
      <c r="S14">
        <v>0.78179443974181284</v>
      </c>
      <c r="U14">
        <v>2.875784966186123</v>
      </c>
      <c r="V14">
        <v>1.334135297641621</v>
      </c>
      <c r="X14" t="s">
        <v>34</v>
      </c>
      <c r="Y14">
        <f t="shared" si="1"/>
        <v>1.4670009122266566E-2</v>
      </c>
      <c r="Z14">
        <f t="shared" si="0"/>
        <v>3.6432699089140499E-5</v>
      </c>
      <c r="AA14">
        <f t="shared" si="0"/>
        <v>9.7999093166213372E-2</v>
      </c>
      <c r="AB14">
        <f t="shared" si="0"/>
        <v>8.0086804147028609E-2</v>
      </c>
      <c r="AC14">
        <f t="shared" si="0"/>
        <v>0</v>
      </c>
      <c r="AD14">
        <f t="shared" si="0"/>
        <v>0.12453665528744313</v>
      </c>
      <c r="AE14">
        <f t="shared" si="0"/>
        <v>0.13631463988624221</v>
      </c>
      <c r="AF14">
        <f t="shared" si="0"/>
        <v>0</v>
      </c>
      <c r="AG14">
        <f t="shared" si="0"/>
        <v>2.1091163327700856E-2</v>
      </c>
      <c r="AH14">
        <f t="shared" si="0"/>
        <v>0</v>
      </c>
      <c r="AI14">
        <f t="shared" si="0"/>
        <v>0.1882599467468021</v>
      </c>
      <c r="AJ14">
        <f t="shared" si="0"/>
        <v>0</v>
      </c>
      <c r="AK14">
        <f t="shared" si="0"/>
        <v>-4.9231179851845219E-2</v>
      </c>
      <c r="AL14">
        <f t="shared" si="0"/>
        <v>0.238673132656293</v>
      </c>
      <c r="AM14">
        <f t="shared" si="0"/>
        <v>0.11784152788374194</v>
      </c>
      <c r="AN14">
        <f t="shared" si="0"/>
        <v>1.7051183150167996E-3</v>
      </c>
      <c r="AO14">
        <f t="shared" ref="AO14:AO26" si="3">R14*BN$7</f>
        <v>0.11650684093687565</v>
      </c>
      <c r="AP14">
        <f t="shared" ref="AP14:AP26" si="4">S14*BO$7</f>
        <v>6.9903158339437346E-2</v>
      </c>
      <c r="AQ14">
        <f t="shared" ref="AQ14:AQ26" si="5">T14*BP$7</f>
        <v>0</v>
      </c>
      <c r="AR14">
        <f t="shared" ref="AR14:AR26" si="6">U14*BQ$7</f>
        <v>0.25823656079257151</v>
      </c>
      <c r="AS14">
        <f t="shared" ref="AS14:AS26" si="7">V14*BR$7</f>
        <v>0</v>
      </c>
      <c r="AT14" s="3">
        <f t="shared" si="2"/>
        <v>1.416629903454877</v>
      </c>
    </row>
    <row r="15" spans="1:70" x14ac:dyDescent="0.2">
      <c r="A15" t="s">
        <v>35</v>
      </c>
      <c r="B15">
        <v>0.37643934914958038</v>
      </c>
      <c r="C15">
        <v>1.471672440073416</v>
      </c>
      <c r="D15">
        <v>2.2211371473962358</v>
      </c>
      <c r="E15">
        <v>-0.48124451077046532</v>
      </c>
      <c r="F15">
        <v>1.426850419058213</v>
      </c>
      <c r="G15">
        <v>52.470472664995107</v>
      </c>
      <c r="H15">
        <v>1.0454966506455201</v>
      </c>
      <c r="I15">
        <v>1.846515843481483</v>
      </c>
      <c r="J15">
        <v>0.54530724324466773</v>
      </c>
      <c r="K15">
        <v>2.3860382223674859</v>
      </c>
      <c r="L15">
        <v>2.590986749822449</v>
      </c>
      <c r="M15">
        <v>9.0524450089627724</v>
      </c>
      <c r="O15">
        <v>1.776507008511286</v>
      </c>
      <c r="P15">
        <v>56.587277301406722</v>
      </c>
      <c r="Q15">
        <v>-0.1258557365959809</v>
      </c>
      <c r="R15">
        <v>4.477611960264742</v>
      </c>
      <c r="S15">
        <v>1.7985484089032551</v>
      </c>
      <c r="U15">
        <v>0.85456841271827777</v>
      </c>
      <c r="V15">
        <v>-0.33117846011865087</v>
      </c>
      <c r="X15" t="s">
        <v>35</v>
      </c>
      <c r="Y15">
        <f t="shared" si="1"/>
        <v>2.5269037717587269E-3</v>
      </c>
      <c r="Z15">
        <f t="shared" ref="Z15:Z26" si="8">C15*AY$7</f>
        <v>6.0382447878532816E-3</v>
      </c>
      <c r="AA15">
        <f t="shared" ref="AA15:AA26" si="9">D15*AZ$7</f>
        <v>0.19369566326039686</v>
      </c>
      <c r="AB15">
        <f t="shared" ref="AB15:AB26" si="10">E15*BA$7</f>
        <v>-3.7691310564949052E-2</v>
      </c>
      <c r="AC15">
        <f t="shared" ref="AC15:AC26" si="11">F15*BB$7</f>
        <v>0</v>
      </c>
      <c r="AD15">
        <f t="shared" ref="AD15:AD26" si="12">G15*BC$7</f>
        <v>1.8476146824108828</v>
      </c>
      <c r="AE15">
        <f t="shared" ref="AE15:AE26" si="13">H15*BD$7</f>
        <v>6.7677820030156932E-2</v>
      </c>
      <c r="AF15">
        <f t="shared" ref="AF15:AF26" si="14">I15*BE$7</f>
        <v>0</v>
      </c>
      <c r="AG15">
        <f t="shared" ref="AG15:AG26" si="15">J15*BF$7</f>
        <v>4.2325385920243826E-2</v>
      </c>
      <c r="AH15">
        <f t="shared" ref="AH15:AH26" si="16">K15*BG$7</f>
        <v>0</v>
      </c>
      <c r="AI15">
        <f t="shared" ref="AI15:AI26" si="17">L15*BH$7</f>
        <v>0.19357491572254007</v>
      </c>
      <c r="AJ15">
        <f t="shared" ref="AJ15:AJ26" si="18">M15*BI$7</f>
        <v>0</v>
      </c>
      <c r="AK15">
        <f t="shared" ref="AK15:AK26" si="19">N15*BJ$7</f>
        <v>0</v>
      </c>
      <c r="AL15">
        <f t="shared" ref="AL15:AL26" si="20">O15*BK$7</f>
        <v>8.4083679386318597E-2</v>
      </c>
      <c r="AM15">
        <f t="shared" ref="AM15:AM26" si="21">P15*BL$7</f>
        <v>1.6380915936460656</v>
      </c>
      <c r="AN15">
        <f t="shared" ref="AN15:AN26" si="22">Q15*BM$7</f>
        <v>-1.1924490943047889E-2</v>
      </c>
      <c r="AO15">
        <f t="shared" si="3"/>
        <v>0.39987879615717065</v>
      </c>
      <c r="AP15">
        <f t="shared" si="4"/>
        <v>0.16081492502073522</v>
      </c>
      <c r="AQ15">
        <f t="shared" si="5"/>
        <v>0</v>
      </c>
      <c r="AR15">
        <f t="shared" si="6"/>
        <v>7.6737590069191647E-2</v>
      </c>
      <c r="AS15">
        <f t="shared" si="7"/>
        <v>0</v>
      </c>
      <c r="AT15" s="3">
        <f t="shared" si="2"/>
        <v>4.663444398675316</v>
      </c>
    </row>
    <row r="16" spans="1:70" x14ac:dyDescent="0.2">
      <c r="A16" t="s">
        <v>36</v>
      </c>
      <c r="B16">
        <v>20.486262958418749</v>
      </c>
      <c r="C16">
        <v>1.9663338246902049</v>
      </c>
      <c r="D16">
        <v>7.0864332427775594</v>
      </c>
      <c r="E16">
        <v>0.59420080929303809</v>
      </c>
      <c r="F16">
        <v>1.177202884070103</v>
      </c>
      <c r="G16">
        <v>36.903112059116587</v>
      </c>
      <c r="H16">
        <v>22.148848210690272</v>
      </c>
      <c r="I16">
        <v>2.6820995372872942</v>
      </c>
      <c r="J16">
        <v>9.145918997089387</v>
      </c>
      <c r="K16">
        <v>10.274018271363561</v>
      </c>
      <c r="L16">
        <v>3.605975672213749</v>
      </c>
      <c r="M16">
        <v>2.813598834385624</v>
      </c>
      <c r="N16">
        <v>8.3457319191939732</v>
      </c>
      <c r="O16">
        <v>4.461966476914828</v>
      </c>
      <c r="P16">
        <v>3.7871777126600108</v>
      </c>
      <c r="Q16">
        <v>2.400081285618981</v>
      </c>
      <c r="R16">
        <v>1.326801853117642</v>
      </c>
      <c r="S16">
        <v>1.8574818190988049</v>
      </c>
      <c r="U16">
        <v>10.571181879185341</v>
      </c>
      <c r="V16">
        <v>3.9571500540704871</v>
      </c>
      <c r="X16" t="s">
        <v>36</v>
      </c>
      <c r="Y16">
        <f t="shared" si="1"/>
        <v>0.13751701371234595</v>
      </c>
      <c r="Z16">
        <f t="shared" si="8"/>
        <v>8.0678312950692548E-3</v>
      </c>
      <c r="AA16">
        <f t="shared" si="9"/>
        <v>0.61797687221583331</v>
      </c>
      <c r="AB16">
        <f t="shared" si="10"/>
        <v>4.6538104310326511E-2</v>
      </c>
      <c r="AC16">
        <f t="shared" si="11"/>
        <v>0</v>
      </c>
      <c r="AD16">
        <f t="shared" si="12"/>
        <v>1.2994495418861549</v>
      </c>
      <c r="AE16">
        <f t="shared" si="13"/>
        <v>1.4337547252330669</v>
      </c>
      <c r="AF16">
        <f t="shared" si="14"/>
        <v>0</v>
      </c>
      <c r="AG16">
        <f t="shared" si="15"/>
        <v>0.70988338398690976</v>
      </c>
      <c r="AH16">
        <f t="shared" si="16"/>
        <v>0</v>
      </c>
      <c r="AI16">
        <f t="shared" si="17"/>
        <v>0.26940563740595719</v>
      </c>
      <c r="AJ16">
        <f t="shared" si="18"/>
        <v>0</v>
      </c>
      <c r="AK16">
        <f t="shared" si="19"/>
        <v>0.47807223739571947</v>
      </c>
      <c r="AL16">
        <f t="shared" si="20"/>
        <v>0.21118889870961319</v>
      </c>
      <c r="AM16">
        <f t="shared" si="21"/>
        <v>0.10963142725012991</v>
      </c>
      <c r="AN16">
        <f t="shared" si="22"/>
        <v>0.22740121608295621</v>
      </c>
      <c r="AO16">
        <f t="shared" si="3"/>
        <v>0.11849171667220938</v>
      </c>
      <c r="AP16">
        <f t="shared" si="4"/>
        <v>0.16608438115263485</v>
      </c>
      <c r="AQ16">
        <f t="shared" si="5"/>
        <v>0</v>
      </c>
      <c r="AR16">
        <f t="shared" si="6"/>
        <v>0.94925930975080297</v>
      </c>
      <c r="AS16">
        <f t="shared" si="7"/>
        <v>0</v>
      </c>
      <c r="AT16" s="3">
        <f t="shared" si="2"/>
        <v>6.7827222970597294</v>
      </c>
    </row>
    <row r="17" spans="1:46" x14ac:dyDescent="0.2">
      <c r="A17" t="s">
        <v>37</v>
      </c>
      <c r="B17">
        <v>81.426937327964055</v>
      </c>
      <c r="D17">
        <v>18.24676728359373</v>
      </c>
      <c r="E17">
        <v>1.5817216985124309</v>
      </c>
      <c r="F17">
        <v>1.7081705186051579</v>
      </c>
      <c r="G17">
        <v>27.592838449993842</v>
      </c>
      <c r="H17">
        <v>2.8633350633741932</v>
      </c>
      <c r="I17">
        <v>-0.24303727251731749</v>
      </c>
      <c r="J17">
        <v>5.5312494803614216</v>
      </c>
      <c r="K17">
        <v>2.4871684750230161</v>
      </c>
      <c r="L17">
        <v>2.0371336070906501</v>
      </c>
      <c r="M17">
        <v>2.2036071095363972</v>
      </c>
      <c r="O17">
        <v>2.4904510025709721</v>
      </c>
      <c r="P17">
        <v>2.8930237441503288</v>
      </c>
      <c r="Q17">
        <v>5.0343508138243243</v>
      </c>
      <c r="R17">
        <v>2.8121494200153352</v>
      </c>
      <c r="S17">
        <v>0.48670555684146732</v>
      </c>
      <c r="U17">
        <v>4.8909409677709466</v>
      </c>
      <c r="V17">
        <v>1.345021215220477</v>
      </c>
      <c r="X17" t="s">
        <v>37</v>
      </c>
      <c r="Y17">
        <f t="shared" si="1"/>
        <v>0.54659013602489959</v>
      </c>
      <c r="Z17">
        <f t="shared" si="8"/>
        <v>0</v>
      </c>
      <c r="AA17">
        <f t="shared" si="9"/>
        <v>1.5912208282577063</v>
      </c>
      <c r="AB17">
        <f t="shared" si="10"/>
        <v>0.12388123382540936</v>
      </c>
      <c r="AC17">
        <f t="shared" si="11"/>
        <v>0</v>
      </c>
      <c r="AD17">
        <f t="shared" si="12"/>
        <v>0.97161185825587837</v>
      </c>
      <c r="AE17">
        <f t="shared" si="13"/>
        <v>0.18535140689874863</v>
      </c>
      <c r="AF17">
        <f t="shared" si="14"/>
        <v>0</v>
      </c>
      <c r="AG17">
        <f t="shared" si="15"/>
        <v>0.4293217663576937</v>
      </c>
      <c r="AH17">
        <f t="shared" si="16"/>
        <v>0</v>
      </c>
      <c r="AI17">
        <f t="shared" si="17"/>
        <v>0.15219605670895431</v>
      </c>
      <c r="AJ17">
        <f t="shared" si="18"/>
        <v>0</v>
      </c>
      <c r="AK17">
        <f t="shared" si="19"/>
        <v>0</v>
      </c>
      <c r="AL17">
        <f t="shared" si="20"/>
        <v>0.11787529270880609</v>
      </c>
      <c r="AM17">
        <f t="shared" si="21"/>
        <v>8.3747409338482348E-2</v>
      </c>
      <c r="AN17">
        <f t="shared" si="22"/>
        <v>0.47699113530507914</v>
      </c>
      <c r="AO17">
        <f t="shared" si="3"/>
        <v>0.2511425587275164</v>
      </c>
      <c r="AP17">
        <f t="shared" si="4"/>
        <v>4.35181601135574E-2</v>
      </c>
      <c r="AQ17">
        <f t="shared" si="5"/>
        <v>0</v>
      </c>
      <c r="AR17">
        <f t="shared" si="6"/>
        <v>0.43919131277457163</v>
      </c>
      <c r="AS17">
        <f t="shared" si="7"/>
        <v>0</v>
      </c>
      <c r="AT17" s="3">
        <f t="shared" si="2"/>
        <v>5.4126391552973034</v>
      </c>
    </row>
    <row r="18" spans="1:46" x14ac:dyDescent="0.2">
      <c r="A18" t="s">
        <v>38</v>
      </c>
      <c r="B18">
        <v>14.85736397599425</v>
      </c>
      <c r="C18">
        <v>51.613499875212817</v>
      </c>
      <c r="D18">
        <v>0.74401978714468919</v>
      </c>
      <c r="E18">
        <v>-0.4141927894263373</v>
      </c>
      <c r="F18">
        <v>0.39213477551057629</v>
      </c>
      <c r="G18">
        <v>10.76130788906009</v>
      </c>
      <c r="H18">
        <v>2.125971483217473</v>
      </c>
      <c r="I18">
        <v>-0.78350742511955707</v>
      </c>
      <c r="J18">
        <v>6.5222982420560216</v>
      </c>
      <c r="K18">
        <v>3.1959166845065732</v>
      </c>
      <c r="L18">
        <v>12.66759447489807</v>
      </c>
      <c r="M18">
        <v>0.41516797386141369</v>
      </c>
      <c r="N18">
        <v>-0.64449263896845532</v>
      </c>
      <c r="O18">
        <v>4.481218226654212</v>
      </c>
      <c r="P18">
        <v>3.6142572897379321</v>
      </c>
      <c r="Q18">
        <v>6.4289433252119759</v>
      </c>
      <c r="R18">
        <v>8.9367727357461302</v>
      </c>
      <c r="S18">
        <v>2.0696484820747032</v>
      </c>
      <c r="U18">
        <v>1.4329240955194209</v>
      </c>
      <c r="V18">
        <v>1.6793177196010141</v>
      </c>
      <c r="X18" t="s">
        <v>38</v>
      </c>
      <c r="Y18">
        <f t="shared" si="1"/>
        <v>9.9732212251844379E-2</v>
      </c>
      <c r="Z18">
        <f t="shared" si="8"/>
        <v>0.21176923486371907</v>
      </c>
      <c r="AA18">
        <f t="shared" si="9"/>
        <v>6.4882713937223169E-2</v>
      </c>
      <c r="AB18">
        <f t="shared" si="10"/>
        <v>-3.2439786243040766E-2</v>
      </c>
      <c r="AC18">
        <f t="shared" si="11"/>
        <v>0</v>
      </c>
      <c r="AD18">
        <f t="shared" si="12"/>
        <v>0.3789321774308308</v>
      </c>
      <c r="AE18">
        <f t="shared" si="13"/>
        <v>0.13761987218381</v>
      </c>
      <c r="AF18">
        <f t="shared" si="14"/>
        <v>0</v>
      </c>
      <c r="AG18">
        <f t="shared" si="15"/>
        <v>0.50624449537723692</v>
      </c>
      <c r="AH18">
        <f t="shared" si="16"/>
        <v>0</v>
      </c>
      <c r="AI18">
        <f t="shared" si="17"/>
        <v>0.9464072068503413</v>
      </c>
      <c r="AJ18">
        <f t="shared" si="18"/>
        <v>0</v>
      </c>
      <c r="AK18">
        <f t="shared" si="19"/>
        <v>-3.6918755704110684E-2</v>
      </c>
      <c r="AL18">
        <f t="shared" si="20"/>
        <v>0.21210010139271915</v>
      </c>
      <c r="AM18">
        <f t="shared" si="21"/>
        <v>0.10462571740391086</v>
      </c>
      <c r="AN18">
        <f t="shared" si="22"/>
        <v>0.60912500715765172</v>
      </c>
      <c r="AO18">
        <f t="shared" si="3"/>
        <v>0.79810978593354787</v>
      </c>
      <c r="AP18">
        <f t="shared" si="4"/>
        <v>0.18505499424787794</v>
      </c>
      <c r="AQ18">
        <f t="shared" si="5"/>
        <v>0</v>
      </c>
      <c r="AR18">
        <f t="shared" si="6"/>
        <v>0.12867213461877197</v>
      </c>
      <c r="AS18">
        <f t="shared" si="7"/>
        <v>0</v>
      </c>
      <c r="AT18" s="3">
        <f t="shared" si="2"/>
        <v>4.3139171117023336</v>
      </c>
    </row>
    <row r="19" spans="1:46" x14ac:dyDescent="0.2">
      <c r="A19" t="s">
        <v>39</v>
      </c>
      <c r="B19">
        <v>-0.28029308136405429</v>
      </c>
      <c r="C19">
        <v>-0.74848830400345179</v>
      </c>
      <c r="D19">
        <v>1.1802276667159759</v>
      </c>
      <c r="E19">
        <v>0.29617774596262048</v>
      </c>
      <c r="F19">
        <v>1.5007655755690399</v>
      </c>
      <c r="G19">
        <v>9.9738950348800248</v>
      </c>
      <c r="H19">
        <v>14.51430356456917</v>
      </c>
      <c r="I19">
        <v>7.1820025447310218</v>
      </c>
      <c r="J19">
        <v>0.2429045545742918</v>
      </c>
      <c r="K19">
        <v>1.0506460509274931</v>
      </c>
      <c r="L19">
        <v>7.0625266852682369</v>
      </c>
      <c r="M19">
        <v>4.8293202185099293</v>
      </c>
      <c r="O19">
        <v>2.1303661953990729</v>
      </c>
      <c r="P19">
        <v>28.857955712605609</v>
      </c>
      <c r="Q19">
        <v>7.0874956033200522</v>
      </c>
      <c r="R19">
        <v>-0.26011889254671627</v>
      </c>
      <c r="S19">
        <v>3.1865191943654261</v>
      </c>
      <c r="U19">
        <v>1.376677367784932</v>
      </c>
      <c r="V19">
        <v>1.4722778446308851</v>
      </c>
      <c r="X19" t="s">
        <v>39</v>
      </c>
      <c r="Y19">
        <f t="shared" si="1"/>
        <v>-1.8815079935101784E-3</v>
      </c>
      <c r="Z19">
        <f t="shared" si="8"/>
        <v>-3.0710336603113407E-3</v>
      </c>
      <c r="AA19">
        <f t="shared" si="9"/>
        <v>0.10292249669085381</v>
      </c>
      <c r="AB19">
        <f t="shared" si="10"/>
        <v>2.3196789065981018E-2</v>
      </c>
      <c r="AC19">
        <f t="shared" si="11"/>
        <v>0</v>
      </c>
      <c r="AD19">
        <f t="shared" si="12"/>
        <v>0.35120542986004477</v>
      </c>
      <c r="AE19">
        <f t="shared" si="13"/>
        <v>0.93955004437314937</v>
      </c>
      <c r="AF19">
        <f t="shared" si="14"/>
        <v>0</v>
      </c>
      <c r="AG19">
        <f t="shared" si="15"/>
        <v>1.8853644695727891E-2</v>
      </c>
      <c r="AH19">
        <f t="shared" si="16"/>
        <v>0</v>
      </c>
      <c r="AI19">
        <f t="shared" si="17"/>
        <v>0.52764762613420291</v>
      </c>
      <c r="AJ19">
        <f t="shared" si="18"/>
        <v>0</v>
      </c>
      <c r="AK19">
        <f t="shared" si="19"/>
        <v>0</v>
      </c>
      <c r="AL19">
        <f t="shared" si="20"/>
        <v>0.10083215393532122</v>
      </c>
      <c r="AM19">
        <f t="shared" si="21"/>
        <v>0.83538167794926854</v>
      </c>
      <c r="AN19">
        <f t="shared" si="22"/>
        <v>0.67152105590537392</v>
      </c>
      <c r="AO19">
        <f t="shared" si="3"/>
        <v>-2.3230246509160949E-2</v>
      </c>
      <c r="AP19">
        <f t="shared" si="4"/>
        <v>0.28491857254567454</v>
      </c>
      <c r="AQ19">
        <f t="shared" si="5"/>
        <v>0</v>
      </c>
      <c r="AR19">
        <f t="shared" si="6"/>
        <v>0.12362135311153932</v>
      </c>
      <c r="AS19">
        <f t="shared" si="7"/>
        <v>0</v>
      </c>
      <c r="AT19" s="3">
        <f t="shared" si="2"/>
        <v>3.9514680561041553</v>
      </c>
    </row>
    <row r="20" spans="1:46" x14ac:dyDescent="0.2">
      <c r="A20" t="s">
        <v>40</v>
      </c>
      <c r="B20">
        <v>0.37232407593935157</v>
      </c>
      <c r="C20">
        <v>0.29821300038109649</v>
      </c>
      <c r="D20">
        <v>14.71047753335356</v>
      </c>
      <c r="E20">
        <v>-0.1275871473410457</v>
      </c>
      <c r="F20">
        <v>13.295328765371099</v>
      </c>
      <c r="G20">
        <v>9.1277871628141405</v>
      </c>
      <c r="H20">
        <v>3.1919138412196522</v>
      </c>
      <c r="I20">
        <v>9.2616424597999885</v>
      </c>
      <c r="J20">
        <v>0.12516728626997059</v>
      </c>
      <c r="K20">
        <v>9.3328434010019681</v>
      </c>
      <c r="L20">
        <v>1.658059941324961</v>
      </c>
      <c r="M20">
        <v>4.2378105531319212</v>
      </c>
      <c r="O20">
        <v>20.224828725810031</v>
      </c>
      <c r="P20">
        <v>1.0340080451764651</v>
      </c>
      <c r="Q20">
        <v>-0.92880921895006407</v>
      </c>
      <c r="R20">
        <v>9.9463508322663259</v>
      </c>
      <c r="S20">
        <v>8.2512956357060396</v>
      </c>
      <c r="U20">
        <v>5.8628710267674844</v>
      </c>
      <c r="V20">
        <v>94.601255650970671</v>
      </c>
      <c r="X20" t="s">
        <v>40</v>
      </c>
      <c r="Y20">
        <f t="shared" si="1"/>
        <v>2.4992794029985608E-3</v>
      </c>
      <c r="Z20">
        <f t="shared" si="8"/>
        <v>1.2235624220369415E-3</v>
      </c>
      <c r="AA20">
        <f t="shared" si="9"/>
        <v>1.2828364543091308</v>
      </c>
      <c r="AB20">
        <f t="shared" si="10"/>
        <v>-9.9926891359825524E-3</v>
      </c>
      <c r="AC20">
        <f t="shared" si="11"/>
        <v>0</v>
      </c>
      <c r="AD20">
        <f t="shared" si="12"/>
        <v>0.32141188602609955</v>
      </c>
      <c r="AE20">
        <f t="shared" si="13"/>
        <v>0.2066211980348788</v>
      </c>
      <c r="AF20">
        <f t="shared" si="14"/>
        <v>0</v>
      </c>
      <c r="AG20">
        <f t="shared" si="15"/>
        <v>9.7151720641809863E-3</v>
      </c>
      <c r="AH20">
        <f t="shared" si="16"/>
        <v>0</v>
      </c>
      <c r="AI20">
        <f t="shared" si="17"/>
        <v>0.12387512727608245</v>
      </c>
      <c r="AJ20">
        <f t="shared" si="18"/>
        <v>0</v>
      </c>
      <c r="AK20">
        <f t="shared" si="19"/>
        <v>0</v>
      </c>
      <c r="AL20">
        <f t="shared" si="20"/>
        <v>0.95725938939543087</v>
      </c>
      <c r="AM20">
        <f t="shared" si="21"/>
        <v>2.9932521360660373E-2</v>
      </c>
      <c r="AN20">
        <f t="shared" si="22"/>
        <v>-8.8002163578319664E-2</v>
      </c>
      <c r="AO20">
        <f t="shared" si="3"/>
        <v>0.88827143402760789</v>
      </c>
      <c r="AP20">
        <f t="shared" si="4"/>
        <v>0.73777913477966495</v>
      </c>
      <c r="AQ20">
        <f t="shared" si="5"/>
        <v>0</v>
      </c>
      <c r="AR20">
        <f t="shared" si="6"/>
        <v>0.52646761427740896</v>
      </c>
      <c r="AS20">
        <f t="shared" si="7"/>
        <v>0</v>
      </c>
      <c r="AT20" s="3">
        <f t="shared" si="2"/>
        <v>4.9898979206618792</v>
      </c>
    </row>
    <row r="21" spans="1:46" x14ac:dyDescent="0.2">
      <c r="A21" t="s">
        <v>41</v>
      </c>
      <c r="B21">
        <v>2.495181550217171</v>
      </c>
      <c r="C21">
        <v>2.567717957879486</v>
      </c>
      <c r="D21">
        <v>6.3242425798627204</v>
      </c>
      <c r="E21">
        <v>0.9206574806880008</v>
      </c>
      <c r="F21">
        <v>-1.4899661534159231E-2</v>
      </c>
      <c r="G21">
        <v>7.5881422170248216</v>
      </c>
      <c r="H21">
        <v>3.558259538903461</v>
      </c>
      <c r="I21">
        <v>-0.34722742465279782</v>
      </c>
      <c r="J21">
        <v>4.1019461174570866</v>
      </c>
      <c r="K21">
        <v>5.0663856705359231</v>
      </c>
      <c r="L21">
        <v>3.0101379213440569</v>
      </c>
      <c r="M21">
        <v>4.2718150792251786</v>
      </c>
      <c r="N21">
        <v>6.2385696563543203E-2</v>
      </c>
      <c r="O21">
        <v>3.8100416777901112</v>
      </c>
      <c r="P21">
        <v>16.890845210098341</v>
      </c>
      <c r="Q21">
        <v>12.05478447490745</v>
      </c>
      <c r="R21">
        <v>11.60273220352008</v>
      </c>
      <c r="S21">
        <v>1.155446131413649</v>
      </c>
      <c r="U21">
        <v>2.279171969869382</v>
      </c>
      <c r="V21">
        <v>11.637647959309771</v>
      </c>
      <c r="X21" t="s">
        <v>41</v>
      </c>
      <c r="Y21">
        <f t="shared" si="1"/>
        <v>1.6749268334222932E-2</v>
      </c>
      <c r="Z21">
        <f t="shared" si="8"/>
        <v>1.0535299264739657E-2</v>
      </c>
      <c r="AA21">
        <f t="shared" si="9"/>
        <v>0.55150955561755999</v>
      </c>
      <c r="AB21">
        <f t="shared" si="10"/>
        <v>7.2106353946769342E-2</v>
      </c>
      <c r="AC21">
        <f t="shared" si="11"/>
        <v>0</v>
      </c>
      <c r="AD21">
        <f t="shared" si="12"/>
        <v>0.26719719225533367</v>
      </c>
      <c r="AE21">
        <f t="shared" si="13"/>
        <v>0.23033574382644961</v>
      </c>
      <c r="AF21">
        <f t="shared" si="14"/>
        <v>0</v>
      </c>
      <c r="AG21">
        <f t="shared" si="15"/>
        <v>0.31838281005102842</v>
      </c>
      <c r="AH21">
        <f t="shared" si="16"/>
        <v>0</v>
      </c>
      <c r="AI21">
        <f t="shared" si="17"/>
        <v>0.22489007111955597</v>
      </c>
      <c r="AJ21">
        <f t="shared" si="18"/>
        <v>0</v>
      </c>
      <c r="AK21">
        <f t="shared" si="19"/>
        <v>3.5736673339615273E-3</v>
      </c>
      <c r="AL21">
        <f t="shared" si="20"/>
        <v>0.18033270983393357</v>
      </c>
      <c r="AM21">
        <f t="shared" si="21"/>
        <v>0.48895710957896144</v>
      </c>
      <c r="AN21">
        <f t="shared" si="22"/>
        <v>1.1421582534047052</v>
      </c>
      <c r="AO21">
        <f t="shared" si="3"/>
        <v>1.0361966661808097</v>
      </c>
      <c r="AP21">
        <f t="shared" si="4"/>
        <v>0.1033127504764202</v>
      </c>
      <c r="AQ21">
        <f t="shared" si="5"/>
        <v>0</v>
      </c>
      <c r="AR21">
        <f t="shared" si="6"/>
        <v>0.20466256617735137</v>
      </c>
      <c r="AS21">
        <f t="shared" si="7"/>
        <v>0</v>
      </c>
      <c r="AT21" s="3">
        <f t="shared" si="2"/>
        <v>4.8509000174018029</v>
      </c>
    </row>
    <row r="22" spans="1:46" x14ac:dyDescent="0.2">
      <c r="A22" t="s">
        <v>42</v>
      </c>
      <c r="B22">
        <v>2.228664717949508</v>
      </c>
      <c r="C22">
        <v>-0.3968141983802016</v>
      </c>
      <c r="D22">
        <v>5.4222979012440371</v>
      </c>
      <c r="E22">
        <v>-9.0184105258552472E-2</v>
      </c>
      <c r="F22">
        <v>39.121480829892789</v>
      </c>
      <c r="G22">
        <v>7.36911915242219</v>
      </c>
      <c r="H22">
        <v>5.8516081843706642</v>
      </c>
      <c r="I22">
        <v>-0.99514458648981186</v>
      </c>
      <c r="J22">
        <v>3.1515745004566309</v>
      </c>
      <c r="K22">
        <v>11.570843176134989</v>
      </c>
      <c r="L22">
        <v>3.4326476688344632</v>
      </c>
      <c r="M22">
        <v>1.4644507805317331</v>
      </c>
      <c r="N22">
        <v>0.95230471054183874</v>
      </c>
      <c r="O22">
        <v>23.669327433491649</v>
      </c>
      <c r="P22">
        <v>2.7974849077023198</v>
      </c>
      <c r="Q22">
        <v>3.2585347918598102</v>
      </c>
      <c r="R22">
        <v>0.95888656100948677</v>
      </c>
      <c r="S22">
        <v>2.8372276443510969</v>
      </c>
      <c r="U22">
        <v>14.22519966839293</v>
      </c>
      <c r="V22">
        <v>2.4810984457150029</v>
      </c>
      <c r="X22" t="s">
        <v>42</v>
      </c>
      <c r="Y22">
        <f t="shared" si="1"/>
        <v>1.4960235412410228E-2</v>
      </c>
      <c r="Z22">
        <f t="shared" si="8"/>
        <v>-1.6281213127806486E-3</v>
      </c>
      <c r="AA22">
        <f t="shared" si="9"/>
        <v>0.47285490209738928</v>
      </c>
      <c r="AB22">
        <f t="shared" si="10"/>
        <v>-7.0632641895076497E-3</v>
      </c>
      <c r="AC22">
        <f t="shared" si="11"/>
        <v>0</v>
      </c>
      <c r="AD22">
        <f t="shared" si="12"/>
        <v>0.25948485025814749</v>
      </c>
      <c r="AE22">
        <f t="shared" si="13"/>
        <v>0.37879039147979515</v>
      </c>
      <c r="AF22">
        <f t="shared" si="14"/>
        <v>0</v>
      </c>
      <c r="AG22">
        <f t="shared" si="15"/>
        <v>0.24461733938196853</v>
      </c>
      <c r="AH22">
        <f t="shared" si="16"/>
        <v>0</v>
      </c>
      <c r="AI22">
        <f t="shared" si="17"/>
        <v>0.25645614870293676</v>
      </c>
      <c r="AJ22">
        <f t="shared" si="18"/>
        <v>0</v>
      </c>
      <c r="AK22">
        <f t="shared" si="19"/>
        <v>5.4551290175540369E-2</v>
      </c>
      <c r="AL22">
        <f t="shared" si="20"/>
        <v>1.1202906206800158</v>
      </c>
      <c r="AM22">
        <f t="shared" si="21"/>
        <v>8.0981745883451278E-2</v>
      </c>
      <c r="AN22">
        <f t="shared" si="22"/>
        <v>0.30873736600401885</v>
      </c>
      <c r="AO22">
        <f t="shared" si="3"/>
        <v>8.5634576437278384E-2</v>
      </c>
      <c r="AP22">
        <f t="shared" si="4"/>
        <v>0.25368711158089369</v>
      </c>
      <c r="AQ22">
        <f t="shared" si="5"/>
        <v>0</v>
      </c>
      <c r="AR22">
        <f t="shared" si="6"/>
        <v>1.2773787616760457</v>
      </c>
      <c r="AS22">
        <f t="shared" si="7"/>
        <v>0</v>
      </c>
      <c r="AT22" s="3">
        <f t="shared" si="2"/>
        <v>4.7997339542676034</v>
      </c>
    </row>
    <row r="23" spans="1:46" x14ac:dyDescent="0.2">
      <c r="A23" t="s">
        <v>43</v>
      </c>
      <c r="B23">
        <v>1.3786129705864221</v>
      </c>
      <c r="C23">
        <v>9.1814937847278628</v>
      </c>
      <c r="D23">
        <v>18.999313214000139</v>
      </c>
      <c r="E23">
        <v>0.30961119610517818</v>
      </c>
      <c r="F23">
        <v>0.20527865295399059</v>
      </c>
      <c r="G23">
        <v>5.2343777639860178</v>
      </c>
      <c r="H23">
        <v>8.350559226986956</v>
      </c>
      <c r="I23">
        <v>74.794318181818184</v>
      </c>
      <c r="J23">
        <v>2.5782760701733949</v>
      </c>
      <c r="K23">
        <v>23.43526560288684</v>
      </c>
      <c r="L23">
        <v>2.6658748333779099</v>
      </c>
      <c r="M23">
        <v>43.832570039571813</v>
      </c>
      <c r="N23">
        <v>-0.82141623914759276</v>
      </c>
      <c r="O23">
        <v>14.04551025153518</v>
      </c>
      <c r="P23">
        <v>3.469940028470448</v>
      </c>
      <c r="Q23">
        <v>7.4730523965771294</v>
      </c>
      <c r="R23">
        <v>13.142258389240141</v>
      </c>
      <c r="S23">
        <v>3.4041817673734238</v>
      </c>
      <c r="U23">
        <v>5.6637814440375651</v>
      </c>
      <c r="V23">
        <v>10.913079623084069</v>
      </c>
      <c r="X23" t="s">
        <v>43</v>
      </c>
      <c r="Y23">
        <f t="shared" si="1"/>
        <v>9.2541396722745223E-3</v>
      </c>
      <c r="Z23">
        <f t="shared" si="8"/>
        <v>3.7671499092267177E-2</v>
      </c>
      <c r="AA23">
        <f t="shared" si="9"/>
        <v>1.6568470698857196</v>
      </c>
      <c r="AB23">
        <f t="shared" si="10"/>
        <v>2.4248903593939546E-2</v>
      </c>
      <c r="AC23">
        <f t="shared" si="11"/>
        <v>0</v>
      </c>
      <c r="AD23">
        <f t="shared" si="12"/>
        <v>0.18431534382722553</v>
      </c>
      <c r="AE23">
        <f t="shared" si="13"/>
        <v>0.54055423722902507</v>
      </c>
      <c r="AF23">
        <f t="shared" si="14"/>
        <v>0</v>
      </c>
      <c r="AG23">
        <f t="shared" si="15"/>
        <v>0.20011934745208554</v>
      </c>
      <c r="AH23">
        <f t="shared" si="16"/>
        <v>0</v>
      </c>
      <c r="AI23">
        <f t="shared" si="17"/>
        <v>0.19916987079665005</v>
      </c>
      <c r="AJ23">
        <f t="shared" si="18"/>
        <v>0</v>
      </c>
      <c r="AK23">
        <f t="shared" si="19"/>
        <v>-4.7053548218979155E-2</v>
      </c>
      <c r="AL23">
        <f t="shared" si="20"/>
        <v>0.66478667134390446</v>
      </c>
      <c r="AM23">
        <f t="shared" si="21"/>
        <v>0.10044801344333504</v>
      </c>
      <c r="AN23">
        <f t="shared" si="22"/>
        <v>0.70805152017800066</v>
      </c>
      <c r="AO23">
        <f t="shared" si="3"/>
        <v>1.1736859982759873</v>
      </c>
      <c r="AP23">
        <f t="shared" si="4"/>
        <v>0.30438059546639556</v>
      </c>
      <c r="AQ23">
        <f t="shared" si="5"/>
        <v>0</v>
      </c>
      <c r="AR23">
        <f t="shared" si="6"/>
        <v>0.50858998791162913</v>
      </c>
      <c r="AS23">
        <f t="shared" si="7"/>
        <v>0</v>
      </c>
      <c r="AT23" s="3">
        <f t="shared" si="2"/>
        <v>6.26506964994946</v>
      </c>
    </row>
    <row r="24" spans="1:46" x14ac:dyDescent="0.2">
      <c r="A24" t="s">
        <v>44</v>
      </c>
      <c r="B24">
        <v>9.3705913078582039</v>
      </c>
      <c r="C24">
        <v>264.30478436772222</v>
      </c>
      <c r="D24">
        <v>13.887294920374041</v>
      </c>
      <c r="F24">
        <v>-0.13140055445244689</v>
      </c>
      <c r="G24">
        <v>6.7025348488829994</v>
      </c>
      <c r="H24">
        <v>2.63851590677349</v>
      </c>
      <c r="I24">
        <v>14.573144926740669</v>
      </c>
      <c r="J24">
        <v>0.9158665198736653</v>
      </c>
      <c r="K24">
        <v>5.0262858777762833</v>
      </c>
      <c r="L24">
        <v>7.7465739254116572</v>
      </c>
      <c r="M24">
        <v>14.68804688979281</v>
      </c>
      <c r="N24">
        <v>-0.91789357959188167</v>
      </c>
      <c r="O24">
        <v>5.7717197088553531</v>
      </c>
      <c r="P24">
        <v>2.8686629883847692</v>
      </c>
      <c r="Q24">
        <v>4.790361022877998</v>
      </c>
      <c r="R24">
        <v>1.30046458933022</v>
      </c>
      <c r="S24">
        <v>3.470533888009665</v>
      </c>
      <c r="U24">
        <v>3.691075739024793</v>
      </c>
      <c r="V24">
        <v>17.510908028693361</v>
      </c>
      <c r="X24" t="s">
        <v>44</v>
      </c>
      <c r="Y24">
        <f t="shared" si="1"/>
        <v>6.2901454305797383E-2</v>
      </c>
      <c r="Z24">
        <f t="shared" si="8"/>
        <v>1.0844376392164203</v>
      </c>
      <c r="AA24">
        <f t="shared" si="9"/>
        <v>1.2110502963078527</v>
      </c>
      <c r="AB24">
        <f t="shared" si="10"/>
        <v>0</v>
      </c>
      <c r="AC24">
        <f t="shared" si="11"/>
        <v>0</v>
      </c>
      <c r="AD24">
        <f t="shared" si="12"/>
        <v>0.23601277379817542</v>
      </c>
      <c r="AE24">
        <f t="shared" si="13"/>
        <v>0.17079825609682142</v>
      </c>
      <c r="AF24">
        <f t="shared" si="14"/>
        <v>0</v>
      </c>
      <c r="AG24">
        <f t="shared" si="15"/>
        <v>7.1087271231588575E-2</v>
      </c>
      <c r="AH24">
        <f t="shared" si="16"/>
        <v>0</v>
      </c>
      <c r="AI24">
        <f t="shared" si="17"/>
        <v>0.57875340151884069</v>
      </c>
      <c r="AJ24">
        <f t="shared" si="18"/>
        <v>0</v>
      </c>
      <c r="AK24">
        <f t="shared" si="19"/>
        <v>-5.2580102204988842E-2</v>
      </c>
      <c r="AL24">
        <f t="shared" si="20"/>
        <v>0.27318070076952722</v>
      </c>
      <c r="AM24">
        <f t="shared" si="21"/>
        <v>8.3042212850199706E-2</v>
      </c>
      <c r="AN24">
        <f t="shared" si="22"/>
        <v>0.45387376194548829</v>
      </c>
      <c r="AO24">
        <f t="shared" si="3"/>
        <v>0.11613963403734759</v>
      </c>
      <c r="AP24">
        <f t="shared" si="4"/>
        <v>0.31031338618376675</v>
      </c>
      <c r="AQ24">
        <f t="shared" si="5"/>
        <v>0</v>
      </c>
      <c r="AR24">
        <f t="shared" si="6"/>
        <v>0.33144714075571524</v>
      </c>
      <c r="AS24">
        <f t="shared" si="7"/>
        <v>0</v>
      </c>
      <c r="AT24" s="3">
        <f t="shared" si="2"/>
        <v>4.9304578268125523</v>
      </c>
    </row>
    <row r="25" spans="1:46" x14ac:dyDescent="0.2">
      <c r="A25" t="s">
        <v>45</v>
      </c>
      <c r="B25">
        <v>8.1650011624568517</v>
      </c>
      <c r="D25">
        <v>7.4638656081911918</v>
      </c>
      <c r="E25">
        <v>0.62093591862207809</v>
      </c>
      <c r="F25">
        <v>73.957605985037404</v>
      </c>
      <c r="G25">
        <v>9.5096355605071459</v>
      </c>
      <c r="H25">
        <v>5.5828394403642587</v>
      </c>
      <c r="I25">
        <v>8.3840978429329613</v>
      </c>
      <c r="J25">
        <v>1.7719221235057889</v>
      </c>
      <c r="K25">
        <v>17.598654772463931</v>
      </c>
      <c r="L25">
        <v>4.8237084440380782</v>
      </c>
      <c r="M25">
        <v>18.719348881414408</v>
      </c>
      <c r="N25">
        <v>24.43537974470178</v>
      </c>
      <c r="O25">
        <v>12.153187166382059</v>
      </c>
      <c r="P25">
        <v>13.999756721240381</v>
      </c>
      <c r="Q25">
        <v>2.8730262635160528</v>
      </c>
      <c r="R25">
        <v>8.2026001893251113E-2</v>
      </c>
      <c r="S25">
        <v>2.8856339406375682</v>
      </c>
      <c r="T25">
        <v>36.96393899497361</v>
      </c>
      <c r="U25">
        <v>2.5428353145599338</v>
      </c>
      <c r="V25">
        <v>13.280019583252439</v>
      </c>
      <c r="X25" t="s">
        <v>45</v>
      </c>
      <c r="Y25">
        <f t="shared" si="1"/>
        <v>5.4808755462034051E-2</v>
      </c>
      <c r="Z25">
        <f t="shared" si="8"/>
        <v>0</v>
      </c>
      <c r="AA25">
        <f t="shared" si="9"/>
        <v>0.65089109925509336</v>
      </c>
      <c r="AB25">
        <f t="shared" si="10"/>
        <v>4.8632011432706838E-2</v>
      </c>
      <c r="AC25">
        <f t="shared" si="11"/>
        <v>0</v>
      </c>
      <c r="AD25">
        <f t="shared" si="12"/>
        <v>0.33485770936634435</v>
      </c>
      <c r="AE25">
        <f t="shared" si="13"/>
        <v>0.36139226526354568</v>
      </c>
      <c r="AF25">
        <f t="shared" si="14"/>
        <v>0</v>
      </c>
      <c r="AG25">
        <f t="shared" si="15"/>
        <v>0.137532168565659</v>
      </c>
      <c r="AH25">
        <f t="shared" si="16"/>
        <v>0</v>
      </c>
      <c r="AI25">
        <f t="shared" si="17"/>
        <v>0.36038353171383924</v>
      </c>
      <c r="AJ25">
        <f t="shared" si="18"/>
        <v>0</v>
      </c>
      <c r="AK25">
        <f t="shared" si="19"/>
        <v>1.3997426204521382</v>
      </c>
      <c r="AL25">
        <f t="shared" si="20"/>
        <v>0.57522131256680542</v>
      </c>
      <c r="AM25">
        <f t="shared" si="21"/>
        <v>0.40526572211637008</v>
      </c>
      <c r="AN25">
        <f t="shared" si="22"/>
        <v>0.27221147470150309</v>
      </c>
      <c r="AO25">
        <f t="shared" si="3"/>
        <v>7.3254357862488169E-3</v>
      </c>
      <c r="AP25">
        <f t="shared" si="4"/>
        <v>0.25801529917334626</v>
      </c>
      <c r="AQ25">
        <f t="shared" si="5"/>
        <v>2.7559612985105799</v>
      </c>
      <c r="AR25">
        <f t="shared" si="6"/>
        <v>0.22833871586883972</v>
      </c>
      <c r="AS25">
        <f t="shared" si="7"/>
        <v>0</v>
      </c>
      <c r="AT25" s="3">
        <f t="shared" si="2"/>
        <v>7.8505794202350536</v>
      </c>
    </row>
    <row r="26" spans="1:46" x14ac:dyDescent="0.2">
      <c r="A26" t="s">
        <v>46</v>
      </c>
      <c r="B26">
        <v>3.1182003148686039</v>
      </c>
      <c r="C26">
        <v>6.8373911074907374</v>
      </c>
      <c r="D26">
        <v>4.7601232449829141</v>
      </c>
      <c r="E26">
        <v>-0.75278709633695906</v>
      </c>
      <c r="F26">
        <v>-3.2400859310300123E-2</v>
      </c>
      <c r="G26">
        <v>30.917893394946269</v>
      </c>
      <c r="H26">
        <v>1.841818520422206</v>
      </c>
      <c r="I26">
        <v>17.830496936691631</v>
      </c>
      <c r="J26">
        <v>-0.11021483877043591</v>
      </c>
      <c r="K26">
        <v>6.9406671977448768</v>
      </c>
      <c r="L26">
        <v>3.3749205410304568</v>
      </c>
      <c r="M26">
        <v>-0.48005044714515022</v>
      </c>
      <c r="N26">
        <v>-0.4969807868252516</v>
      </c>
      <c r="O26">
        <v>25.426081347584979</v>
      </c>
      <c r="P26">
        <v>8.8843579623803297</v>
      </c>
      <c r="Q26">
        <v>8.8495406130271377</v>
      </c>
      <c r="S26">
        <v>11.57408831224908</v>
      </c>
      <c r="T26">
        <v>13.05461373243137</v>
      </c>
      <c r="U26">
        <v>6.6714485640332013</v>
      </c>
      <c r="V26">
        <v>89.535585829528884</v>
      </c>
      <c r="X26" t="s">
        <v>46</v>
      </c>
      <c r="Y26">
        <f t="shared" si="1"/>
        <v>2.0931372223815536E-2</v>
      </c>
      <c r="Z26">
        <f t="shared" si="8"/>
        <v>2.8053689185931027E-2</v>
      </c>
      <c r="AA26">
        <f t="shared" si="9"/>
        <v>0.41510954432464714</v>
      </c>
      <c r="AB26">
        <f t="shared" si="10"/>
        <v>-5.8958661558335373E-2</v>
      </c>
      <c r="AC26">
        <f t="shared" si="11"/>
        <v>0</v>
      </c>
      <c r="AD26">
        <f t="shared" si="12"/>
        <v>1.0886952391383133</v>
      </c>
      <c r="AE26">
        <f t="shared" si="13"/>
        <v>0.11922588396278579</v>
      </c>
      <c r="AF26">
        <f t="shared" si="14"/>
        <v>0</v>
      </c>
      <c r="AG26">
        <f t="shared" si="15"/>
        <v>-8.5546004438512777E-3</v>
      </c>
      <c r="AH26">
        <f t="shared" si="16"/>
        <v>0</v>
      </c>
      <c r="AI26">
        <f t="shared" si="17"/>
        <v>0.25214330383781713</v>
      </c>
      <c r="AJ26">
        <f t="shared" si="18"/>
        <v>0</v>
      </c>
      <c r="AK26">
        <f t="shared" si="19"/>
        <v>-2.8468769306356983E-2</v>
      </c>
      <c r="AL26">
        <f t="shared" si="20"/>
        <v>1.2034393682873044</v>
      </c>
      <c r="AM26">
        <f t="shared" si="21"/>
        <v>0.25718487948449004</v>
      </c>
      <c r="AN26">
        <f t="shared" si="22"/>
        <v>0.83847005900839056</v>
      </c>
      <c r="AO26">
        <f t="shared" si="3"/>
        <v>0</v>
      </c>
      <c r="AP26">
        <f t="shared" si="4"/>
        <v>1.034882427909019</v>
      </c>
      <c r="AQ26">
        <f t="shared" si="5"/>
        <v>0.97332728036581628</v>
      </c>
      <c r="AR26">
        <f t="shared" si="6"/>
        <v>0.59907536653036797</v>
      </c>
      <c r="AS26">
        <f t="shared" si="7"/>
        <v>0</v>
      </c>
      <c r="AT26" s="3">
        <f t="shared" si="2"/>
        <v>6.7345563829501547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3B7-4819-0540-9160-8DE411953AD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Anual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2022-10-21T02:23:53Z</dcterms:created>
  <dcterms:modified xsi:type="dcterms:W3CDTF">2022-10-21T02:39:27Z</dcterms:modified>
</cp:coreProperties>
</file>