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NCH\AppData\Local\Microsoft\Windows\INetCache\Content.Outlook\8WYR4HJY\"/>
    </mc:Choice>
  </mc:AlternateContent>
  <xr:revisionPtr revIDLastSave="0" documentId="13_ncr:1_{03D8DC2B-C973-4E27-8EF3-FB15BC9A2BCA}" xr6:coauthVersionLast="36" xr6:coauthVersionMax="47" xr10:uidLastSave="{00000000-0000-0000-0000-000000000000}"/>
  <bookViews>
    <workbookView xWindow="-120" yWindow="-120" windowWidth="29040" windowHeight="15720" tabRatio="505" xr2:uid="{00000000-000D-0000-FFFF-FFFF00000000}"/>
  </bookViews>
  <sheets>
    <sheet name="Índice " sheetId="27" r:id="rId1"/>
    <sheet name="C.1" sheetId="9" r:id="rId2"/>
    <sheet name="C.2" sheetId="24" r:id="rId3"/>
    <sheet name="G.1" sheetId="26" r:id="rId4"/>
  </sheets>
  <externalReferences>
    <externalReference r:id="rId5"/>
    <externalReference r:id="rId6"/>
  </externalReferences>
  <definedNames>
    <definedName name="__123Graph_A" hidden="1">'[1]Prod. Agrícolas de Exportación'!#REF!</definedName>
    <definedName name="__123Graph_B" hidden="1">'[1]Prod. Agrícolas de Exportación'!#REF!</definedName>
    <definedName name="Acumulada">OFFSET('C.1'!$D$93,0,0,COUNT('C.1'!$D$93:$D$440))</definedName>
    <definedName name="_xlnm.Print_Area" localSheetId="1">'C.1'!$A$1:$F$441</definedName>
    <definedName name="_xlnm.Print_Area" localSheetId="2">'C.2'!#REF!,'C.2'!#REF!,'C.2'!$V$1:$AO$224,'C.2'!$A$1:$T$224</definedName>
    <definedName name="_xlnm.Print_Area" localSheetId="0">'Índice '!$B$2:$C$22</definedName>
    <definedName name="Fechacomponentes" localSheetId="0">OFFSET(#REF!,0,0,COUNT(#REF!))</definedName>
    <definedName name="Fechacomponentes">OFFSET(#REF!,0,0,COUNT(#REF!))</definedName>
    <definedName name="Original" localSheetId="0">OFFSET('[2]1.0'!$C$22,0,0,COUNT('[2]1.0'!$C$22:$C$442))</definedName>
    <definedName name="Original">OFFSET('C.1'!$C$93,0,0,COUNT('C.1'!$C$93:$C$440))</definedName>
    <definedName name="OriginalComponentes" localSheetId="0">OFFSET(#REF!,0,0,COUNT(#REF!))</definedName>
    <definedName name="OriginalComponentes">OFFSET(#REF!,0,0,COUNT(#REF!))</definedName>
    <definedName name="TCcomponentes" localSheetId="0">OFFSET(#REF!,0,0,COUNT(#REF!))</definedName>
    <definedName name="TCcomponentes">OFFSET(#REF!,0,0,COUNT(#REF!))</definedName>
    <definedName name="Tendencia" localSheetId="0">OFFSET('[2]1.0'!$E$22,0,0,COUNT('[2]1.0'!$E$22:$E$442))</definedName>
    <definedName name="Varoriginalcompon" localSheetId="0">OFFSET(#REF!,0,0,COUNT(#REF!))</definedName>
    <definedName name="Varoriginalcompon">OFFSET(#REF!,0,0,COUNT(#REF!))</definedName>
    <definedName name="VarTCcompon" localSheetId="0">OFFSET(#REF!,0,0,COUNT(#REF!))</definedName>
    <definedName name="VarTCcompon">OFFSET(#REF!,0,0,COUNT(#REF!))</definedName>
  </definedNames>
  <calcPr calcId="191029"/>
</workbook>
</file>

<file path=xl/calcChain.xml><?xml version="1.0" encoding="utf-8"?>
<calcChain xmlns="http://schemas.openxmlformats.org/spreadsheetml/2006/main">
  <c r="AO146" i="24" l="1"/>
  <c r="AN146" i="24"/>
  <c r="AM146" i="24"/>
  <c r="AL146" i="24"/>
  <c r="AK146" i="24"/>
  <c r="AJ146" i="24"/>
  <c r="AI146" i="24"/>
  <c r="AH146" i="24"/>
  <c r="AG146" i="24"/>
  <c r="AF146" i="24"/>
  <c r="AE146" i="24"/>
  <c r="AD146" i="24"/>
  <c r="AC146" i="24"/>
  <c r="AB146" i="24"/>
  <c r="AA146" i="24"/>
  <c r="Z146" i="24"/>
  <c r="Y146" i="24"/>
  <c r="X146" i="24"/>
  <c r="W146" i="24"/>
  <c r="AO145" i="24"/>
  <c r="AN145" i="24"/>
  <c r="AM145" i="24"/>
  <c r="AL145" i="24"/>
  <c r="AK145" i="24"/>
  <c r="AJ145" i="24"/>
  <c r="AI145" i="24"/>
  <c r="AH145" i="24"/>
  <c r="AG145" i="24"/>
  <c r="AF145" i="24"/>
  <c r="AE145" i="24"/>
  <c r="AD145" i="24"/>
  <c r="AC145" i="24"/>
  <c r="AB145" i="24"/>
  <c r="AA145" i="24"/>
  <c r="Z145" i="24"/>
  <c r="Y145" i="24"/>
  <c r="X145" i="24"/>
  <c r="W145" i="24"/>
  <c r="AO144" i="24"/>
  <c r="AN144" i="24"/>
  <c r="AM144" i="24"/>
  <c r="AL144" i="24"/>
  <c r="AK144" i="24"/>
  <c r="AJ144" i="24"/>
  <c r="AI144" i="24"/>
  <c r="AH144" i="24"/>
  <c r="AG144" i="24"/>
  <c r="AF144" i="24"/>
  <c r="AE144" i="24"/>
  <c r="AD144" i="24"/>
  <c r="AC144" i="24"/>
  <c r="AB144" i="24"/>
  <c r="AA144" i="24"/>
  <c r="Z144" i="24"/>
  <c r="Y144" i="24"/>
  <c r="X144" i="24"/>
  <c r="W144" i="24"/>
  <c r="AO143" i="24"/>
  <c r="AN143" i="24"/>
  <c r="AM143" i="24"/>
  <c r="AL143" i="24"/>
  <c r="AK143" i="24"/>
  <c r="AJ143" i="24"/>
  <c r="AI143" i="24"/>
  <c r="AH143" i="24"/>
  <c r="AG143" i="24"/>
  <c r="AF143" i="24"/>
  <c r="AE143" i="24"/>
  <c r="AD143" i="24"/>
  <c r="AC143" i="24"/>
  <c r="AB143" i="24"/>
  <c r="AA143" i="24"/>
  <c r="Z143" i="24"/>
  <c r="Y143" i="24"/>
  <c r="X143" i="24"/>
  <c r="W143" i="24"/>
  <c r="AO142" i="24"/>
  <c r="AN142" i="24"/>
  <c r="AM142" i="24"/>
  <c r="AL142" i="24"/>
  <c r="AK142" i="24"/>
  <c r="AJ142" i="24"/>
  <c r="AI142" i="24"/>
  <c r="AH142" i="24"/>
  <c r="AG142" i="24"/>
  <c r="AF142" i="24"/>
  <c r="AE142" i="24"/>
  <c r="AD142" i="24"/>
  <c r="AC142" i="24"/>
  <c r="AB142" i="24"/>
  <c r="AA142" i="24"/>
  <c r="Z142" i="24"/>
  <c r="Y142" i="24"/>
  <c r="X142" i="24"/>
  <c r="W142" i="24"/>
  <c r="AO141" i="24"/>
  <c r="AN141" i="24"/>
  <c r="AM141" i="24"/>
  <c r="AL141" i="24"/>
  <c r="AK141" i="24"/>
  <c r="AJ141" i="24"/>
  <c r="AI141" i="24"/>
  <c r="AH141" i="24"/>
  <c r="AG141" i="24"/>
  <c r="AF141" i="24"/>
  <c r="AE141" i="24"/>
  <c r="AD141" i="24"/>
  <c r="AC141" i="24"/>
  <c r="AB141" i="24"/>
  <c r="AA141" i="24"/>
  <c r="Z141" i="24"/>
  <c r="Y141" i="24"/>
  <c r="X141" i="24"/>
  <c r="W141" i="24"/>
  <c r="C143" i="9" l="1"/>
  <c r="AO140" i="24" l="1"/>
  <c r="AN140" i="24"/>
  <c r="AM140" i="24"/>
  <c r="AL140" i="24"/>
  <c r="AK140" i="24"/>
  <c r="AJ140" i="24"/>
  <c r="AI140" i="24"/>
  <c r="AH140" i="24"/>
  <c r="AG140" i="24"/>
  <c r="AF140" i="24"/>
  <c r="AE140" i="24"/>
  <c r="AD140" i="24"/>
  <c r="AC140" i="24"/>
  <c r="AB140" i="24"/>
  <c r="AA140" i="24"/>
  <c r="Z140" i="24"/>
  <c r="Y140" i="24"/>
  <c r="X140" i="24"/>
  <c r="W140" i="24"/>
  <c r="AO139" i="24"/>
  <c r="AN139" i="24"/>
  <c r="AM139" i="24"/>
  <c r="AL139" i="24"/>
  <c r="AK139" i="24"/>
  <c r="AJ139" i="24"/>
  <c r="AI139" i="24"/>
  <c r="AH139" i="24"/>
  <c r="AG139" i="24"/>
  <c r="AF139" i="24"/>
  <c r="AE139" i="24"/>
  <c r="AD139" i="24"/>
  <c r="AC139" i="24"/>
  <c r="AB139" i="24"/>
  <c r="AA139" i="24"/>
  <c r="Z139" i="24"/>
  <c r="Y139" i="24"/>
  <c r="X139" i="24"/>
  <c r="W139" i="24"/>
  <c r="AO138" i="24"/>
  <c r="AN138" i="24"/>
  <c r="AM138" i="24"/>
  <c r="AL138" i="24"/>
  <c r="AK138" i="24"/>
  <c r="AJ138" i="24"/>
  <c r="AI138" i="24"/>
  <c r="AH138" i="24"/>
  <c r="AG138" i="24"/>
  <c r="AF138" i="24"/>
  <c r="AE138" i="24"/>
  <c r="AD138" i="24"/>
  <c r="AC138" i="24"/>
  <c r="AB138" i="24"/>
  <c r="AA138" i="24"/>
  <c r="Z138" i="24"/>
  <c r="Y138" i="24"/>
  <c r="X138" i="24"/>
  <c r="W138" i="24"/>
  <c r="C140" i="9" l="1"/>
  <c r="AO137" i="24" l="1"/>
  <c r="AN137" i="24"/>
  <c r="AM137" i="24"/>
  <c r="AL137" i="24"/>
  <c r="AK137" i="24"/>
  <c r="AJ137" i="24"/>
  <c r="AI137" i="24"/>
  <c r="AH137" i="24"/>
  <c r="AG137" i="24"/>
  <c r="AF137" i="24"/>
  <c r="AE137" i="24"/>
  <c r="AD137" i="24"/>
  <c r="AC137" i="24"/>
  <c r="AB137" i="24"/>
  <c r="AA137" i="24"/>
  <c r="Z137" i="24"/>
  <c r="Y137" i="24"/>
  <c r="X137" i="24"/>
  <c r="W137" i="24"/>
  <c r="AO136" i="24"/>
  <c r="AN136" i="24"/>
  <c r="AM136" i="24"/>
  <c r="AL136" i="24"/>
  <c r="AK136" i="24"/>
  <c r="AJ136" i="24"/>
  <c r="AI136" i="24"/>
  <c r="AH136" i="24"/>
  <c r="AG136" i="24"/>
  <c r="AF136" i="24"/>
  <c r="AE136" i="24"/>
  <c r="AD136" i="24"/>
  <c r="AC136" i="24"/>
  <c r="AB136" i="24"/>
  <c r="AA136" i="24"/>
  <c r="Z136" i="24"/>
  <c r="Y136" i="24"/>
  <c r="X136" i="24"/>
  <c r="W136" i="24"/>
  <c r="AO135" i="24"/>
  <c r="AN135" i="24"/>
  <c r="AM135" i="24"/>
  <c r="AL135" i="24"/>
  <c r="AK135" i="24"/>
  <c r="AJ135" i="24"/>
  <c r="AI135" i="24"/>
  <c r="AH135" i="24"/>
  <c r="AG135" i="24"/>
  <c r="AF135" i="24"/>
  <c r="AE135" i="24"/>
  <c r="AD135" i="24"/>
  <c r="AC135" i="24"/>
  <c r="AB135" i="24"/>
  <c r="AA135" i="24"/>
  <c r="Z135" i="24"/>
  <c r="Y135" i="24"/>
  <c r="X135" i="24"/>
  <c r="W135" i="24"/>
  <c r="C139" i="9" l="1"/>
  <c r="C138" i="9"/>
  <c r="AO134" i="24" l="1"/>
  <c r="AN134" i="24"/>
  <c r="AM134" i="24"/>
  <c r="AL134" i="24"/>
  <c r="AK134" i="24"/>
  <c r="AJ134" i="24"/>
  <c r="AI134" i="24"/>
  <c r="AH134" i="24"/>
  <c r="AG134" i="24"/>
  <c r="AF134" i="24"/>
  <c r="AE134" i="24"/>
  <c r="AD134" i="24"/>
  <c r="AC134" i="24"/>
  <c r="AB134" i="24"/>
  <c r="AA134" i="24"/>
  <c r="Z134" i="24"/>
  <c r="Y134" i="24"/>
  <c r="X134" i="24"/>
  <c r="W134" i="24"/>
  <c r="AO133" i="24"/>
  <c r="AN133" i="24"/>
  <c r="AM133" i="24"/>
  <c r="AL133" i="24"/>
  <c r="AK133" i="24"/>
  <c r="AJ133" i="24"/>
  <c r="AI133" i="24"/>
  <c r="AH133" i="24"/>
  <c r="AG133" i="24"/>
  <c r="AF133" i="24"/>
  <c r="AE133" i="24"/>
  <c r="AD133" i="24"/>
  <c r="AC133" i="24"/>
  <c r="AB133" i="24"/>
  <c r="AA133" i="24"/>
  <c r="Z133" i="24"/>
  <c r="Y133" i="24"/>
  <c r="X133" i="24"/>
  <c r="W133" i="24"/>
  <c r="AO132" i="24"/>
  <c r="AN132" i="24"/>
  <c r="AM132" i="24"/>
  <c r="AL132" i="24"/>
  <c r="AK132" i="24"/>
  <c r="AJ132" i="24"/>
  <c r="AI132" i="24"/>
  <c r="AH132" i="24"/>
  <c r="AG132" i="24"/>
  <c r="AF132" i="24"/>
  <c r="AE132" i="24"/>
  <c r="AD132" i="24"/>
  <c r="AC132" i="24"/>
  <c r="AB132" i="24"/>
  <c r="AA132" i="24"/>
  <c r="Z132" i="24"/>
  <c r="Y132" i="24"/>
  <c r="X132" i="24"/>
  <c r="W132" i="24"/>
  <c r="D149" i="9" l="1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C134" i="9" l="1"/>
  <c r="AO131" i="24" l="1"/>
  <c r="AN131" i="24"/>
  <c r="AM131" i="24"/>
  <c r="AL131" i="24"/>
  <c r="AK131" i="24"/>
  <c r="AJ131" i="24"/>
  <c r="AI131" i="24"/>
  <c r="AH131" i="24"/>
  <c r="AG131" i="24"/>
  <c r="AF131" i="24"/>
  <c r="AE131" i="24"/>
  <c r="AD131" i="24"/>
  <c r="AC131" i="24"/>
  <c r="AB131" i="24"/>
  <c r="AA131" i="24"/>
  <c r="Z131" i="24"/>
  <c r="Y131" i="24"/>
  <c r="X131" i="24"/>
  <c r="W131" i="24"/>
  <c r="AO130" i="24"/>
  <c r="AN130" i="24"/>
  <c r="AM130" i="24"/>
  <c r="AL130" i="24"/>
  <c r="AK130" i="24"/>
  <c r="AJ130" i="24"/>
  <c r="AI130" i="24"/>
  <c r="AH130" i="24"/>
  <c r="AG130" i="24"/>
  <c r="AF130" i="24"/>
  <c r="AE130" i="24"/>
  <c r="AD130" i="24"/>
  <c r="AC130" i="24"/>
  <c r="AB130" i="24"/>
  <c r="AA130" i="24"/>
  <c r="Z130" i="24"/>
  <c r="Y130" i="24"/>
  <c r="X130" i="24"/>
  <c r="W130" i="24"/>
  <c r="AO129" i="24"/>
  <c r="AN129" i="24"/>
  <c r="AM129" i="24"/>
  <c r="AL129" i="24"/>
  <c r="AK129" i="24"/>
  <c r="AJ129" i="24"/>
  <c r="AI129" i="24"/>
  <c r="AH129" i="24"/>
  <c r="AG129" i="24"/>
  <c r="AF129" i="24"/>
  <c r="AE129" i="24"/>
  <c r="AD129" i="24"/>
  <c r="AC129" i="24"/>
  <c r="AB129" i="24"/>
  <c r="AA129" i="24"/>
  <c r="Z129" i="24"/>
  <c r="Y129" i="24"/>
  <c r="X129" i="24"/>
  <c r="W129" i="24"/>
  <c r="AO128" i="24" l="1"/>
  <c r="AN128" i="24"/>
  <c r="AM128" i="24"/>
  <c r="AL128" i="24"/>
  <c r="AK128" i="24"/>
  <c r="AJ128" i="24"/>
  <c r="AI128" i="24"/>
  <c r="AH128" i="24"/>
  <c r="AG128" i="24"/>
  <c r="AF128" i="24"/>
  <c r="AE128" i="24"/>
  <c r="AD128" i="24"/>
  <c r="AC128" i="24"/>
  <c r="AB128" i="24"/>
  <c r="AA128" i="24"/>
  <c r="Z128" i="24"/>
  <c r="Y128" i="24"/>
  <c r="X128" i="24"/>
  <c r="W128" i="24"/>
  <c r="AO127" i="24"/>
  <c r="AN127" i="24"/>
  <c r="AM127" i="24"/>
  <c r="AL127" i="24"/>
  <c r="AK127" i="24"/>
  <c r="AJ127" i="24"/>
  <c r="AI127" i="24"/>
  <c r="AH127" i="24"/>
  <c r="AG127" i="24"/>
  <c r="AF127" i="24"/>
  <c r="AE127" i="24"/>
  <c r="AD127" i="24"/>
  <c r="AC127" i="24"/>
  <c r="AB127" i="24"/>
  <c r="AA127" i="24"/>
  <c r="Z127" i="24"/>
  <c r="Y127" i="24"/>
  <c r="X127" i="24"/>
  <c r="W127" i="24"/>
  <c r="AO126" i="24"/>
  <c r="AN126" i="24"/>
  <c r="AM126" i="24"/>
  <c r="AL126" i="24"/>
  <c r="AK126" i="24"/>
  <c r="AJ126" i="24"/>
  <c r="AI126" i="24"/>
  <c r="AH126" i="24"/>
  <c r="AG126" i="24"/>
  <c r="AF126" i="24"/>
  <c r="AE126" i="24"/>
  <c r="AD126" i="24"/>
  <c r="AC126" i="24"/>
  <c r="AB126" i="24"/>
  <c r="AA126" i="24"/>
  <c r="Z126" i="24"/>
  <c r="Y126" i="24"/>
  <c r="X126" i="24"/>
  <c r="W126" i="24"/>
  <c r="AO125" i="24" l="1"/>
  <c r="AN125" i="24"/>
  <c r="AM125" i="24"/>
  <c r="AL125" i="24"/>
  <c r="AK125" i="24"/>
  <c r="AJ125" i="24"/>
  <c r="AI125" i="24"/>
  <c r="AH125" i="24"/>
  <c r="AG125" i="24"/>
  <c r="AF125" i="24"/>
  <c r="AE125" i="24"/>
  <c r="AD125" i="24"/>
  <c r="AC125" i="24"/>
  <c r="AB125" i="24"/>
  <c r="AA125" i="24"/>
  <c r="Z125" i="24"/>
  <c r="Y125" i="24"/>
  <c r="X125" i="24"/>
  <c r="W125" i="24"/>
  <c r="AO124" i="24"/>
  <c r="AN124" i="24"/>
  <c r="AM124" i="24"/>
  <c r="AL124" i="24"/>
  <c r="AK124" i="24"/>
  <c r="AJ124" i="24"/>
  <c r="AI124" i="24"/>
  <c r="AH124" i="24"/>
  <c r="AG124" i="24"/>
  <c r="AF124" i="24"/>
  <c r="AE124" i="24"/>
  <c r="AD124" i="24"/>
  <c r="AC124" i="24"/>
  <c r="AB124" i="24"/>
  <c r="AA124" i="24"/>
  <c r="Z124" i="24"/>
  <c r="Y124" i="24"/>
  <c r="X124" i="24"/>
  <c r="W124" i="24"/>
  <c r="AO123" i="24"/>
  <c r="AN123" i="24"/>
  <c r="AM123" i="24"/>
  <c r="AL123" i="24"/>
  <c r="AK123" i="24"/>
  <c r="AJ123" i="24"/>
  <c r="AI123" i="24"/>
  <c r="AH123" i="24"/>
  <c r="AG123" i="24"/>
  <c r="AF123" i="24"/>
  <c r="AE123" i="24"/>
  <c r="AD123" i="24"/>
  <c r="AC123" i="24"/>
  <c r="AB123" i="24"/>
  <c r="AA123" i="24"/>
  <c r="Z123" i="24"/>
  <c r="Y123" i="24"/>
  <c r="X123" i="24"/>
  <c r="W123" i="24"/>
  <c r="AO122" i="24" l="1"/>
  <c r="AN122" i="24"/>
  <c r="AM122" i="24"/>
  <c r="AL122" i="24"/>
  <c r="AK122" i="24"/>
  <c r="AJ122" i="24"/>
  <c r="AI122" i="24"/>
  <c r="AH122" i="24"/>
  <c r="AG122" i="24"/>
  <c r="AF122" i="24"/>
  <c r="AE122" i="24"/>
  <c r="AD122" i="24"/>
  <c r="AC122" i="24"/>
  <c r="AB122" i="24"/>
  <c r="AA122" i="24"/>
  <c r="Z122" i="24"/>
  <c r="Y122" i="24"/>
  <c r="X122" i="24"/>
  <c r="W122" i="24"/>
  <c r="AO121" i="24"/>
  <c r="AN121" i="24"/>
  <c r="AM121" i="24"/>
  <c r="AL121" i="24"/>
  <c r="AK121" i="24"/>
  <c r="AJ121" i="24"/>
  <c r="AI121" i="24"/>
  <c r="AH121" i="24"/>
  <c r="AG121" i="24"/>
  <c r="AF121" i="24"/>
  <c r="AE121" i="24"/>
  <c r="AD121" i="24"/>
  <c r="AC121" i="24"/>
  <c r="AB121" i="24"/>
  <c r="AA121" i="24"/>
  <c r="Z121" i="24"/>
  <c r="Y121" i="24"/>
  <c r="X121" i="24"/>
  <c r="W121" i="24"/>
  <c r="AO120" i="24"/>
  <c r="AN120" i="24"/>
  <c r="AM120" i="24"/>
  <c r="AL120" i="24"/>
  <c r="AK120" i="24"/>
  <c r="AJ120" i="24"/>
  <c r="AI120" i="24"/>
  <c r="AH120" i="24"/>
  <c r="AG120" i="24"/>
  <c r="AF120" i="24"/>
  <c r="AE120" i="24"/>
  <c r="AD120" i="24"/>
  <c r="AC120" i="24"/>
  <c r="AB120" i="24"/>
  <c r="AA120" i="24"/>
  <c r="Z120" i="24"/>
  <c r="Y120" i="24"/>
  <c r="X120" i="24"/>
  <c r="W120" i="24"/>
  <c r="W119" i="24"/>
  <c r="AO119" i="24" l="1"/>
  <c r="AN119" i="24"/>
  <c r="AM119" i="24"/>
  <c r="AL119" i="24"/>
  <c r="AK119" i="24"/>
  <c r="AJ119" i="24"/>
  <c r="AI119" i="24"/>
  <c r="AH119" i="24"/>
  <c r="AG119" i="24"/>
  <c r="AF119" i="24"/>
  <c r="AE119" i="24"/>
  <c r="AD119" i="24"/>
  <c r="AC119" i="24"/>
  <c r="AB119" i="24"/>
  <c r="AA119" i="24"/>
  <c r="Z119" i="24"/>
  <c r="Y119" i="24"/>
  <c r="X119" i="24"/>
  <c r="AO118" i="24"/>
  <c r="AN118" i="24"/>
  <c r="AM118" i="24"/>
  <c r="AL118" i="24"/>
  <c r="AK118" i="24"/>
  <c r="AJ118" i="24"/>
  <c r="AI118" i="24"/>
  <c r="AH118" i="24"/>
  <c r="AG118" i="24"/>
  <c r="AF118" i="24"/>
  <c r="AE118" i="24"/>
  <c r="AD118" i="24"/>
  <c r="AC118" i="24"/>
  <c r="AB118" i="24"/>
  <c r="AA118" i="24"/>
  <c r="Z118" i="24"/>
  <c r="Y118" i="24"/>
  <c r="X118" i="24"/>
  <c r="W118" i="24"/>
  <c r="AO117" i="24"/>
  <c r="AN117" i="24"/>
  <c r="AM117" i="24"/>
  <c r="AL117" i="24"/>
  <c r="AK117" i="24"/>
  <c r="AJ117" i="24"/>
  <c r="AI117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AO116" i="24" l="1"/>
  <c r="AN116" i="24"/>
  <c r="AM116" i="24"/>
  <c r="AL116" i="24"/>
  <c r="AK116" i="24"/>
  <c r="AJ116" i="24"/>
  <c r="AI116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AO115" i="24"/>
  <c r="AN115" i="24"/>
  <c r="AM115" i="24"/>
  <c r="AL115" i="24"/>
  <c r="AK115" i="24"/>
  <c r="AJ115" i="24"/>
  <c r="AI115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AO114" i="24"/>
  <c r="AN114" i="24"/>
  <c r="AM114" i="24"/>
  <c r="AL114" i="24"/>
  <c r="AK114" i="24"/>
  <c r="AJ114" i="24"/>
  <c r="AI114" i="24"/>
  <c r="AH114" i="24"/>
  <c r="AG114" i="24"/>
  <c r="AF114" i="24"/>
  <c r="AE114" i="24"/>
  <c r="AD114" i="24"/>
  <c r="AC114" i="24"/>
  <c r="AB114" i="24"/>
  <c r="AA114" i="24"/>
  <c r="Z114" i="24"/>
  <c r="Y114" i="24"/>
  <c r="X114" i="24"/>
  <c r="W114" i="24"/>
  <c r="AO113" i="24" l="1"/>
  <c r="AN113" i="24"/>
  <c r="AM113" i="24"/>
  <c r="AL113" i="24"/>
  <c r="AK113" i="24"/>
  <c r="AJ113" i="24"/>
  <c r="AI113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AO112" i="24"/>
  <c r="AN112" i="24"/>
  <c r="AM112" i="24"/>
  <c r="AL112" i="24"/>
  <c r="AK112" i="24"/>
  <c r="AJ112" i="24"/>
  <c r="AI112" i="24"/>
  <c r="AH112" i="24"/>
  <c r="AG112" i="24"/>
  <c r="AF112" i="24"/>
  <c r="AE112" i="24"/>
  <c r="AD112" i="24"/>
  <c r="AC112" i="24"/>
  <c r="AB112" i="24"/>
  <c r="AA112" i="24"/>
  <c r="Z112" i="24"/>
  <c r="Y112" i="24"/>
  <c r="X112" i="24"/>
  <c r="W112" i="24"/>
  <c r="AO111" i="24"/>
  <c r="AN111" i="24"/>
  <c r="AM111" i="24"/>
  <c r="AL111" i="24"/>
  <c r="AK111" i="24"/>
  <c r="AJ111" i="24"/>
  <c r="AI111" i="24"/>
  <c r="AH111" i="24"/>
  <c r="AG111" i="24"/>
  <c r="AF111" i="24"/>
  <c r="AE111" i="24"/>
  <c r="AD111" i="24"/>
  <c r="AC111" i="24"/>
  <c r="AB111" i="24"/>
  <c r="AA111" i="24"/>
  <c r="Z111" i="24"/>
  <c r="Y111" i="24"/>
  <c r="X111" i="24"/>
  <c r="W111" i="24"/>
  <c r="C101" i="9" l="1"/>
  <c r="C113" i="9"/>
  <c r="AO110" i="24" l="1"/>
  <c r="AN110" i="24"/>
  <c r="AM110" i="24"/>
  <c r="AL110" i="24"/>
  <c r="AK110" i="24"/>
  <c r="AJ110" i="24"/>
  <c r="AI110" i="24"/>
  <c r="AH110" i="24"/>
  <c r="AG110" i="24"/>
  <c r="AF110" i="24"/>
  <c r="AE110" i="24"/>
  <c r="AD110" i="24"/>
  <c r="AC110" i="24"/>
  <c r="AB110" i="24"/>
  <c r="AA110" i="24"/>
  <c r="Z110" i="24"/>
  <c r="Y110" i="24"/>
  <c r="X110" i="24"/>
  <c r="W110" i="24"/>
  <c r="AO109" i="24"/>
  <c r="AN109" i="24"/>
  <c r="AM109" i="24"/>
  <c r="AL109" i="24"/>
  <c r="AK109" i="24"/>
  <c r="AJ109" i="24"/>
  <c r="AI109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AO108" i="24"/>
  <c r="AN108" i="24"/>
  <c r="AM108" i="24"/>
  <c r="AL108" i="24"/>
  <c r="AK108" i="24"/>
  <c r="AJ108" i="24"/>
  <c r="AI108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AO107" i="24" l="1"/>
  <c r="AN107" i="24"/>
  <c r="AM107" i="24"/>
  <c r="AL107" i="24"/>
  <c r="AK107" i="24"/>
  <c r="AJ107" i="24"/>
  <c r="AI107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AO106" i="24"/>
  <c r="AN106" i="24"/>
  <c r="AM106" i="24"/>
  <c r="AL106" i="24"/>
  <c r="AK106" i="24"/>
  <c r="AJ106" i="24"/>
  <c r="AI106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AO105" i="24"/>
  <c r="AN105" i="24"/>
  <c r="AM105" i="24"/>
  <c r="AL105" i="24"/>
  <c r="AK105" i="24"/>
  <c r="AJ105" i="24"/>
  <c r="AI105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AO104" i="24" l="1"/>
  <c r="AN104" i="24"/>
  <c r="AM104" i="24"/>
  <c r="AL104" i="24"/>
  <c r="AK104" i="24"/>
  <c r="AJ104" i="24"/>
  <c r="AI104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AO103" i="24"/>
  <c r="AN103" i="24"/>
  <c r="AM103" i="24"/>
  <c r="AL103" i="24"/>
  <c r="AK103" i="24"/>
  <c r="AJ103" i="24"/>
  <c r="AI103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AO102" i="24"/>
  <c r="AN102" i="24"/>
  <c r="AM102" i="24"/>
  <c r="AL102" i="24"/>
  <c r="AK102" i="24"/>
  <c r="AJ102" i="24"/>
  <c r="AI102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AO101" i="24" l="1"/>
  <c r="AN101" i="24"/>
  <c r="AM101" i="24"/>
  <c r="AL101" i="24"/>
  <c r="AK101" i="24"/>
  <c r="AJ101" i="24"/>
  <c r="AI101" i="24"/>
  <c r="AH101" i="24"/>
  <c r="AG101" i="24"/>
  <c r="AF101" i="24"/>
  <c r="AE101" i="24"/>
  <c r="AD101" i="24"/>
  <c r="AC101" i="24"/>
  <c r="AB101" i="24"/>
  <c r="AA101" i="24"/>
  <c r="Z101" i="24"/>
  <c r="Y101" i="24"/>
  <c r="X101" i="24"/>
  <c r="W101" i="24"/>
  <c r="AO100" i="24"/>
  <c r="AN100" i="24"/>
  <c r="AM100" i="24"/>
  <c r="AL100" i="24"/>
  <c r="AK100" i="24"/>
  <c r="AJ100" i="24"/>
  <c r="AI100" i="24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AO99" i="24"/>
  <c r="AN99" i="24"/>
  <c r="AM99" i="24"/>
  <c r="AL99" i="24"/>
  <c r="AK99" i="24"/>
  <c r="AJ99" i="24"/>
  <c r="AI99" i="24"/>
  <c r="AH99" i="24"/>
  <c r="AG99" i="24"/>
  <c r="AF99" i="24"/>
  <c r="AE99" i="24"/>
  <c r="AD99" i="24"/>
  <c r="AC99" i="24"/>
  <c r="AB99" i="24"/>
  <c r="AA99" i="24"/>
  <c r="Z99" i="24"/>
  <c r="Y99" i="24"/>
  <c r="X99" i="24"/>
  <c r="W99" i="24"/>
  <c r="AO98" i="24" l="1"/>
  <c r="AN98" i="24"/>
  <c r="AM98" i="24"/>
  <c r="AL98" i="24"/>
  <c r="AK98" i="24"/>
  <c r="AJ98" i="24"/>
  <c r="AI98" i="24"/>
  <c r="AH98" i="24"/>
  <c r="AG98" i="24"/>
  <c r="AF98" i="24"/>
  <c r="AE98" i="24"/>
  <c r="AD98" i="24"/>
  <c r="AC98" i="24"/>
  <c r="AB98" i="24"/>
  <c r="AA98" i="24"/>
  <c r="Z98" i="24"/>
  <c r="Y98" i="24"/>
  <c r="X98" i="24"/>
  <c r="W98" i="24"/>
  <c r="AO97" i="24"/>
  <c r="AN97" i="24"/>
  <c r="AM97" i="24"/>
  <c r="AL97" i="24"/>
  <c r="AK97" i="24"/>
  <c r="AJ97" i="24"/>
  <c r="AI97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AO96" i="24"/>
  <c r="AN96" i="24"/>
  <c r="AM96" i="24"/>
  <c r="AL96" i="24"/>
  <c r="AK96" i="24"/>
  <c r="AJ96" i="24"/>
  <c r="AI96" i="24"/>
  <c r="AH96" i="24"/>
  <c r="AG96" i="24"/>
  <c r="AF96" i="24"/>
  <c r="AE96" i="24"/>
  <c r="AD96" i="24"/>
  <c r="AC96" i="24"/>
  <c r="AB96" i="24"/>
  <c r="AA96" i="24"/>
  <c r="Z96" i="24"/>
  <c r="Y96" i="24"/>
  <c r="X96" i="24"/>
  <c r="W96" i="24"/>
  <c r="AO95" i="24" l="1"/>
  <c r="AN95" i="24"/>
  <c r="AM95" i="24"/>
  <c r="AL95" i="24"/>
  <c r="AK95" i="24"/>
  <c r="AJ95" i="24"/>
  <c r="AI95" i="24"/>
  <c r="AH95" i="24"/>
  <c r="AG95" i="24"/>
  <c r="AF95" i="24"/>
  <c r="AE95" i="24"/>
  <c r="AD95" i="24"/>
  <c r="AC95" i="24"/>
  <c r="AB95" i="24"/>
  <c r="AA95" i="24"/>
  <c r="Z95" i="24"/>
  <c r="Y95" i="24"/>
  <c r="X95" i="24"/>
  <c r="W95" i="24"/>
  <c r="AO94" i="24"/>
  <c r="AN94" i="24"/>
  <c r="AM94" i="24"/>
  <c r="AL94" i="24"/>
  <c r="AK94" i="24"/>
  <c r="AJ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AO93" i="24"/>
  <c r="AN93" i="24"/>
  <c r="AM93" i="24"/>
  <c r="AL93" i="24"/>
  <c r="AK93" i="24"/>
  <c r="AJ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AO92" i="24" l="1"/>
  <c r="AN92" i="24"/>
  <c r="AM92" i="24"/>
  <c r="AL92" i="24"/>
  <c r="AK92" i="24"/>
  <c r="AJ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AO91" i="24"/>
  <c r="AN91" i="24"/>
  <c r="AM91" i="24"/>
  <c r="AL91" i="24"/>
  <c r="AK91" i="24"/>
  <c r="AJ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AO90" i="24"/>
  <c r="AN90" i="24"/>
  <c r="AM90" i="24"/>
  <c r="AL90" i="24"/>
  <c r="AK90" i="24"/>
  <c r="AJ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C104" i="9" l="1"/>
  <c r="C103" i="9"/>
  <c r="C102" i="9"/>
  <c r="C100" i="9"/>
  <c r="C99" i="9"/>
  <c r="C98" i="9"/>
  <c r="C97" i="9"/>
  <c r="C96" i="9"/>
  <c r="C95" i="9"/>
  <c r="C94" i="9"/>
  <c r="C93" i="9"/>
  <c r="AO89" i="24" l="1"/>
  <c r="AN89" i="24"/>
  <c r="AM89" i="24"/>
  <c r="AL89" i="24"/>
  <c r="AK89" i="24"/>
  <c r="AJ89" i="24"/>
  <c r="AI89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AO88" i="24"/>
  <c r="AN88" i="24"/>
  <c r="AM88" i="24"/>
  <c r="AL88" i="24"/>
  <c r="AK88" i="24"/>
  <c r="AJ88" i="24"/>
  <c r="AI88" i="24"/>
  <c r="AH88" i="24"/>
  <c r="AG88" i="24"/>
  <c r="AF88" i="24"/>
  <c r="AE88" i="24"/>
  <c r="AD88" i="24"/>
  <c r="AC88" i="24"/>
  <c r="AB88" i="24"/>
  <c r="AA88" i="24"/>
  <c r="Z88" i="24"/>
  <c r="Y88" i="24"/>
  <c r="X88" i="24"/>
  <c r="W88" i="24"/>
  <c r="AO87" i="24"/>
  <c r="AN87" i="24"/>
  <c r="AM87" i="24"/>
  <c r="AL87" i="24"/>
  <c r="AK87" i="24"/>
  <c r="AJ87" i="24"/>
  <c r="AI87" i="24"/>
  <c r="AH87" i="24"/>
  <c r="AG87" i="24"/>
  <c r="AF87" i="24"/>
  <c r="AE87" i="24"/>
  <c r="AD87" i="24"/>
  <c r="AC87" i="24"/>
  <c r="AB87" i="24"/>
  <c r="AA87" i="24"/>
  <c r="Z87" i="24"/>
  <c r="Y87" i="24"/>
  <c r="X87" i="24"/>
  <c r="W87" i="24"/>
  <c r="AO86" i="24" l="1"/>
  <c r="AN86" i="24"/>
  <c r="AM86" i="24"/>
  <c r="AL86" i="24"/>
  <c r="AK86" i="24"/>
  <c r="AJ86" i="24"/>
  <c r="AI86" i="24"/>
  <c r="AH86" i="24"/>
  <c r="AG86" i="24"/>
  <c r="AF86" i="24"/>
  <c r="AE86" i="24"/>
  <c r="AD86" i="24"/>
  <c r="AC86" i="24"/>
  <c r="AB86" i="24"/>
  <c r="AA86" i="24"/>
  <c r="Z86" i="24"/>
  <c r="Y86" i="24"/>
  <c r="X86" i="24"/>
  <c r="W86" i="24"/>
  <c r="AO85" i="24"/>
  <c r="AN85" i="24"/>
  <c r="AM85" i="24"/>
  <c r="AL85" i="24"/>
  <c r="AK85" i="24"/>
  <c r="AJ85" i="24"/>
  <c r="AI85" i="24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AO84" i="24"/>
  <c r="AN84" i="24"/>
  <c r="AM84" i="24"/>
  <c r="AL84" i="24"/>
  <c r="AK84" i="24"/>
  <c r="AJ84" i="24"/>
  <c r="AI84" i="24"/>
  <c r="AH84" i="24"/>
  <c r="AG84" i="24"/>
  <c r="AF84" i="24"/>
  <c r="AE84" i="24"/>
  <c r="AD84" i="24"/>
  <c r="AC84" i="24"/>
  <c r="AB84" i="24"/>
  <c r="AA84" i="24"/>
  <c r="Z84" i="24"/>
  <c r="Y84" i="24"/>
  <c r="X84" i="24"/>
  <c r="W84" i="24"/>
  <c r="AO83" i="24"/>
  <c r="AN83" i="24"/>
  <c r="AM83" i="24"/>
  <c r="AL83" i="24"/>
  <c r="AK83" i="24"/>
  <c r="AJ83" i="24"/>
  <c r="AI83" i="24"/>
  <c r="AH83" i="24"/>
  <c r="AG83" i="24"/>
  <c r="AF83" i="24"/>
  <c r="AE83" i="24"/>
  <c r="AD83" i="24"/>
  <c r="AC83" i="24"/>
  <c r="AB83" i="24"/>
  <c r="AA83" i="24"/>
  <c r="Z83" i="24"/>
  <c r="Y83" i="24"/>
  <c r="X83" i="24"/>
  <c r="W83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AO75" i="24"/>
  <c r="AN75" i="24"/>
  <c r="AM75" i="24"/>
  <c r="AL75" i="24"/>
  <c r="AK75" i="24"/>
  <c r="AJ75" i="24"/>
  <c r="AI75" i="24"/>
  <c r="AH75" i="24"/>
  <c r="AG75" i="24"/>
  <c r="AF75" i="24"/>
  <c r="AE75" i="24"/>
  <c r="AD75" i="24"/>
  <c r="AC75" i="24"/>
  <c r="AB75" i="24"/>
  <c r="AA75" i="24"/>
  <c r="Z75" i="24"/>
  <c r="Y75" i="24"/>
  <c r="X75" i="24"/>
  <c r="W75" i="24"/>
  <c r="AO74" i="24"/>
  <c r="AN74" i="24"/>
  <c r="AM74" i="24"/>
  <c r="AL74" i="24"/>
  <c r="AK74" i="24"/>
  <c r="AJ74" i="24"/>
  <c r="AI74" i="24"/>
  <c r="AH74" i="24"/>
  <c r="AG74" i="24"/>
  <c r="AF74" i="24"/>
  <c r="AE74" i="24"/>
  <c r="AD74" i="24"/>
  <c r="AC74" i="24"/>
  <c r="AB74" i="24"/>
  <c r="AA74" i="24"/>
  <c r="Z74" i="24"/>
  <c r="Y74" i="24"/>
  <c r="X74" i="24"/>
  <c r="W74" i="24"/>
  <c r="AO73" i="24"/>
  <c r="AN73" i="24"/>
  <c r="AM73" i="24"/>
  <c r="AL73" i="24"/>
  <c r="AK73" i="24"/>
  <c r="AJ73" i="24"/>
  <c r="AI73" i="24"/>
  <c r="AH73" i="24"/>
  <c r="AG73" i="24"/>
  <c r="AF73" i="24"/>
  <c r="AE73" i="24"/>
  <c r="AD73" i="24"/>
  <c r="AC73" i="24"/>
  <c r="AB73" i="24"/>
  <c r="AA73" i="24"/>
  <c r="Z73" i="24"/>
  <c r="Y73" i="24"/>
  <c r="X73" i="24"/>
  <c r="W73" i="24"/>
  <c r="AO72" i="24"/>
  <c r="AN72" i="24"/>
  <c r="AM72" i="24"/>
  <c r="AL72" i="24"/>
  <c r="AK72" i="24"/>
  <c r="AJ72" i="24"/>
  <c r="AI72" i="24"/>
  <c r="AH72" i="24"/>
  <c r="AG72" i="24"/>
  <c r="AF72" i="24"/>
  <c r="AE72" i="24"/>
  <c r="AD72" i="24"/>
  <c r="AC72" i="24"/>
  <c r="AB72" i="24"/>
  <c r="AA72" i="24"/>
  <c r="Z72" i="24"/>
  <c r="Y72" i="24"/>
  <c r="X72" i="24"/>
  <c r="W72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C89" i="9" l="1"/>
  <c r="C88" i="9" l="1"/>
  <c r="C87" i="9"/>
  <c r="F236" i="9" l="1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0" i="9"/>
  <c r="F139" i="9"/>
  <c r="F138" i="9"/>
  <c r="F137" i="9"/>
  <c r="F136" i="9"/>
  <c r="F135" i="9"/>
  <c r="F134" i="9"/>
  <c r="F133" i="9"/>
  <c r="F132" i="9"/>
  <c r="F131" i="9"/>
  <c r="F130" i="9"/>
  <c r="F128" i="9"/>
  <c r="F127" i="9"/>
  <c r="F126" i="9"/>
  <c r="F125" i="9"/>
  <c r="F124" i="9"/>
  <c r="F123" i="9"/>
  <c r="F122" i="9"/>
  <c r="F121" i="9"/>
  <c r="F120" i="9"/>
  <c r="F119" i="9"/>
  <c r="F118" i="9"/>
  <c r="F116" i="9"/>
  <c r="F115" i="9"/>
  <c r="F114" i="9"/>
  <c r="F113" i="9"/>
  <c r="F112" i="9"/>
  <c r="F111" i="9"/>
  <c r="F110" i="9"/>
  <c r="F109" i="9"/>
  <c r="F108" i="9"/>
  <c r="F107" i="9"/>
  <c r="F106" i="9"/>
  <c r="F104" i="9"/>
  <c r="F103" i="9"/>
  <c r="F102" i="9"/>
  <c r="F101" i="9"/>
  <c r="F100" i="9"/>
  <c r="F99" i="9"/>
  <c r="F98" i="9"/>
  <c r="F97" i="9"/>
  <c r="F96" i="9"/>
  <c r="F95" i="9"/>
  <c r="F94" i="9"/>
  <c r="F83" i="9"/>
  <c r="F82" i="9"/>
  <c r="F92" i="9"/>
  <c r="F91" i="9"/>
  <c r="F90" i="9"/>
  <c r="F89" i="9"/>
  <c r="F88" i="9"/>
  <c r="F87" i="9"/>
  <c r="F86" i="9"/>
  <c r="F84" i="9"/>
  <c r="F85" i="9"/>
  <c r="F21" i="9"/>
  <c r="F33" i="9" s="1"/>
  <c r="F45" i="9" s="1"/>
  <c r="F57" i="9" s="1"/>
  <c r="F69" i="9" s="1"/>
  <c r="F81" i="9" s="1"/>
  <c r="F93" i="9" s="1"/>
  <c r="F105" i="9" s="1"/>
  <c r="F117" i="9" s="1"/>
  <c r="F129" i="9" s="1"/>
  <c r="F141" i="9" s="1"/>
  <c r="C440" i="9" l="1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2" i="9"/>
  <c r="C141" i="9"/>
  <c r="C137" i="9"/>
  <c r="C136" i="9"/>
  <c r="C135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2" i="9"/>
  <c r="C111" i="9"/>
  <c r="C110" i="9"/>
  <c r="C109" i="9"/>
  <c r="C108" i="9"/>
  <c r="C107" i="9"/>
  <c r="C106" i="9"/>
  <c r="C105" i="9"/>
  <c r="C92" i="9"/>
  <c r="C91" i="9"/>
  <c r="C90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</calcChain>
</file>

<file path=xl/sharedStrings.xml><?xml version="1.0" encoding="utf-8"?>
<sst xmlns="http://schemas.openxmlformats.org/spreadsheetml/2006/main" count="208" uniqueCount="71">
  <si>
    <t>Explotación de minas y canteras</t>
  </si>
  <si>
    <t>Construcción</t>
  </si>
  <si>
    <t>Período</t>
  </si>
  <si>
    <t>f</t>
  </si>
  <si>
    <t>m</t>
  </si>
  <si>
    <t>a</t>
  </si>
  <si>
    <t>j</t>
  </si>
  <si>
    <t>s</t>
  </si>
  <si>
    <t>o</t>
  </si>
  <si>
    <t>n</t>
  </si>
  <si>
    <t>d</t>
  </si>
  <si>
    <t>Índice</t>
  </si>
  <si>
    <t>IMAE</t>
  </si>
  <si>
    <t>Fuente: Banco de Guatemala</t>
  </si>
  <si>
    <t>Agricultura, ganadería, silvicultura y pesca</t>
  </si>
  <si>
    <t>Actividades de alojamiento y de servicio de comidas</t>
  </si>
  <si>
    <t>Actividades financieras y de seguros</t>
  </si>
  <si>
    <t>Actividades inmobiliarias</t>
  </si>
  <si>
    <t>Enseñanza</t>
  </si>
  <si>
    <t>Otras actividades de servicios</t>
  </si>
  <si>
    <t>SISTEMA DE CUENTAS NACIONALES</t>
  </si>
  <si>
    <t>Índice Mensual de la Actividad Económica (IMAE)</t>
  </si>
  <si>
    <t>Año de referencia 2013</t>
  </si>
  <si>
    <t xml:space="preserve"> </t>
  </si>
  <si>
    <t>Cuadro del IMAE de la serie original, por componentes.</t>
  </si>
  <si>
    <t>Cuadro del IMAE de la tasa de variación interanual de la serie original, por componentes.</t>
  </si>
  <si>
    <t>Año de referencia 2013 = 100</t>
  </si>
  <si>
    <t>Cuadro 1</t>
  </si>
  <si>
    <r>
      <t xml:space="preserve">Serie original </t>
    </r>
    <r>
      <rPr>
        <b/>
        <vertAlign val="superscript"/>
        <sz val="12"/>
        <color theme="0"/>
        <rFont val="Century Schoolbook"/>
        <family val="1"/>
      </rPr>
      <t>1/</t>
    </r>
  </si>
  <si>
    <r>
      <rPr>
        <vertAlign val="superscript"/>
        <sz val="10"/>
        <color theme="1"/>
        <rFont val="Century Schoolbook"/>
        <family val="1"/>
      </rPr>
      <t>1/</t>
    </r>
    <r>
      <rPr>
        <sz val="10"/>
        <color theme="1"/>
        <rFont val="Century Schoolbook"/>
        <family val="1"/>
      </rPr>
      <t xml:space="preserve"> Cifras preliminares</t>
    </r>
  </si>
  <si>
    <t>1.</t>
  </si>
  <si>
    <t>2.</t>
  </si>
  <si>
    <t>3.</t>
  </si>
  <si>
    <t>A</t>
  </si>
  <si>
    <t>B</t>
  </si>
  <si>
    <t>C</t>
  </si>
  <si>
    <t>D-E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</si>
  <si>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</si>
  <si>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</si>
  <si>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</si>
  <si>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</si>
  <si>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</si>
  <si>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</si>
  <si>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</si>
  <si>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</si>
  <si>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</si>
  <si>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</si>
  <si>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</si>
  <si>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</si>
  <si>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R-S-T-U</t>
  </si>
  <si>
    <t>Suministro de electricidad, agua y saneamiento</t>
  </si>
  <si>
    <t>Comercio y reparación de vehículos</t>
  </si>
  <si>
    <t>Salud</t>
  </si>
  <si>
    <t>Cuadro 2</t>
  </si>
  <si>
    <t>Cuadro 3</t>
  </si>
  <si>
    <t xml:space="preserve">Tasa de variación interanual del IMAE de la serie original </t>
  </si>
  <si>
    <t>Serie original del IMAE</t>
  </si>
  <si>
    <t>Variación Interanual</t>
  </si>
  <si>
    <t>Regresar al índice</t>
  </si>
  <si>
    <t>Industrias manufac-tureras</t>
  </si>
  <si>
    <t>Transporte y almacena-miento</t>
  </si>
  <si>
    <t>Información y comunica-ciones</t>
  </si>
  <si>
    <t>Actividades profesionales científicas y técnicas</t>
  </si>
  <si>
    <t>Actividades de servicios administra-tivos y de apoyo</t>
  </si>
  <si>
    <t>Administra-ción pública y defensa</t>
  </si>
  <si>
    <t>Impuestos netos de subvenciones a los productos</t>
  </si>
  <si>
    <r>
      <t>Índice Mensual de la Actividad Económica (IMAE)</t>
    </r>
    <r>
      <rPr>
        <b/>
        <vertAlign val="superscript"/>
        <sz val="12"/>
        <color rgb="FF1A2D4F"/>
        <rFont val="Century Schoolbook"/>
        <family val="1"/>
      </rPr>
      <t>1/</t>
    </r>
  </si>
  <si>
    <t>Cuadro de la serie agregada del IMAE: índice original.</t>
  </si>
  <si>
    <t>Variación Interanual acumulada</t>
  </si>
  <si>
    <t>ÍNDICE MENSUAL DE LA ACTIVIDAD ECONÓMICA. AÑOS 2013 - 2024</t>
  </si>
  <si>
    <t>Índice mensual, serie original.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</si>
</sst>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_-;[Red]\-#,##0.0_-;&quot;-&quot;?_-;_-@_-"/>
  </numFmts>
  <fonts count="36" x14ac:knownFonts="1">
    <font>
      <sz val="10"/>
      <color theme="1"/>
      <name val="Consola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Schoolbook"/>
      <family val="1"/>
    </font>
    <font>
      <sz val="10"/>
      <color theme="4" tint="-0.249977111117893"/>
      <name val="Century Schoolbook"/>
      <family val="1"/>
    </font>
    <font>
      <i/>
      <sz val="10"/>
      <name val="Century Schoolbook"/>
      <family val="1"/>
    </font>
    <font>
      <sz val="16"/>
      <name val="Century Schoolbook"/>
      <family val="1"/>
    </font>
    <font>
      <b/>
      <sz val="16"/>
      <color theme="0"/>
      <name val="Century Schoolbook"/>
      <family val="1"/>
    </font>
    <font>
      <sz val="12"/>
      <name val="Century Schoolbook"/>
      <family val="1"/>
    </font>
    <font>
      <b/>
      <sz val="12"/>
      <name val="Century Schoolbook"/>
      <family val="1"/>
    </font>
    <font>
      <sz val="11"/>
      <name val="Century Schoolbook"/>
      <family val="1"/>
    </font>
    <font>
      <b/>
      <sz val="11"/>
      <name val="Century Schoolbook"/>
      <family val="1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Century Schoolbook"/>
      <family val="1"/>
    </font>
    <font>
      <b/>
      <sz val="10"/>
      <color theme="1"/>
      <name val="Century Schoolbook"/>
      <family val="1"/>
    </font>
    <font>
      <b/>
      <sz val="9"/>
      <color theme="0"/>
      <name val="Century Schoolbook"/>
      <family val="1"/>
    </font>
    <font>
      <sz val="9"/>
      <color theme="1"/>
      <name val="Century Schoolbook"/>
      <family val="1"/>
    </font>
    <font>
      <sz val="12"/>
      <color rgb="FF44546A"/>
      <name val="Century Schoolbook"/>
      <family val="1"/>
    </font>
    <font>
      <sz val="12"/>
      <color theme="0"/>
      <name val="Century Schoolbook"/>
      <family val="1"/>
    </font>
    <font>
      <b/>
      <sz val="12"/>
      <color theme="0"/>
      <name val="Century Schoolbook"/>
      <family val="1"/>
    </font>
    <font>
      <b/>
      <vertAlign val="superscript"/>
      <sz val="12"/>
      <color theme="0"/>
      <name val="Century Schoolbook"/>
      <family val="1"/>
    </font>
    <font>
      <vertAlign val="superscript"/>
      <sz val="10"/>
      <color theme="1"/>
      <name val="Century Schoolbook"/>
      <family val="1"/>
    </font>
    <font>
      <b/>
      <sz val="11"/>
      <color theme="1"/>
      <name val="Century Schoolbook"/>
      <family val="1"/>
    </font>
    <font>
      <sz val="11"/>
      <color theme="0"/>
      <name val="Century Schoolbook"/>
      <family val="1"/>
    </font>
    <font>
      <u/>
      <sz val="10"/>
      <color theme="1"/>
      <name val="Century Schoolbook"/>
      <family val="1"/>
    </font>
    <font>
      <b/>
      <sz val="10"/>
      <color theme="0"/>
      <name val="Segoe UI"/>
      <family val="2"/>
    </font>
    <font>
      <b/>
      <sz val="12"/>
      <color rgb="FF1A2D4F"/>
      <name val="Century Schoolbook"/>
      <family val="1"/>
    </font>
    <font>
      <b/>
      <sz val="11"/>
      <color rgb="FF1A2D4F"/>
      <name val="Century Schoolbook"/>
      <family val="1"/>
    </font>
    <font>
      <b/>
      <sz val="10"/>
      <color rgb="FF1A2D4F"/>
      <name val="Century Schoolbook"/>
      <family val="1"/>
    </font>
    <font>
      <b/>
      <vertAlign val="superscript"/>
      <sz val="12"/>
      <color rgb="FF1A2D4F"/>
      <name val="Century Schoolbook"/>
      <family val="1"/>
    </font>
    <font>
      <sz val="12"/>
      <color rgb="FF1A2D4F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A2D4F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CD3F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>
      <alignment vertical="top"/>
    </xf>
    <xf numFmtId="0" fontId="14" fillId="0" borderId="0">
      <alignment vertical="top"/>
    </xf>
    <xf numFmtId="164" fontId="1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5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>
      <alignment vertical="top"/>
    </xf>
  </cellStyleXfs>
  <cellXfs count="91">
    <xf numFmtId="0" fontId="0" fillId="0" borderId="0" xfId="0"/>
    <xf numFmtId="0" fontId="5" fillId="0" borderId="0" xfId="4" applyFont="1" applyFill="1" applyBorder="1" applyAlignment="1"/>
    <xf numFmtId="0" fontId="5" fillId="0" borderId="0" xfId="5" applyFont="1">
      <alignment vertical="top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49" fontId="5" fillId="0" borderId="0" xfId="4" applyNumberFormat="1" applyFont="1" applyBorder="1" applyAlignment="1">
      <alignment vertical="top"/>
    </xf>
    <xf numFmtId="0" fontId="6" fillId="2" borderId="0" xfId="5" applyFont="1" applyFill="1" applyBorder="1" applyAlignment="1"/>
    <xf numFmtId="0" fontId="7" fillId="0" borderId="0" xfId="4" applyFont="1" applyBorder="1" applyAlignment="1">
      <alignment vertical="top"/>
    </xf>
    <xf numFmtId="0" fontId="8" fillId="0" borderId="0" xfId="4" applyFont="1" applyBorder="1" applyAlignment="1">
      <alignment vertical="top"/>
    </xf>
    <xf numFmtId="0" fontId="8" fillId="0" borderId="0" xfId="5" applyFont="1">
      <alignment vertical="top"/>
    </xf>
    <xf numFmtId="0" fontId="10" fillId="0" borderId="0" xfId="4" applyFont="1" applyBorder="1" applyAlignment="1">
      <alignment vertical="top"/>
    </xf>
    <xf numFmtId="0" fontId="10" fillId="0" borderId="0" xfId="5" applyFont="1">
      <alignment vertical="top"/>
    </xf>
    <xf numFmtId="0" fontId="12" fillId="0" borderId="0" xfId="4" applyFont="1" applyBorder="1" applyAlignment="1">
      <alignment vertical="top"/>
    </xf>
    <xf numFmtId="0" fontId="12" fillId="0" borderId="0" xfId="5" applyFont="1">
      <alignment vertical="top"/>
    </xf>
    <xf numFmtId="49" fontId="5" fillId="0" borderId="10" xfId="4" applyNumberFormat="1" applyFont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0" fillId="0" borderId="12" xfId="0" applyBorder="1"/>
    <xf numFmtId="0" fontId="13" fillId="0" borderId="3" xfId="4" applyFont="1" applyFill="1" applyBorder="1" applyAlignment="1">
      <alignment horizontal="justify" vertical="top" wrapText="1"/>
    </xf>
    <xf numFmtId="0" fontId="12" fillId="0" borderId="3" xfId="4" applyFont="1" applyFill="1" applyBorder="1" applyAlignment="1">
      <alignment horizontal="justify" vertical="top" wrapText="1"/>
    </xf>
    <xf numFmtId="0" fontId="12" fillId="0" borderId="0" xfId="4" applyFont="1" applyFill="1" applyBorder="1" applyAlignment="1">
      <alignment horizontal="center" wrapText="1"/>
    </xf>
    <xf numFmtId="49" fontId="12" fillId="0" borderId="11" xfId="4" applyNumberFormat="1" applyFont="1" applyFill="1" applyBorder="1" applyAlignment="1">
      <alignment horizontal="center" vertical="top" wrapText="1"/>
    </xf>
    <xf numFmtId="0" fontId="5" fillId="0" borderId="5" xfId="5" applyFont="1" applyBorder="1">
      <alignment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165" fontId="22" fillId="2" borderId="4" xfId="0" applyNumberFormat="1" applyFont="1" applyFill="1" applyBorder="1" applyAlignment="1">
      <alignment horizontal="center" vertical="center"/>
    </xf>
    <xf numFmtId="165" fontId="22" fillId="2" borderId="6" xfId="0" applyNumberFormat="1" applyFont="1" applyFill="1" applyBorder="1" applyAlignment="1">
      <alignment horizontal="center" vertical="center"/>
    </xf>
    <xf numFmtId="165" fontId="22" fillId="3" borderId="2" xfId="0" applyNumberFormat="1" applyFont="1" applyFill="1" applyBorder="1" applyAlignment="1">
      <alignment horizontal="center" vertical="center"/>
    </xf>
    <xf numFmtId="165" fontId="22" fillId="4" borderId="2" xfId="0" applyNumberFormat="1" applyFont="1" applyFill="1" applyBorder="1" applyAlignment="1">
      <alignment horizontal="center" vertical="center"/>
    </xf>
    <xf numFmtId="165" fontId="22" fillId="3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5" fontId="22" fillId="3" borderId="6" xfId="0" applyNumberFormat="1" applyFont="1" applyFill="1" applyBorder="1" applyAlignment="1">
      <alignment horizontal="center" vertical="center"/>
    </xf>
    <xf numFmtId="165" fontId="22" fillId="4" borderId="6" xfId="0" applyNumberFormat="1" applyFont="1" applyFill="1" applyBorder="1" applyAlignment="1">
      <alignment horizontal="center" vertical="center"/>
    </xf>
    <xf numFmtId="165" fontId="22" fillId="2" borderId="2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" fontId="22" fillId="2" borderId="4" xfId="0" applyNumberFormat="1" applyFont="1" applyFill="1" applyBorder="1" applyAlignment="1">
      <alignment horizontal="center" vertical="center"/>
    </xf>
    <xf numFmtId="17" fontId="22" fillId="2" borderId="6" xfId="0" applyNumberFormat="1" applyFont="1" applyFill="1" applyBorder="1" applyAlignment="1">
      <alignment horizontal="center" vertical="center"/>
    </xf>
    <xf numFmtId="17" fontId="22" fillId="3" borderId="2" xfId="0" applyNumberFormat="1" applyFont="1" applyFill="1" applyBorder="1" applyAlignment="1">
      <alignment horizontal="center" vertical="center"/>
    </xf>
    <xf numFmtId="17" fontId="22" fillId="3" borderId="4" xfId="0" applyNumberFormat="1" applyFont="1" applyFill="1" applyBorder="1" applyAlignment="1">
      <alignment horizontal="center" vertical="center"/>
    </xf>
    <xf numFmtId="17" fontId="22" fillId="3" borderId="6" xfId="0" applyNumberFormat="1" applyFont="1" applyFill="1" applyBorder="1" applyAlignment="1">
      <alignment horizontal="center" vertical="center"/>
    </xf>
    <xf numFmtId="17" fontId="22" fillId="2" borderId="2" xfId="0" applyNumberFormat="1" applyFont="1" applyFill="1" applyBorder="1" applyAlignment="1">
      <alignment horizontal="center" vertical="center"/>
    </xf>
    <xf numFmtId="0" fontId="23" fillId="0" borderId="0" xfId="0" applyFont="1" applyBorder="1"/>
    <xf numFmtId="0" fontId="17" fillId="0" borderId="0" xfId="0" applyFont="1" applyBorder="1"/>
    <xf numFmtId="49" fontId="5" fillId="0" borderId="12" xfId="4" applyNumberFormat="1" applyFont="1" applyFill="1" applyBorder="1" applyAlignment="1">
      <alignment horizontal="center" vertical="top" wrapText="1"/>
    </xf>
    <xf numFmtId="0" fontId="18" fillId="0" borderId="3" xfId="0" applyFont="1" applyBorder="1" applyAlignment="1">
      <alignment vertical="center"/>
    </xf>
    <xf numFmtId="49" fontId="5" fillId="0" borderId="12" xfId="4" applyNumberFormat="1" applyFont="1" applyFill="1" applyBorder="1" applyAlignment="1">
      <alignment horizontal="center" vertical="center" wrapText="1"/>
    </xf>
    <xf numFmtId="0" fontId="27" fillId="0" borderId="0" xfId="0" applyFont="1"/>
    <xf numFmtId="0" fontId="19" fillId="0" borderId="0" xfId="0" applyFont="1" applyFill="1" applyBorder="1"/>
    <xf numFmtId="0" fontId="27" fillId="0" borderId="0" xfId="0" applyFont="1" applyFill="1" applyBorder="1"/>
    <xf numFmtId="0" fontId="18" fillId="0" borderId="0" xfId="0" applyFont="1" applyFill="1" applyBorder="1"/>
    <xf numFmtId="17" fontId="20" fillId="0" borderId="0" xfId="3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17" fontId="22" fillId="0" borderId="0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0" fontId="28" fillId="0" borderId="7" xfId="0" applyFont="1" applyBorder="1"/>
    <xf numFmtId="0" fontId="28" fillId="0" borderId="0" xfId="0" applyFont="1" applyFill="1" applyBorder="1"/>
    <xf numFmtId="0" fontId="29" fillId="0" borderId="0" xfId="0" applyFont="1" applyAlignment="1">
      <alignment wrapText="1"/>
    </xf>
    <xf numFmtId="165" fontId="18" fillId="0" borderId="0" xfId="0" applyNumberFormat="1" applyFont="1"/>
    <xf numFmtId="0" fontId="16" fillId="0" borderId="7" xfId="0" applyFont="1" applyBorder="1"/>
    <xf numFmtId="0" fontId="17" fillId="0" borderId="7" xfId="0" applyFont="1" applyBorder="1"/>
    <xf numFmtId="3" fontId="30" fillId="5" borderId="18" xfId="16" applyNumberFormat="1" applyFont="1" applyFill="1" applyBorder="1" applyAlignment="1">
      <alignment horizontal="center" vertical="center" wrapText="1"/>
    </xf>
    <xf numFmtId="165" fontId="22" fillId="7" borderId="4" xfId="0" applyNumberFormat="1" applyFont="1" applyFill="1" applyBorder="1" applyAlignment="1">
      <alignment horizontal="center" vertical="center"/>
    </xf>
    <xf numFmtId="165" fontId="22" fillId="7" borderId="6" xfId="0" applyNumberFormat="1" applyFont="1" applyFill="1" applyBorder="1" applyAlignment="1">
      <alignment horizontal="center" vertical="center"/>
    </xf>
    <xf numFmtId="165" fontId="22" fillId="7" borderId="2" xfId="0" applyNumberFormat="1" applyFont="1" applyFill="1" applyBorder="1" applyAlignment="1">
      <alignment horizontal="center" vertical="center"/>
    </xf>
    <xf numFmtId="3" fontId="30" fillId="5" borderId="13" xfId="16" applyNumberFormat="1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 applyFill="1" applyBorder="1"/>
    <xf numFmtId="0" fontId="32" fillId="0" borderId="0" xfId="0" applyFont="1" applyFill="1" applyBorder="1"/>
    <xf numFmtId="0" fontId="35" fillId="0" borderId="0" xfId="0" applyFont="1"/>
    <xf numFmtId="3" fontId="30" fillId="5" borderId="20" xfId="16" applyNumberFormat="1" applyFont="1" applyFill="1" applyBorder="1" applyAlignment="1">
      <alignment horizontal="center" vertical="center" wrapText="1"/>
    </xf>
    <xf numFmtId="17" fontId="30" fillId="6" borderId="19" xfId="3" applyNumberFormat="1" applyFont="1" applyFill="1" applyBorder="1" applyAlignment="1">
      <alignment horizontal="center" vertical="center" wrapText="1"/>
    </xf>
    <xf numFmtId="0" fontId="9" fillId="5" borderId="8" xfId="5" applyFont="1" applyFill="1" applyBorder="1" applyAlignment="1">
      <alignment horizontal="center" vertical="center" wrapText="1"/>
    </xf>
    <xf numFmtId="0" fontId="9" fillId="5" borderId="9" xfId="5" applyFont="1" applyFill="1" applyBorder="1" applyAlignment="1">
      <alignment horizontal="center" vertical="center" wrapText="1"/>
    </xf>
    <xf numFmtId="0" fontId="11" fillId="8" borderId="10" xfId="5" applyFont="1" applyFill="1" applyBorder="1" applyAlignment="1">
      <alignment horizontal="center" vertical="center" wrapText="1"/>
    </xf>
    <xf numFmtId="0" fontId="11" fillId="8" borderId="1" xfId="5" applyFont="1" applyFill="1" applyBorder="1" applyAlignment="1">
      <alignment horizontal="center" vertical="center" wrapText="1"/>
    </xf>
    <xf numFmtId="0" fontId="11" fillId="8" borderId="11" xfId="5" applyFont="1" applyFill="1" applyBorder="1" applyAlignment="1">
      <alignment horizontal="center" vertical="center" wrapText="1"/>
    </xf>
    <xf numFmtId="0" fontId="11" fillId="8" borderId="5" xfId="5" applyFont="1" applyFill="1" applyBorder="1" applyAlignment="1">
      <alignment horizontal="center" vertical="center" wrapText="1"/>
    </xf>
    <xf numFmtId="3" fontId="30" fillId="5" borderId="15" xfId="16" applyNumberFormat="1" applyFont="1" applyFill="1" applyBorder="1" applyAlignment="1">
      <alignment horizontal="center" vertical="center" wrapText="1"/>
    </xf>
    <xf numFmtId="3" fontId="30" fillId="5" borderId="16" xfId="16" applyNumberFormat="1" applyFont="1" applyFill="1" applyBorder="1" applyAlignment="1">
      <alignment horizontal="center" vertical="center" wrapText="1"/>
    </xf>
    <xf numFmtId="3" fontId="30" fillId="5" borderId="17" xfId="16" applyNumberFormat="1" applyFont="1" applyFill="1" applyBorder="1" applyAlignment="1">
      <alignment horizontal="center" vertical="center" wrapText="1"/>
    </xf>
    <xf numFmtId="3" fontId="30" fillId="5" borderId="7" xfId="16" applyNumberFormat="1" applyFont="1" applyFill="1" applyBorder="1" applyAlignment="1">
      <alignment horizontal="center" vertical="center" wrapText="1"/>
    </xf>
    <xf numFmtId="3" fontId="30" fillId="5" borderId="1" xfId="16" applyNumberFormat="1" applyFont="1" applyFill="1" applyBorder="1" applyAlignment="1">
      <alignment horizontal="center" vertical="center" wrapText="1"/>
    </xf>
    <xf numFmtId="3" fontId="30" fillId="5" borderId="14" xfId="16" applyNumberFormat="1" applyFont="1" applyFill="1" applyBorder="1" applyAlignment="1">
      <alignment horizontal="center" vertical="center" wrapText="1"/>
    </xf>
    <xf numFmtId="3" fontId="30" fillId="5" borderId="13" xfId="16" applyNumberFormat="1" applyFont="1" applyFill="1" applyBorder="1" applyAlignment="1">
      <alignment horizontal="center" vertical="center" wrapText="1"/>
    </xf>
  </cellXfs>
  <cellStyles count="17">
    <cellStyle name="Estilo 1" xfId="6" xr:uid="{00000000-0005-0000-0000-000000000000}"/>
    <cellStyle name="Millares 2" xfId="2" xr:uid="{00000000-0005-0000-0000-000001000000}"/>
    <cellStyle name="Millares 3" xfId="7" xr:uid="{00000000-0005-0000-0000-000002000000}"/>
    <cellStyle name="Normal" xfId="0" builtinId="0"/>
    <cellStyle name="Normal 2" xfId="1" xr:uid="{00000000-0005-0000-0000-000004000000}"/>
    <cellStyle name="Normal 2 2" xfId="8" xr:uid="{00000000-0005-0000-0000-000005000000}"/>
    <cellStyle name="Normal 2 2 2" xfId="9" xr:uid="{00000000-0005-0000-0000-000006000000}"/>
    <cellStyle name="Normal 2 3" xfId="10" xr:uid="{00000000-0005-0000-0000-000007000000}"/>
    <cellStyle name="Normal 2 4" xfId="11" xr:uid="{00000000-0005-0000-0000-000008000000}"/>
    <cellStyle name="Normal 3" xfId="5" xr:uid="{00000000-0005-0000-0000-000009000000}"/>
    <cellStyle name="Normal 3 2" xfId="3" xr:uid="{00000000-0005-0000-0000-00000A000000}"/>
    <cellStyle name="Normal 4" xfId="12" xr:uid="{00000000-0005-0000-0000-00000B000000}"/>
    <cellStyle name="Normal 4 2" xfId="4" xr:uid="{00000000-0005-0000-0000-00000C000000}"/>
    <cellStyle name="Normal 5" xfId="13" xr:uid="{00000000-0005-0000-0000-00000D000000}"/>
    <cellStyle name="Normal_Cuadros de Salida CNT 2001-2006" xfId="16" xr:uid="{00000000-0005-0000-0000-00000E000000}"/>
    <cellStyle name="Porcentaje 2" xfId="14" xr:uid="{00000000-0005-0000-0000-00000F000000}"/>
    <cellStyle name="Porcentual 2" xfId="15" xr:uid="{00000000-0005-0000-0000-000010000000}"/>
  </cellStyles>
  <dxfs count="0"/>
  <tableStyles count="0" defaultTableStyle="TableStyleMedium2" defaultPivotStyle="PivotStyleLight16"/>
  <colors>
    <mruColors>
      <color rgb="FF558ED5"/>
      <color rgb="FF1B20CE"/>
      <color rgb="FF9CD3F4"/>
      <color rgb="FF494949"/>
      <color rgb="FF1A2D4F"/>
      <color rgb="FF9CD390"/>
      <color rgb="FFE5E5E5"/>
      <color rgb="FFBCBCBC"/>
      <color rgb="FF757575"/>
      <color rgb="FF3E6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s-CL" sz="2400" b="0">
                <a:latin typeface="Arial Narrow" pitchFamily="34" charset="0"/>
              </a:rPr>
              <a:t>Índice</a:t>
            </a:r>
            <a:r>
              <a:rPr lang="es-CL" sz="2400" b="0" baseline="0">
                <a:latin typeface="Arial Narrow" pitchFamily="34" charset="0"/>
              </a:rPr>
              <a:t> Mensual de la Actividad Económica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Variaciones Porcentuales Interanuales </a:t>
            </a:r>
          </a:p>
          <a:p>
            <a:pPr>
              <a:defRPr sz="1600" b="0"/>
            </a:pPr>
            <a:r>
              <a:rPr lang="es-CL" sz="1600" b="0" baseline="0">
                <a:latin typeface="Arial Narrow" pitchFamily="34" charset="0"/>
              </a:rPr>
              <a:t>Período: Enero 2020 - Septiembre 2024</a:t>
            </a:r>
            <a:endParaRPr lang="es-CL" sz="1600" b="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22467426680959401"/>
          <c:y val="1.2121212121212121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5.1140314478149332E-2"/>
          <c:y val="0.15837719321924526"/>
          <c:w val="0.91863736263736262"/>
          <c:h val="0.69893199713672149"/>
        </c:manualLayout>
      </c:layout>
      <c:barChart>
        <c:barDir val="col"/>
        <c:grouping val="clustered"/>
        <c:varyColors val="0"/>
        <c:ser>
          <c:idx val="3"/>
          <c:order val="1"/>
          <c:tx>
            <c:v>IMAE acumulado</c:v>
          </c:tx>
          <c:spPr>
            <a:solidFill>
              <a:srgbClr val="9CD3F4"/>
            </a:solidFill>
            <a:ln w="57150" cmpd="thickThin">
              <a:noFill/>
              <a:prstDash val="solid"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558ED5"/>
              </a:solidFill>
              <a:ln w="57150" cmpd="thickThin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BA-4045-AC22-6CFFC06CA7DC}"/>
              </c:ext>
            </c:extLst>
          </c:dPt>
          <c:dPt>
            <c:idx val="23"/>
            <c:invertIfNegative val="0"/>
            <c:bubble3D val="0"/>
            <c:spPr>
              <a:solidFill>
                <a:srgbClr val="558ED5"/>
              </a:solidFill>
              <a:ln w="57150" cmpd="thickThin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A-4045-AC22-6CFFC06CA7DC}"/>
              </c:ext>
            </c:extLst>
          </c:dPt>
          <c:dPt>
            <c:idx val="35"/>
            <c:invertIfNegative val="0"/>
            <c:bubble3D val="0"/>
            <c:spPr>
              <a:solidFill>
                <a:srgbClr val="558ED5"/>
              </a:solidFill>
              <a:ln w="57150" cmpd="thickThin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BA-4045-AC22-6CFFC06CA7DC}"/>
              </c:ext>
            </c:extLst>
          </c:dPt>
          <c:dPt>
            <c:idx val="47"/>
            <c:invertIfNegative val="0"/>
            <c:bubble3D val="0"/>
            <c:spPr>
              <a:solidFill>
                <a:srgbClr val="558ED5"/>
              </a:solidFill>
              <a:ln w="57150" cmpd="thickThin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A-4045-AC22-6CFFC06CA7DC}"/>
              </c:ext>
            </c:extLst>
          </c:dPt>
          <c:dPt>
            <c:idx val="59"/>
            <c:invertIfNegative val="0"/>
            <c:bubble3D val="0"/>
            <c:spPr>
              <a:solidFill>
                <a:srgbClr val="558ED5"/>
              </a:solidFill>
              <a:ln w="57150" cmpd="thickThin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5F-4399-92E7-5E9D0D5BBA4D}"/>
              </c:ext>
            </c:extLst>
          </c:dPt>
          <c:dLbls>
            <c:dLbl>
              <c:idx val="11"/>
              <c:layout>
                <c:manualLayout>
                  <c:x val="-5.8570197707853008E-3"/>
                  <c:y val="-8.06642926805418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A-4045-AC22-6CFFC06CA7DC}"/>
                </c:ext>
              </c:extLst>
            </c:dLbl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BA-4045-AC22-6CFFC06CA7DC}"/>
                </c:ext>
              </c:extLst>
            </c:dLbl>
            <c:dLbl>
              <c:idx val="3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BA-4045-AC22-6CFFC06CA7DC}"/>
                </c:ext>
              </c:extLst>
            </c:dLbl>
            <c:dLbl>
              <c:idx val="47"/>
              <c:layout>
                <c:manualLayout>
                  <c:x val="-2.9282576866764276E-3"/>
                  <c:y val="2.03101884991648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BA-4045-AC22-6CFFC06CA7DC}"/>
                </c:ext>
              </c:extLst>
            </c:dLbl>
            <c:dLbl>
              <c:idx val="56"/>
              <c:layout>
                <c:manualLayout>
                  <c:x val="1.7571059312355794E-2"/>
                  <c:y val="3.2265717072216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6E-4B91-9E8C-49DBBA4689A1}"/>
                </c:ext>
              </c:extLst>
            </c:dLbl>
            <c:dLbl>
              <c:idx val="59"/>
              <c:layout>
                <c:manualLayout>
                  <c:x val="-1.0178535375385876E-2"/>
                  <c:y val="4.06415158770811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5F-4399-92E7-5E9D0D5BBA4D}"/>
                </c:ext>
              </c:extLst>
            </c:dLbl>
            <c:dLbl>
              <c:idx val="60"/>
              <c:layout>
                <c:manualLayout>
                  <c:x val="2.4887889013873159E-2"/>
                  <c:y val="4.6436918531930861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 b="1">
                      <a:solidFill>
                        <a:srgbClr val="558ED5"/>
                      </a:solidFill>
                    </a:defRPr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5F-4399-92E7-5E9D0D5BBA4D}"/>
                </c:ext>
              </c:extLst>
            </c:dLbl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5F-4399-92E7-5E9D0D5BBA4D}"/>
                </c:ext>
              </c:extLst>
            </c:dLbl>
            <c:dLbl>
              <c:idx val="72"/>
              <c:layout>
                <c:manualLayout>
                  <c:x val="-2.9285098853926504E-3"/>
                  <c:y val="4.03321463402705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5F-4399-92E7-5E9D0D5BBA4D}"/>
                </c:ext>
              </c:extLst>
            </c:dLbl>
            <c:dLbl>
              <c:idx val="7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5F-4399-92E7-5E9D0D5BBA4D}"/>
                </c:ext>
              </c:extLst>
            </c:dLbl>
            <c:dLbl>
              <c:idx val="85"/>
              <c:layout>
                <c:manualLayout>
                  <c:x val="-2.198852695222038E-2"/>
                  <c:y val="-4.2424242424242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5F-4399-92E7-5E9D0D5BBA4D}"/>
                </c:ext>
              </c:extLst>
            </c:dLbl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5F-4399-92E7-5E9D0D5BBA4D}"/>
                </c:ext>
              </c:extLst>
            </c:dLbl>
            <c:dLbl>
              <c:idx val="108"/>
              <c:layout>
                <c:manualLayout>
                  <c:x val="-5.8636071872587969E-3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15F-4399-92E7-5E9D0D5BBA4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rgbClr val="558ED5"/>
                    </a:solidFill>
                  </a:defRPr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'C.1'!$F$165:$F$237</c:f>
            </c:multiLvlStrRef>
          </c:cat>
          <c:val>
            <c:numRef>
              <c:f>[0]!Acumulada</c:f>
              <c:numCache>
                <c:formatCode>#,##0.0_-;[Red]\-#,##0.0_-;"-"?_-;_-@_-</c:formatCode>
                <c:ptCount val="57"/>
                <c:pt idx="0">
                  <c:v>4.2829231840679256</c:v>
                </c:pt>
                <c:pt idx="1">
                  <c:v>3.2866548785731311</c:v>
                </c:pt>
                <c:pt idx="2">
                  <c:v>0.81709044305102907</c:v>
                </c:pt>
                <c:pt idx="3">
                  <c:v>-1.7887309913141678</c:v>
                </c:pt>
                <c:pt idx="4">
                  <c:v>-3.48742771979515</c:v>
                </c:pt>
                <c:pt idx="5">
                  <c:v>-4.199117183800297</c:v>
                </c:pt>
                <c:pt idx="6">
                  <c:v>-4.1524186037686093</c:v>
                </c:pt>
                <c:pt idx="7">
                  <c:v>-3.7732857814365701</c:v>
                </c:pt>
                <c:pt idx="8">
                  <c:v>-3.2723708499120931</c:v>
                </c:pt>
                <c:pt idx="9">
                  <c:v>-2.7219647094589305</c:v>
                </c:pt>
                <c:pt idx="10">
                  <c:v>-2.3500917870188971</c:v>
                </c:pt>
                <c:pt idx="11">
                  <c:v>-1.7855519466129834</c:v>
                </c:pt>
                <c:pt idx="12">
                  <c:v>1.3150288464059514</c:v>
                </c:pt>
                <c:pt idx="13">
                  <c:v>1.8656977114967361</c:v>
                </c:pt>
                <c:pt idx="14">
                  <c:v>4.4804441511893316</c:v>
                </c:pt>
                <c:pt idx="15">
                  <c:v>7.0427165456482044</c:v>
                </c:pt>
                <c:pt idx="16">
                  <c:v>8.8417578216686934</c:v>
                </c:pt>
                <c:pt idx="17">
                  <c:v>9.7326210356839908</c:v>
                </c:pt>
                <c:pt idx="18">
                  <c:v>9.9144787605847995</c:v>
                </c:pt>
                <c:pt idx="19">
                  <c:v>9.6472982792418946</c:v>
                </c:pt>
                <c:pt idx="20">
                  <c:v>9.2209055426514226</c:v>
                </c:pt>
                <c:pt idx="21">
                  <c:v>8.7160091235797097</c:v>
                </c:pt>
                <c:pt idx="22">
                  <c:v>8.4503331089768778</c:v>
                </c:pt>
                <c:pt idx="23">
                  <c:v>8.0332677107224839</c:v>
                </c:pt>
                <c:pt idx="24">
                  <c:v>4.6765981191595074</c:v>
                </c:pt>
                <c:pt idx="25">
                  <c:v>4.6828765346865993</c:v>
                </c:pt>
                <c:pt idx="26">
                  <c:v>4.7335485899834566</c:v>
                </c:pt>
                <c:pt idx="27">
                  <c:v>4.7829493482250314</c:v>
                </c:pt>
                <c:pt idx="28">
                  <c:v>4.8383078291736865</c:v>
                </c:pt>
                <c:pt idx="29">
                  <c:v>4.7436341654252203</c:v>
                </c:pt>
                <c:pt idx="30">
                  <c:v>4.5351292069663032</c:v>
                </c:pt>
                <c:pt idx="31">
                  <c:v>4.5535884582091199</c:v>
                </c:pt>
                <c:pt idx="32">
                  <c:v>4.4743793643749399</c:v>
                </c:pt>
                <c:pt idx="33">
                  <c:v>4.3866735302320308</c:v>
                </c:pt>
                <c:pt idx="34">
                  <c:v>4.288294580073142</c:v>
                </c:pt>
                <c:pt idx="35">
                  <c:v>4.2001558958630909</c:v>
                </c:pt>
                <c:pt idx="36">
                  <c:v>3.3096682699082862</c:v>
                </c:pt>
                <c:pt idx="37">
                  <c:v>4.0246784516519369</c:v>
                </c:pt>
                <c:pt idx="38">
                  <c:v>4.0055156311278779</c:v>
                </c:pt>
                <c:pt idx="39">
                  <c:v>3.8793969643786852</c:v>
                </c:pt>
                <c:pt idx="40">
                  <c:v>3.8632326905833736</c:v>
                </c:pt>
                <c:pt idx="41">
                  <c:v>4.0610652589280249</c:v>
                </c:pt>
                <c:pt idx="42">
                  <c:v>4.1947525516569613</c:v>
                </c:pt>
                <c:pt idx="43">
                  <c:v>4.121075148408849</c:v>
                </c:pt>
                <c:pt idx="44">
                  <c:v>4.0483225246553047</c:v>
                </c:pt>
                <c:pt idx="45">
                  <c:v>3.7729771143105921</c:v>
                </c:pt>
                <c:pt idx="46">
                  <c:v>3.6463287191595697</c:v>
                </c:pt>
                <c:pt idx="47">
                  <c:v>3.5267921516747549</c:v>
                </c:pt>
                <c:pt idx="48">
                  <c:v>4.269798866236286</c:v>
                </c:pt>
                <c:pt idx="49">
                  <c:v>3.6526475149339319</c:v>
                </c:pt>
                <c:pt idx="50">
                  <c:v>3.184607437918956</c:v>
                </c:pt>
                <c:pt idx="51">
                  <c:v>3.4253923396509833</c:v>
                </c:pt>
                <c:pt idx="52">
                  <c:v>3.6069474248236162</c:v>
                </c:pt>
                <c:pt idx="53">
                  <c:v>3.4640476040656694</c:v>
                </c:pt>
                <c:pt idx="54">
                  <c:v>3.4046048556698736</c:v>
                </c:pt>
                <c:pt idx="55">
                  <c:v>3.4849718487743218</c:v>
                </c:pt>
                <c:pt idx="56">
                  <c:v>3.4987483635291881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5F-4399-92E7-5E9D0D5B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383235968"/>
        <c:axId val="383237504"/>
      </c:barChart>
      <c:lineChart>
        <c:grouping val="standard"/>
        <c:varyColors val="0"/>
        <c:ser>
          <c:idx val="1"/>
          <c:order val="0"/>
          <c:tx>
            <c:v>IMAE Original</c:v>
          </c:tx>
          <c:spPr>
            <a:ln w="25400">
              <a:solidFill>
                <a:srgbClr val="494949"/>
              </a:solidFill>
            </a:ln>
          </c:spPr>
          <c:marker>
            <c:symbol val="none"/>
          </c:marker>
          <c:dLbls>
            <c:dLbl>
              <c:idx val="56"/>
              <c:layout>
                <c:manualLayout>
                  <c:x val="-4.3927648280889754E-3"/>
                  <c:y val="-1.41162512190947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 b="1"/>
                  </a:pPr>
                  <a:endParaRPr lang="es-G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6E-4B91-9E8C-49DBBA468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'C.1'!$A$93:$A$440</c:f>
              <c:numCache>
                <c:formatCode>mmm\-yy</c:formatCode>
                <c:ptCount val="5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</c:numCache>
            </c:numRef>
          </c:cat>
          <c:val>
            <c:numRef>
              <c:f>[0]!Original</c:f>
              <c:numCache>
                <c:formatCode>#,##0.0_-;[Red]\-#,##0.0_-;"-"?_-;_-@_-</c:formatCode>
                <c:ptCount val="57"/>
                <c:pt idx="0">
                  <c:v>4.2829231840679256</c:v>
                </c:pt>
                <c:pt idx="1">
                  <c:v>2.2964962700049938</c:v>
                </c:pt>
                <c:pt idx="2">
                  <c:v>-3.9792953129908426</c:v>
                </c:pt>
                <c:pt idx="3">
                  <c:v>-9.5772768248068729</c:v>
                </c:pt>
                <c:pt idx="4">
                  <c:v>-10.279023725839792</c:v>
                </c:pt>
                <c:pt idx="5">
                  <c:v>-7.8500872182241608</c:v>
                </c:pt>
                <c:pt idx="6">
                  <c:v>-3.8720650030881814</c:v>
                </c:pt>
                <c:pt idx="7">
                  <c:v>-1.0952517087182372</c:v>
                </c:pt>
                <c:pt idx="8">
                  <c:v>0.8048822045514612</c:v>
                </c:pt>
                <c:pt idx="9">
                  <c:v>2.2227213939642922</c:v>
                </c:pt>
                <c:pt idx="10">
                  <c:v>1.2412838328190077</c:v>
                </c:pt>
                <c:pt idx="11">
                  <c:v>4.0658132064836963</c:v>
                </c:pt>
                <c:pt idx="12">
                  <c:v>1.3150288464059514</c:v>
                </c:pt>
                <c:pt idx="13">
                  <c:v>2.4236170472037912</c:v>
                </c:pt>
                <c:pt idx="14">
                  <c:v>9.9430849759431368</c:v>
                </c:pt>
                <c:pt idx="15">
                  <c:v>15.581452873975394</c:v>
                </c:pt>
                <c:pt idx="16">
                  <c:v>16.715196576834487</c:v>
                </c:pt>
                <c:pt idx="17">
                  <c:v>14.51911725677995</c:v>
                </c:pt>
                <c:pt idx="18">
                  <c:v>11.002541942850826</c:v>
                </c:pt>
                <c:pt idx="19">
                  <c:v>7.818383544941014</c:v>
                </c:pt>
                <c:pt idx="20">
                  <c:v>5.9078586925725745</c:v>
                </c:pt>
                <c:pt idx="21">
                  <c:v>4.4239978728185321</c:v>
                </c:pt>
                <c:pt idx="22">
                  <c:v>5.984999093229078</c:v>
                </c:pt>
                <c:pt idx="23">
                  <c:v>3.9769634643979117</c:v>
                </c:pt>
                <c:pt idx="24">
                  <c:v>4.6765981191595074</c:v>
                </c:pt>
                <c:pt idx="25">
                  <c:v>4.6891687664391668</c:v>
                </c:pt>
                <c:pt idx="26">
                  <c:v>4.8316333719139237</c:v>
                </c:pt>
                <c:pt idx="27">
                  <c:v>4.9317650583563051</c:v>
                </c:pt>
                <c:pt idx="28">
                  <c:v>5.0605043256076954</c:v>
                </c:pt>
                <c:pt idx="29">
                  <c:v>4.2601820847497862</c:v>
                </c:pt>
                <c:pt idx="30">
                  <c:v>3.3019063165346267</c:v>
                </c:pt>
                <c:pt idx="31">
                  <c:v>4.6824030020691652</c:v>
                </c:pt>
                <c:pt idx="32">
                  <c:v>3.8371987241501841</c:v>
                </c:pt>
                <c:pt idx="33">
                  <c:v>3.6068568844095381</c:v>
                </c:pt>
                <c:pt idx="34">
                  <c:v>3.3518659032677078</c:v>
                </c:pt>
                <c:pt idx="35">
                  <c:v>3.3060546811918528</c:v>
                </c:pt>
                <c:pt idx="36">
                  <c:v>3.3096682699082862</c:v>
                </c:pt>
                <c:pt idx="37">
                  <c:v>4.7411760340192188</c:v>
                </c:pt>
                <c:pt idx="38">
                  <c:v>3.9684752165976676</c:v>
                </c:pt>
                <c:pt idx="39">
                  <c:v>3.500192555912875</c:v>
                </c:pt>
                <c:pt idx="40">
                  <c:v>3.798524332879964</c:v>
                </c:pt>
                <c:pt idx="41">
                  <c:v>5.0769011714777861</c:v>
                </c:pt>
                <c:pt idx="42">
                  <c:v>4.9964945246628929</c:v>
                </c:pt>
                <c:pt idx="43">
                  <c:v>3.6076540554520307</c:v>
                </c:pt>
                <c:pt idx="44">
                  <c:v>3.4590418928813733</c:v>
                </c:pt>
                <c:pt idx="45">
                  <c:v>1.3043064239476081</c:v>
                </c:pt>
                <c:pt idx="46">
                  <c:v>2.4287446740924423</c:v>
                </c:pt>
                <c:pt idx="47">
                  <c:v>2.3026532696622155</c:v>
                </c:pt>
                <c:pt idx="48">
                  <c:v>4.269798866236286</c:v>
                </c:pt>
                <c:pt idx="49">
                  <c:v>3.0426645472544749</c:v>
                </c:pt>
                <c:pt idx="50">
                  <c:v>2.2794290926590861</c:v>
                </c:pt>
                <c:pt idx="51">
                  <c:v>4.1529015092339279</c:v>
                </c:pt>
                <c:pt idx="52">
                  <c:v>4.3343098089669923</c:v>
                </c:pt>
                <c:pt idx="53">
                  <c:v>2.7387570252139284</c:v>
                </c:pt>
                <c:pt idx="54">
                  <c:v>3.0512941144657475</c:v>
                </c:pt>
                <c:pt idx="55">
                  <c:v>4.0481828419808892</c:v>
                </c:pt>
                <c:pt idx="56">
                  <c:v>3.6110492178678157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015F-4399-92E7-5E9D0D5B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35968"/>
        <c:axId val="383237504"/>
      </c:lineChart>
      <c:catAx>
        <c:axId val="3832359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mmm\.yy" sourceLinked="0"/>
        <c:majorTickMark val="out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383237504"/>
        <c:crosses val="autoZero"/>
        <c:auto val="0"/>
        <c:lblAlgn val="ctr"/>
        <c:lblOffset val="100"/>
        <c:tickMarkSkip val="12"/>
        <c:noMultiLvlLbl val="0"/>
      </c:catAx>
      <c:valAx>
        <c:axId val="3832375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Narrow" pitchFamily="34" charset="0"/>
              </a:defRPr>
            </a:pPr>
            <a:endParaRPr lang="es-GT"/>
          </a:p>
        </c:txPr>
        <c:crossAx val="38323596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920913731937355E-2"/>
          <c:y val="0.92567627987500045"/>
          <c:w val="0.89999998845746609"/>
          <c:h val="3.9301200986240355E-2"/>
        </c:manualLayout>
      </c:layout>
      <c:overlay val="0"/>
      <c:txPr>
        <a:bodyPr/>
        <a:lstStyle/>
        <a:p>
          <a:pPr>
            <a:defRPr sz="1200">
              <a:latin typeface="Arial Narrow" pitchFamily="34" charset="0"/>
            </a:defRPr>
          </a:pPr>
          <a:endParaRPr lang="es-GT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ico2">
    <tabColor theme="0" tint="-4.9989318521683403E-2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2683569</xdr:colOff>
      <xdr:row>1</xdr:row>
      <xdr:rowOff>77090</xdr:rowOff>
    </xdr:from>
    <xdr:to>
      <xdr:col>2</xdr:col>
      <xdr:colOff>5158760</xdr:colOff>
      <xdr:row>10</xdr:row>
      <xdr:rowOff>150491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2744" y="239015"/>
          <a:ext cx="2475191" cy="1530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0.03185</cdr:x>
      <cdr:y>0.96068</cdr:y>
    </cdr:from>
    <cdr:to>
      <cdr:x>0.2416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75936" y="6039315"/>
          <a:ext cx="1817192" cy="247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Fuente: Banco de Guatemala</a:t>
          </a:r>
        </a:p>
      </cdr:txBody>
    </cdr:sp>
  </cdr:relSizeAnchor>
  <cdr:relSizeAnchor xmlns:cdr="http://schemas.openxmlformats.org/drawingml/2006/chartDrawing">
    <cdr:from>
      <cdr:x>0.03953</cdr:x>
      <cdr:y>0.12251</cdr:y>
    </cdr:from>
    <cdr:to>
      <cdr:x>0.10213</cdr:x>
      <cdr:y>0.16486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42900" y="771525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GT" sz="1100"/>
            <a:t>Var. 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co\SICIP\3.0.IMAE2013\Proyecto%20nuevo%20IMAE\1.Informes%20IMAE\2023\2-23\Cuadros%20con%20macro\2.Cuadros_y_gr&#225;ficas_IMAE_v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 "/>
      <sheetName val="1.0"/>
      <sheetName val="1.2"/>
    </sheetNames>
    <sheetDataSet>
      <sheetData sheetId="0"/>
      <sheetData sheetId="1">
        <row r="22">
          <cell r="C22">
            <v>3.6379281297674879</v>
          </cell>
          <cell r="E22">
            <v>3.4761312840891492</v>
          </cell>
        </row>
        <row r="23">
          <cell r="C23">
            <v>3.9806568879587445</v>
          </cell>
          <cell r="E23">
            <v>3.9607319575552253</v>
          </cell>
        </row>
        <row r="24">
          <cell r="C24">
            <v>5.2336849235894363</v>
          </cell>
          <cell r="E24">
            <v>4.3859048213589915</v>
          </cell>
        </row>
        <row r="25">
          <cell r="C25">
            <v>3.7058829945661813</v>
          </cell>
          <cell r="E25">
            <v>4.6790051801740162</v>
          </cell>
        </row>
        <row r="26">
          <cell r="C26">
            <v>4.91075705395086</v>
          </cell>
          <cell r="E26">
            <v>4.7808843393963372</v>
          </cell>
        </row>
        <row r="27">
          <cell r="C27">
            <v>4.5793146805815894</v>
          </cell>
          <cell r="E27">
            <v>4.7086735826237174</v>
          </cell>
        </row>
        <row r="28">
          <cell r="C28">
            <v>5.2260149841802104</v>
          </cell>
          <cell r="E28">
            <v>4.5519999182596536</v>
          </cell>
        </row>
        <row r="29">
          <cell r="C29">
            <v>3.5851970697998325</v>
          </cell>
          <cell r="E29">
            <v>4.4321532988088848</v>
          </cell>
        </row>
        <row r="30">
          <cell r="C30">
            <v>4.0367752349620929</v>
          </cell>
          <cell r="E30">
            <v>4.4326461026301729</v>
          </cell>
        </row>
        <row r="31">
          <cell r="C31">
            <v>4.0628835498526854</v>
          </cell>
          <cell r="E31">
            <v>4.5472127318573001</v>
          </cell>
        </row>
        <row r="32">
          <cell r="C32">
            <v>4.3979275002993461</v>
          </cell>
          <cell r="E32">
            <v>4.6936287707315216</v>
          </cell>
        </row>
        <row r="33">
          <cell r="C33">
            <v>5.8629356066982155</v>
          </cell>
          <cell r="E33">
            <v>4.7808740798890028</v>
          </cell>
        </row>
        <row r="34">
          <cell r="C34">
            <v>4.9648697801200683</v>
          </cell>
          <cell r="E34">
            <v>4.695980104254545</v>
          </cell>
        </row>
        <row r="35">
          <cell r="C35">
            <v>4.433135026669504</v>
          </cell>
          <cell r="E35">
            <v>4.4301235887039212</v>
          </cell>
        </row>
        <row r="36">
          <cell r="C36">
            <v>4.8186150399267831</v>
          </cell>
          <cell r="E36">
            <v>4.10615375983663</v>
          </cell>
        </row>
        <row r="37">
          <cell r="C37">
            <v>2.7764857217591867</v>
          </cell>
          <cell r="E37">
            <v>3.883355515329967</v>
          </cell>
        </row>
        <row r="38">
          <cell r="C38">
            <v>2.205397263467205</v>
          </cell>
          <cell r="E38">
            <v>3.8996663171942032</v>
          </cell>
        </row>
        <row r="39">
          <cell r="C39">
            <v>4.355479282759589</v>
          </cell>
          <cell r="E39">
            <v>4.15143268201588</v>
          </cell>
        </row>
        <row r="40">
          <cell r="C40">
            <v>4.6975875924150472</v>
          </cell>
          <cell r="E40">
            <v>4.4913625130980961</v>
          </cell>
        </row>
        <row r="41">
          <cell r="C41">
            <v>5.2267194879781727</v>
          </cell>
          <cell r="E41">
            <v>4.7311558382361056</v>
          </cell>
        </row>
        <row r="42">
          <cell r="C42">
            <v>4.8089731536543354</v>
          </cell>
          <cell r="E42">
            <v>4.7116174070046384</v>
          </cell>
        </row>
        <row r="43">
          <cell r="C43">
            <v>4.3784194820613038</v>
          </cell>
          <cell r="E43">
            <v>4.3570289331819083</v>
          </cell>
        </row>
        <row r="44">
          <cell r="C44">
            <v>4.1002525558499201</v>
          </cell>
          <cell r="E44">
            <v>3.7534078876294501</v>
          </cell>
        </row>
        <row r="45">
          <cell r="C45">
            <v>2.529767888063688</v>
          </cell>
          <cell r="E45">
            <v>3.0780758290290606</v>
          </cell>
        </row>
        <row r="46">
          <cell r="C46">
            <v>1.671212940677691</v>
          </cell>
          <cell r="E46">
            <v>2.5448904499698131</v>
          </cell>
        </row>
        <row r="47">
          <cell r="C47">
            <v>2.1196623217007584</v>
          </cell>
          <cell r="E47">
            <v>2.2813867612451446</v>
          </cell>
        </row>
        <row r="48">
          <cell r="C48">
            <v>0.95531821650045856</v>
          </cell>
          <cell r="E48">
            <v>2.2493397076477635</v>
          </cell>
        </row>
        <row r="49">
          <cell r="C49">
            <v>4.2991385018626147</v>
          </cell>
          <cell r="E49">
            <v>2.3411669028790811</v>
          </cell>
        </row>
        <row r="50">
          <cell r="C50">
            <v>4.1030798495305731</v>
          </cell>
          <cell r="E50">
            <v>2.4073874749561952</v>
          </cell>
        </row>
        <row r="51">
          <cell r="C51">
            <v>2.709505390705317</v>
          </cell>
          <cell r="E51">
            <v>2.371107785946819</v>
          </cell>
        </row>
        <row r="52">
          <cell r="C52">
            <v>0.66612139827672934</v>
          </cell>
          <cell r="E52">
            <v>2.2830200877541813</v>
          </cell>
        </row>
        <row r="53">
          <cell r="C53">
            <v>2.7511284139924612</v>
          </cell>
          <cell r="E53">
            <v>2.2408261631336188</v>
          </cell>
        </row>
        <row r="54">
          <cell r="C54">
            <v>3.0888163491612488</v>
          </cell>
          <cell r="E54">
            <v>2.3602310154952733</v>
          </cell>
        </row>
        <row r="55">
          <cell r="C55">
            <v>1.7586013697712559</v>
          </cell>
          <cell r="E55">
            <v>2.7101258268018569</v>
          </cell>
        </row>
        <row r="56">
          <cell r="C56">
            <v>3.2495983777270681</v>
          </cell>
          <cell r="E56">
            <v>3.2165610562573619</v>
          </cell>
        </row>
        <row r="57">
          <cell r="C57">
            <v>4.6898971623578376</v>
          </cell>
          <cell r="E57">
            <v>3.7131415301896737</v>
          </cell>
        </row>
        <row r="58">
          <cell r="C58">
            <v>5.0439285511945968</v>
          </cell>
          <cell r="E58">
            <v>4.0318949348573199</v>
          </cell>
        </row>
        <row r="59">
          <cell r="C59">
            <v>4.2629882946388733</v>
          </cell>
          <cell r="E59">
            <v>4.0678838734238241</v>
          </cell>
        </row>
        <row r="60">
          <cell r="C60">
            <v>4.5222583798045548</v>
          </cell>
          <cell r="E60">
            <v>3.8699847184698655</v>
          </cell>
        </row>
        <row r="61">
          <cell r="C61">
            <v>1.8971518362635749</v>
          </cell>
          <cell r="E61">
            <v>3.542639410253301</v>
          </cell>
        </row>
        <row r="62">
          <cell r="C62">
            <v>2.3620880719238357</v>
          </cell>
          <cell r="E62">
            <v>3.2413820228833998</v>
          </cell>
        </row>
        <row r="63">
          <cell r="C63">
            <v>2.7081728678402044</v>
          </cell>
          <cell r="E63">
            <v>3.0503124008236568</v>
          </cell>
        </row>
        <row r="64">
          <cell r="C64">
            <v>3.995364082315362</v>
          </cell>
          <cell r="E64">
            <v>2.957011058273082</v>
          </cell>
        </row>
        <row r="65">
          <cell r="C65">
            <v>3.1364970178638316</v>
          </cell>
          <cell r="E65">
            <v>2.8955645498650426</v>
          </cell>
        </row>
        <row r="66">
          <cell r="C66">
            <v>1.9412403712381092</v>
          </cell>
          <cell r="E66">
            <v>2.7803752158209107</v>
          </cell>
        </row>
        <row r="67">
          <cell r="C67">
            <v>3.2203581219540638</v>
          </cell>
          <cell r="E67">
            <v>2.5773430157656207</v>
          </cell>
        </row>
        <row r="68">
          <cell r="C68">
            <v>1.6768251327221151</v>
          </cell>
          <cell r="E68">
            <v>2.3395777181035413</v>
          </cell>
        </row>
        <row r="69">
          <cell r="C69">
            <v>1.4671871873900102</v>
          </cell>
          <cell r="E69">
            <v>2.1711862676963705</v>
          </cell>
        </row>
        <row r="70">
          <cell r="C70">
            <v>1.6064849169295456</v>
          </cell>
          <cell r="E70">
            <v>2.1657673473926451</v>
          </cell>
        </row>
        <row r="71">
          <cell r="C71">
            <v>2.2102842837006023</v>
          </cell>
          <cell r="E71">
            <v>2.3534930088480621</v>
          </cell>
        </row>
        <row r="72">
          <cell r="C72">
            <v>2.2411377281307665</v>
          </cell>
          <cell r="E72">
            <v>2.6675432414536431</v>
          </cell>
        </row>
        <row r="73">
          <cell r="C73">
            <v>3.8307843343380057</v>
          </cell>
          <cell r="E73">
            <v>3.0113356266346045</v>
          </cell>
        </row>
        <row r="74">
          <cell r="C74">
            <v>4.3858358968784472</v>
          </cell>
          <cell r="E74">
            <v>3.2772245664287851</v>
          </cell>
        </row>
        <row r="75">
          <cell r="C75">
            <v>3.8407529382696453</v>
          </cell>
          <cell r="E75">
            <v>3.4055957061903825</v>
          </cell>
        </row>
        <row r="76">
          <cell r="C76">
            <v>3.3183747956628196</v>
          </cell>
          <cell r="E76">
            <v>3.4079806446220289</v>
          </cell>
        </row>
        <row r="77">
          <cell r="C77">
            <v>3.384205727902895</v>
          </cell>
          <cell r="E77">
            <v>3.3093412887897529</v>
          </cell>
        </row>
        <row r="78">
          <cell r="C78">
            <v>2.7054498650843186</v>
          </cell>
          <cell r="E78">
            <v>3.1912243659970301</v>
          </cell>
        </row>
        <row r="79">
          <cell r="C79">
            <v>3.5846625979094</v>
          </cell>
          <cell r="E79">
            <v>3.1133395713089698</v>
          </cell>
        </row>
        <row r="80">
          <cell r="C80">
            <v>3.5780318425233446</v>
          </cell>
          <cell r="E80">
            <v>3.115160242600794</v>
          </cell>
        </row>
        <row r="81">
          <cell r="C81">
            <v>2.1058448091461912</v>
          </cell>
          <cell r="E81">
            <v>3.1883623382846338</v>
          </cell>
        </row>
        <row r="82">
          <cell r="C82">
            <v>3.0859460682953994</v>
          </cell>
          <cell r="E82">
            <v>3.2848942705561655</v>
          </cell>
        </row>
        <row r="83">
          <cell r="C83">
            <v>3.6325753322489476</v>
          </cell>
          <cell r="E83">
            <v>3.3791562406247522</v>
          </cell>
        </row>
        <row r="84">
          <cell r="C84">
            <v>3.4314759140796127</v>
          </cell>
          <cell r="E84">
            <v>3.4653722535256293</v>
          </cell>
        </row>
        <row r="85">
          <cell r="C85">
            <v>4.0015665013026336</v>
          </cell>
          <cell r="E85">
            <v>3.5428463678498758</v>
          </cell>
        </row>
        <row r="86">
          <cell r="C86">
            <v>3.5845140964419784</v>
          </cell>
          <cell r="E86">
            <v>3.608001283528921</v>
          </cell>
        </row>
        <row r="87">
          <cell r="C87">
            <v>3.2874637834542852</v>
          </cell>
          <cell r="E87">
            <v>3.6644063175502026</v>
          </cell>
        </row>
        <row r="88">
          <cell r="C88">
            <v>3.8847883212977905</v>
          </cell>
          <cell r="E88">
            <v>3.7113539818555381</v>
          </cell>
        </row>
        <row r="89">
          <cell r="C89">
            <v>4.1790512882394069</v>
          </cell>
          <cell r="E89">
            <v>3.7721871317464775</v>
          </cell>
        </row>
        <row r="90">
          <cell r="C90">
            <v>4.6452720788060731</v>
          </cell>
          <cell r="E90">
            <v>3.8249934099457477</v>
          </cell>
        </row>
        <row r="91">
          <cell r="C91">
            <v>3.3464683520768972</v>
          </cell>
          <cell r="E91">
            <v>3.8442789465566278</v>
          </cell>
        </row>
        <row r="92">
          <cell r="C92" t="str">
            <v/>
          </cell>
          <cell r="E92" t="str">
            <v/>
          </cell>
        </row>
        <row r="93">
          <cell r="C93" t="str">
            <v/>
          </cell>
          <cell r="E93" t="str">
            <v/>
          </cell>
        </row>
        <row r="94">
          <cell r="C94" t="str">
            <v/>
          </cell>
          <cell r="E94" t="str">
            <v/>
          </cell>
        </row>
        <row r="95">
          <cell r="C95" t="str">
            <v/>
          </cell>
          <cell r="E95" t="str">
            <v/>
          </cell>
        </row>
        <row r="96">
          <cell r="C96" t="str">
            <v/>
          </cell>
          <cell r="E96" t="str">
            <v/>
          </cell>
        </row>
        <row r="97">
          <cell r="C97" t="str">
            <v/>
          </cell>
          <cell r="E97" t="str">
            <v/>
          </cell>
        </row>
        <row r="98">
          <cell r="C98" t="str">
            <v/>
          </cell>
          <cell r="E98" t="str">
            <v/>
          </cell>
        </row>
        <row r="99">
          <cell r="C99" t="str">
            <v/>
          </cell>
          <cell r="E99" t="str">
            <v/>
          </cell>
        </row>
        <row r="100">
          <cell r="C100" t="str">
            <v/>
          </cell>
          <cell r="E100" t="str">
            <v/>
          </cell>
        </row>
        <row r="101">
          <cell r="C101" t="str">
            <v/>
          </cell>
          <cell r="E101" t="str">
            <v/>
          </cell>
        </row>
        <row r="102">
          <cell r="C102" t="str">
            <v/>
          </cell>
          <cell r="E102" t="str">
            <v/>
          </cell>
        </row>
        <row r="103">
          <cell r="C103" t="str">
            <v/>
          </cell>
          <cell r="E103" t="str">
            <v/>
          </cell>
        </row>
        <row r="104">
          <cell r="C104" t="str">
            <v/>
          </cell>
          <cell r="E104" t="str">
            <v/>
          </cell>
        </row>
        <row r="105">
          <cell r="C105" t="str">
            <v/>
          </cell>
          <cell r="E105" t="str">
            <v/>
          </cell>
        </row>
        <row r="106">
          <cell r="C106" t="str">
            <v/>
          </cell>
          <cell r="E106" t="str">
            <v/>
          </cell>
        </row>
        <row r="107">
          <cell r="C107" t="str">
            <v/>
          </cell>
          <cell r="E107" t="str">
            <v/>
          </cell>
        </row>
        <row r="108">
          <cell r="C108" t="str">
            <v/>
          </cell>
          <cell r="E108" t="str">
            <v/>
          </cell>
        </row>
        <row r="109">
          <cell r="C109" t="str">
            <v/>
          </cell>
          <cell r="E109" t="str">
            <v/>
          </cell>
        </row>
        <row r="110">
          <cell r="C110" t="str">
            <v/>
          </cell>
          <cell r="E110" t="str">
            <v/>
          </cell>
        </row>
        <row r="111">
          <cell r="C111" t="str">
            <v/>
          </cell>
          <cell r="E111" t="str">
            <v/>
          </cell>
        </row>
        <row r="112">
          <cell r="C112" t="str">
            <v/>
          </cell>
          <cell r="E112" t="str">
            <v/>
          </cell>
        </row>
        <row r="113">
          <cell r="C113" t="str">
            <v/>
          </cell>
          <cell r="E113" t="str">
            <v/>
          </cell>
        </row>
        <row r="114">
          <cell r="C114" t="str">
            <v/>
          </cell>
          <cell r="E114" t="str">
            <v/>
          </cell>
        </row>
        <row r="115">
          <cell r="C115" t="str">
            <v/>
          </cell>
          <cell r="E115" t="str">
            <v/>
          </cell>
        </row>
        <row r="116">
          <cell r="C116" t="str">
            <v/>
          </cell>
          <cell r="E116" t="str">
            <v/>
          </cell>
        </row>
        <row r="117">
          <cell r="C117" t="str">
            <v/>
          </cell>
          <cell r="E117" t="str">
            <v/>
          </cell>
        </row>
        <row r="118">
          <cell r="C118" t="str">
            <v/>
          </cell>
          <cell r="E118" t="str">
            <v/>
          </cell>
        </row>
        <row r="119">
          <cell r="C119" t="str">
            <v/>
          </cell>
          <cell r="E119" t="str">
            <v/>
          </cell>
        </row>
        <row r="120">
          <cell r="C120" t="str">
            <v/>
          </cell>
          <cell r="E120" t="str">
            <v/>
          </cell>
        </row>
        <row r="121">
          <cell r="C121" t="str">
            <v/>
          </cell>
          <cell r="E121" t="str">
            <v/>
          </cell>
        </row>
        <row r="122">
          <cell r="C122" t="str">
            <v/>
          </cell>
          <cell r="E122" t="str">
            <v/>
          </cell>
        </row>
        <row r="123">
          <cell r="C123" t="str">
            <v/>
          </cell>
          <cell r="E123" t="str">
            <v/>
          </cell>
        </row>
        <row r="124">
          <cell r="C124" t="str">
            <v/>
          </cell>
          <cell r="E124" t="str">
            <v/>
          </cell>
        </row>
        <row r="125">
          <cell r="C125" t="str">
            <v/>
          </cell>
          <cell r="E125" t="str">
            <v/>
          </cell>
        </row>
        <row r="126">
          <cell r="C126" t="str">
            <v/>
          </cell>
          <cell r="E126" t="str">
            <v/>
          </cell>
        </row>
        <row r="127">
          <cell r="C127" t="str">
            <v/>
          </cell>
          <cell r="E127" t="str">
            <v/>
          </cell>
        </row>
        <row r="128">
          <cell r="C128" t="str">
            <v/>
          </cell>
          <cell r="E128" t="str">
            <v/>
          </cell>
        </row>
        <row r="129">
          <cell r="C129" t="str">
            <v/>
          </cell>
          <cell r="E129" t="str">
            <v/>
          </cell>
        </row>
        <row r="130">
          <cell r="C130" t="str">
            <v/>
          </cell>
          <cell r="E130" t="str">
            <v/>
          </cell>
        </row>
        <row r="131">
          <cell r="C131" t="str">
            <v/>
          </cell>
          <cell r="E131" t="str">
            <v/>
          </cell>
        </row>
        <row r="132">
          <cell r="C132" t="str">
            <v/>
          </cell>
          <cell r="E132" t="str">
            <v/>
          </cell>
        </row>
        <row r="133">
          <cell r="C133" t="str">
            <v/>
          </cell>
          <cell r="E133" t="str">
            <v/>
          </cell>
        </row>
        <row r="134">
          <cell r="C134" t="str">
            <v/>
          </cell>
          <cell r="E134" t="str">
            <v/>
          </cell>
        </row>
        <row r="135">
          <cell r="C135" t="str">
            <v/>
          </cell>
          <cell r="E135" t="str">
            <v/>
          </cell>
        </row>
        <row r="136">
          <cell r="C136" t="str">
            <v/>
          </cell>
          <cell r="E136" t="str">
            <v/>
          </cell>
        </row>
        <row r="137">
          <cell r="C137" t="str">
            <v/>
          </cell>
          <cell r="E137" t="str">
            <v/>
          </cell>
        </row>
        <row r="138">
          <cell r="C138" t="str">
            <v/>
          </cell>
          <cell r="E138" t="str">
            <v/>
          </cell>
        </row>
        <row r="139">
          <cell r="C139" t="str">
            <v/>
          </cell>
          <cell r="E139" t="str">
            <v/>
          </cell>
        </row>
        <row r="140">
          <cell r="C140" t="str">
            <v/>
          </cell>
          <cell r="E140" t="str">
            <v/>
          </cell>
        </row>
        <row r="141">
          <cell r="C141" t="str">
            <v/>
          </cell>
          <cell r="E141" t="str">
            <v/>
          </cell>
        </row>
        <row r="142">
          <cell r="C142" t="str">
            <v/>
          </cell>
          <cell r="E142" t="str">
            <v/>
          </cell>
        </row>
        <row r="143">
          <cell r="C143" t="str">
            <v/>
          </cell>
          <cell r="E143" t="str">
            <v/>
          </cell>
        </row>
        <row r="144">
          <cell r="C144" t="str">
            <v/>
          </cell>
          <cell r="E144" t="str">
            <v/>
          </cell>
        </row>
        <row r="145">
          <cell r="C145" t="str">
            <v/>
          </cell>
          <cell r="E145" t="str">
            <v/>
          </cell>
        </row>
        <row r="146">
          <cell r="C146" t="str">
            <v/>
          </cell>
          <cell r="E146" t="str">
            <v/>
          </cell>
        </row>
        <row r="147">
          <cell r="C147" t="str">
            <v/>
          </cell>
          <cell r="E147" t="str">
            <v/>
          </cell>
        </row>
        <row r="148">
          <cell r="C148" t="str">
            <v/>
          </cell>
          <cell r="E148" t="str">
            <v/>
          </cell>
        </row>
        <row r="149">
          <cell r="C149" t="str">
            <v/>
          </cell>
          <cell r="E149" t="str">
            <v/>
          </cell>
        </row>
        <row r="150">
          <cell r="C150" t="str">
            <v/>
          </cell>
          <cell r="E150" t="str">
            <v/>
          </cell>
        </row>
        <row r="151">
          <cell r="C151" t="str">
            <v/>
          </cell>
          <cell r="E151" t="str">
            <v/>
          </cell>
        </row>
        <row r="152">
          <cell r="C152" t="str">
            <v/>
          </cell>
          <cell r="E152" t="str">
            <v/>
          </cell>
        </row>
        <row r="153">
          <cell r="C153" t="str">
            <v/>
          </cell>
          <cell r="E153" t="str">
            <v/>
          </cell>
        </row>
        <row r="154">
          <cell r="C154" t="str">
            <v/>
          </cell>
          <cell r="E154" t="str">
            <v/>
          </cell>
        </row>
        <row r="155">
          <cell r="C155" t="str">
            <v/>
          </cell>
          <cell r="E155" t="str">
            <v/>
          </cell>
        </row>
        <row r="156">
          <cell r="C156" t="str">
            <v/>
          </cell>
          <cell r="E156" t="str">
            <v/>
          </cell>
        </row>
        <row r="157">
          <cell r="C157" t="str">
            <v/>
          </cell>
          <cell r="E157" t="str">
            <v/>
          </cell>
        </row>
        <row r="158">
          <cell r="C158" t="str">
            <v/>
          </cell>
          <cell r="E158" t="str">
            <v/>
          </cell>
        </row>
        <row r="159">
          <cell r="C159" t="str">
            <v/>
          </cell>
          <cell r="E159" t="str">
            <v/>
          </cell>
        </row>
        <row r="160">
          <cell r="C160" t="str">
            <v/>
          </cell>
          <cell r="E160" t="str">
            <v/>
          </cell>
        </row>
        <row r="161">
          <cell r="C161" t="str">
            <v/>
          </cell>
          <cell r="E161" t="str">
            <v/>
          </cell>
        </row>
        <row r="162">
          <cell r="C162" t="str">
            <v/>
          </cell>
          <cell r="E162" t="str">
            <v/>
          </cell>
        </row>
        <row r="163">
          <cell r="C163" t="str">
            <v/>
          </cell>
          <cell r="E163" t="str">
            <v/>
          </cell>
        </row>
        <row r="164">
          <cell r="C164" t="str">
            <v/>
          </cell>
          <cell r="E164" t="str">
            <v/>
          </cell>
        </row>
        <row r="165">
          <cell r="C165" t="str">
            <v/>
          </cell>
          <cell r="E165" t="str">
            <v/>
          </cell>
        </row>
        <row r="166">
          <cell r="C166" t="str">
            <v/>
          </cell>
          <cell r="E166" t="str">
            <v/>
          </cell>
        </row>
        <row r="167">
          <cell r="C167" t="str">
            <v/>
          </cell>
          <cell r="E167" t="str">
            <v/>
          </cell>
        </row>
        <row r="168">
          <cell r="C168" t="str">
            <v/>
          </cell>
          <cell r="E168" t="str">
            <v/>
          </cell>
        </row>
        <row r="169">
          <cell r="C169" t="str">
            <v/>
          </cell>
          <cell r="E169" t="str">
            <v/>
          </cell>
        </row>
        <row r="170">
          <cell r="C170" t="str">
            <v/>
          </cell>
          <cell r="E170" t="str">
            <v/>
          </cell>
        </row>
        <row r="171">
          <cell r="C171" t="str">
            <v/>
          </cell>
          <cell r="E171" t="str">
            <v/>
          </cell>
        </row>
        <row r="172">
          <cell r="C172" t="str">
            <v/>
          </cell>
          <cell r="E172" t="str">
            <v/>
          </cell>
        </row>
        <row r="173">
          <cell r="C173" t="str">
            <v/>
          </cell>
          <cell r="E173" t="str">
            <v/>
          </cell>
        </row>
        <row r="174">
          <cell r="C174" t="str">
            <v/>
          </cell>
          <cell r="E174" t="str">
            <v/>
          </cell>
        </row>
        <row r="175">
          <cell r="C175" t="str">
            <v/>
          </cell>
          <cell r="E175" t="str">
            <v/>
          </cell>
        </row>
        <row r="176">
          <cell r="C176" t="str">
            <v/>
          </cell>
          <cell r="E176" t="str">
            <v/>
          </cell>
        </row>
        <row r="177">
          <cell r="C177" t="str">
            <v/>
          </cell>
          <cell r="E177" t="str">
            <v/>
          </cell>
        </row>
        <row r="178">
          <cell r="C178" t="str">
            <v/>
          </cell>
          <cell r="E178" t="str">
            <v/>
          </cell>
        </row>
        <row r="179">
          <cell r="C179" t="str">
            <v/>
          </cell>
          <cell r="E179" t="str">
            <v/>
          </cell>
        </row>
        <row r="180">
          <cell r="C180" t="str">
            <v/>
          </cell>
          <cell r="E180" t="str">
            <v/>
          </cell>
        </row>
        <row r="181">
          <cell r="C181" t="str">
            <v/>
          </cell>
          <cell r="E181" t="str">
            <v/>
          </cell>
        </row>
        <row r="182">
          <cell r="C182" t="str">
            <v/>
          </cell>
          <cell r="E182" t="str">
            <v/>
          </cell>
        </row>
        <row r="183">
          <cell r="C183" t="str">
            <v/>
          </cell>
          <cell r="E183" t="str">
            <v/>
          </cell>
        </row>
        <row r="184">
          <cell r="C184" t="str">
            <v/>
          </cell>
          <cell r="E184" t="str">
            <v/>
          </cell>
        </row>
        <row r="185">
          <cell r="C185" t="str">
            <v/>
          </cell>
          <cell r="E185" t="str">
            <v/>
          </cell>
        </row>
        <row r="186">
          <cell r="C186" t="str">
            <v/>
          </cell>
          <cell r="E186" t="str">
            <v/>
          </cell>
        </row>
        <row r="187">
          <cell r="C187" t="str">
            <v/>
          </cell>
          <cell r="E187" t="str">
            <v/>
          </cell>
        </row>
        <row r="188">
          <cell r="C188" t="str">
            <v/>
          </cell>
          <cell r="E188" t="str">
            <v/>
          </cell>
        </row>
        <row r="189">
          <cell r="C189" t="str">
            <v/>
          </cell>
          <cell r="E189" t="str">
            <v/>
          </cell>
        </row>
        <row r="190">
          <cell r="C190" t="str">
            <v/>
          </cell>
          <cell r="E190" t="str">
            <v/>
          </cell>
        </row>
        <row r="191">
          <cell r="C191" t="str">
            <v/>
          </cell>
          <cell r="E191" t="str">
            <v/>
          </cell>
        </row>
        <row r="192">
          <cell r="C192" t="str">
            <v/>
          </cell>
          <cell r="E192" t="str">
            <v/>
          </cell>
        </row>
        <row r="193">
          <cell r="C193" t="str">
            <v/>
          </cell>
          <cell r="E193" t="str">
            <v/>
          </cell>
        </row>
        <row r="194">
          <cell r="C194" t="str">
            <v/>
          </cell>
          <cell r="E194" t="str">
            <v/>
          </cell>
        </row>
        <row r="195">
          <cell r="C195" t="str">
            <v/>
          </cell>
          <cell r="E195" t="str">
            <v/>
          </cell>
        </row>
        <row r="196">
          <cell r="C196" t="str">
            <v/>
          </cell>
          <cell r="E196" t="str">
            <v/>
          </cell>
        </row>
        <row r="197">
          <cell r="C197" t="str">
            <v/>
          </cell>
          <cell r="E197" t="str">
            <v/>
          </cell>
        </row>
        <row r="198">
          <cell r="C198" t="str">
            <v/>
          </cell>
          <cell r="E198" t="str">
            <v/>
          </cell>
        </row>
        <row r="199">
          <cell r="C199" t="str">
            <v/>
          </cell>
          <cell r="E199" t="str">
            <v/>
          </cell>
        </row>
        <row r="200">
          <cell r="C200" t="str">
            <v/>
          </cell>
          <cell r="E200" t="str">
            <v/>
          </cell>
        </row>
        <row r="201">
          <cell r="C201" t="str">
            <v/>
          </cell>
          <cell r="E201" t="str">
            <v/>
          </cell>
        </row>
        <row r="202">
          <cell r="C202" t="str">
            <v/>
          </cell>
          <cell r="E202" t="str">
            <v/>
          </cell>
        </row>
        <row r="203">
          <cell r="C203" t="str">
            <v/>
          </cell>
          <cell r="E203" t="str">
            <v/>
          </cell>
        </row>
        <row r="204">
          <cell r="C204" t="str">
            <v/>
          </cell>
          <cell r="E204" t="str">
            <v/>
          </cell>
        </row>
        <row r="205">
          <cell r="C205" t="str">
            <v/>
          </cell>
          <cell r="E205" t="str">
            <v/>
          </cell>
        </row>
        <row r="206">
          <cell r="C206" t="str">
            <v/>
          </cell>
          <cell r="E206" t="str">
            <v/>
          </cell>
        </row>
        <row r="207">
          <cell r="C207" t="str">
            <v/>
          </cell>
          <cell r="E207" t="str">
            <v/>
          </cell>
        </row>
        <row r="208">
          <cell r="C208" t="str">
            <v/>
          </cell>
          <cell r="E208" t="str">
            <v/>
          </cell>
        </row>
        <row r="209">
          <cell r="C209" t="str">
            <v/>
          </cell>
          <cell r="E209" t="str">
            <v/>
          </cell>
        </row>
        <row r="210">
          <cell r="C210" t="str">
            <v/>
          </cell>
          <cell r="E210" t="str">
            <v/>
          </cell>
        </row>
        <row r="211">
          <cell r="C211" t="str">
            <v/>
          </cell>
          <cell r="E211" t="str">
            <v/>
          </cell>
        </row>
        <row r="212">
          <cell r="C212" t="str">
            <v/>
          </cell>
          <cell r="E212" t="str">
            <v/>
          </cell>
        </row>
        <row r="213">
          <cell r="C213" t="str">
            <v/>
          </cell>
          <cell r="E213" t="str">
            <v/>
          </cell>
        </row>
        <row r="214">
          <cell r="C214" t="str">
            <v/>
          </cell>
          <cell r="E214" t="str">
            <v/>
          </cell>
        </row>
        <row r="215">
          <cell r="C215" t="str">
            <v/>
          </cell>
          <cell r="E215" t="str">
            <v/>
          </cell>
        </row>
        <row r="216">
          <cell r="C216" t="str">
            <v/>
          </cell>
          <cell r="E216" t="str">
            <v/>
          </cell>
        </row>
        <row r="217">
          <cell r="C217" t="str">
            <v/>
          </cell>
          <cell r="E217" t="str">
            <v/>
          </cell>
        </row>
        <row r="218">
          <cell r="C218" t="str">
            <v/>
          </cell>
          <cell r="E218" t="str">
            <v/>
          </cell>
        </row>
        <row r="219">
          <cell r="C219" t="str">
            <v/>
          </cell>
          <cell r="E219" t="str">
            <v/>
          </cell>
        </row>
        <row r="220">
          <cell r="C220" t="str">
            <v/>
          </cell>
          <cell r="E220" t="str">
            <v/>
          </cell>
        </row>
        <row r="221">
          <cell r="C221" t="str">
            <v/>
          </cell>
          <cell r="E221" t="str">
            <v/>
          </cell>
        </row>
        <row r="222">
          <cell r="C222" t="str">
            <v/>
          </cell>
          <cell r="E222" t="str">
            <v/>
          </cell>
        </row>
        <row r="223">
          <cell r="C223" t="str">
            <v/>
          </cell>
          <cell r="E223" t="str">
            <v/>
          </cell>
        </row>
        <row r="224">
          <cell r="C224" t="str">
            <v/>
          </cell>
          <cell r="E224" t="str">
            <v/>
          </cell>
        </row>
        <row r="225">
          <cell r="C225" t="str">
            <v/>
          </cell>
          <cell r="E225" t="str">
            <v/>
          </cell>
        </row>
        <row r="226">
          <cell r="C226" t="str">
            <v/>
          </cell>
          <cell r="E226" t="str">
            <v/>
          </cell>
        </row>
        <row r="227">
          <cell r="C227" t="str">
            <v/>
          </cell>
          <cell r="E227" t="str">
            <v/>
          </cell>
        </row>
        <row r="228">
          <cell r="C228" t="str">
            <v/>
          </cell>
          <cell r="E228" t="str">
            <v/>
          </cell>
        </row>
        <row r="229">
          <cell r="C229" t="str">
            <v/>
          </cell>
          <cell r="E229" t="str">
            <v/>
          </cell>
        </row>
        <row r="230">
          <cell r="C230" t="str">
            <v/>
          </cell>
          <cell r="E230" t="str">
            <v/>
          </cell>
        </row>
        <row r="231">
          <cell r="C231" t="str">
            <v/>
          </cell>
          <cell r="E231" t="str">
            <v/>
          </cell>
        </row>
        <row r="232">
          <cell r="C232" t="str">
            <v/>
          </cell>
          <cell r="E232" t="str">
            <v/>
          </cell>
        </row>
        <row r="233">
          <cell r="C233" t="str">
            <v/>
          </cell>
          <cell r="E233" t="str">
            <v/>
          </cell>
        </row>
        <row r="234">
          <cell r="C234" t="str">
            <v/>
          </cell>
          <cell r="E234" t="str">
            <v/>
          </cell>
        </row>
        <row r="235">
          <cell r="C235" t="str">
            <v/>
          </cell>
          <cell r="E235" t="str">
            <v/>
          </cell>
        </row>
        <row r="236">
          <cell r="C236" t="str">
            <v/>
          </cell>
          <cell r="E236" t="str">
            <v/>
          </cell>
        </row>
        <row r="237">
          <cell r="C237" t="str">
            <v/>
          </cell>
          <cell r="E237" t="str">
            <v/>
          </cell>
        </row>
        <row r="238">
          <cell r="C238" t="str">
            <v/>
          </cell>
          <cell r="E238" t="str">
            <v/>
          </cell>
        </row>
        <row r="239">
          <cell r="C239" t="str">
            <v/>
          </cell>
          <cell r="E239" t="str">
            <v/>
          </cell>
        </row>
        <row r="240">
          <cell r="C240" t="str">
            <v/>
          </cell>
          <cell r="E240" t="str">
            <v/>
          </cell>
        </row>
        <row r="241">
          <cell r="C241" t="str">
            <v/>
          </cell>
          <cell r="E241" t="str">
            <v/>
          </cell>
        </row>
        <row r="242">
          <cell r="C242" t="str">
            <v/>
          </cell>
          <cell r="E242" t="str">
            <v/>
          </cell>
        </row>
        <row r="243">
          <cell r="C243" t="str">
            <v/>
          </cell>
          <cell r="E243" t="str">
            <v/>
          </cell>
        </row>
        <row r="244">
          <cell r="C244" t="str">
            <v/>
          </cell>
          <cell r="E244" t="str">
            <v/>
          </cell>
        </row>
        <row r="245">
          <cell r="C245" t="str">
            <v/>
          </cell>
          <cell r="E245" t="str">
            <v/>
          </cell>
        </row>
        <row r="246">
          <cell r="C246" t="str">
            <v/>
          </cell>
          <cell r="E246" t="str">
            <v/>
          </cell>
        </row>
        <row r="247">
          <cell r="C247" t="str">
            <v/>
          </cell>
          <cell r="E247" t="str">
            <v/>
          </cell>
        </row>
        <row r="248">
          <cell r="C248" t="str">
            <v/>
          </cell>
          <cell r="E248" t="str">
            <v/>
          </cell>
        </row>
        <row r="249">
          <cell r="C249" t="str">
            <v/>
          </cell>
          <cell r="E249" t="str">
            <v/>
          </cell>
        </row>
        <row r="250">
          <cell r="C250" t="str">
            <v/>
          </cell>
          <cell r="E250" t="str">
            <v/>
          </cell>
        </row>
        <row r="251">
          <cell r="C251" t="str">
            <v/>
          </cell>
          <cell r="E251" t="str">
            <v/>
          </cell>
        </row>
        <row r="252">
          <cell r="C252" t="str">
            <v/>
          </cell>
          <cell r="E252" t="str">
            <v/>
          </cell>
        </row>
        <row r="253">
          <cell r="C253" t="str">
            <v/>
          </cell>
          <cell r="E253" t="str">
            <v/>
          </cell>
        </row>
        <row r="254">
          <cell r="C254" t="str">
            <v/>
          </cell>
          <cell r="E254" t="str">
            <v/>
          </cell>
        </row>
        <row r="255">
          <cell r="C255" t="str">
            <v/>
          </cell>
          <cell r="E255" t="str">
            <v/>
          </cell>
        </row>
        <row r="256">
          <cell r="C256" t="str">
            <v/>
          </cell>
          <cell r="E256" t="str">
            <v/>
          </cell>
        </row>
        <row r="257">
          <cell r="C257" t="str">
            <v/>
          </cell>
          <cell r="E257" t="str">
            <v/>
          </cell>
        </row>
        <row r="258">
          <cell r="C258" t="str">
            <v/>
          </cell>
          <cell r="E258" t="str">
            <v/>
          </cell>
        </row>
        <row r="259">
          <cell r="C259" t="str">
            <v/>
          </cell>
          <cell r="E259" t="str">
            <v/>
          </cell>
        </row>
        <row r="260">
          <cell r="C260" t="str">
            <v/>
          </cell>
          <cell r="E260" t="str">
            <v/>
          </cell>
        </row>
        <row r="261">
          <cell r="C261" t="str">
            <v/>
          </cell>
          <cell r="E261" t="str">
            <v/>
          </cell>
        </row>
        <row r="262">
          <cell r="C262" t="str">
            <v/>
          </cell>
          <cell r="E262" t="str">
            <v/>
          </cell>
        </row>
        <row r="263">
          <cell r="C263" t="str">
            <v/>
          </cell>
          <cell r="E263" t="str">
            <v/>
          </cell>
        </row>
        <row r="264">
          <cell r="C264" t="str">
            <v/>
          </cell>
          <cell r="E264" t="str">
            <v/>
          </cell>
        </row>
        <row r="265">
          <cell r="C265" t="str">
            <v/>
          </cell>
          <cell r="E265" t="str">
            <v/>
          </cell>
        </row>
        <row r="266">
          <cell r="C266" t="str">
            <v/>
          </cell>
          <cell r="E266" t="str">
            <v/>
          </cell>
        </row>
        <row r="267">
          <cell r="C267" t="str">
            <v/>
          </cell>
          <cell r="E267" t="str">
            <v/>
          </cell>
        </row>
        <row r="268">
          <cell r="C268" t="str">
            <v/>
          </cell>
          <cell r="E268" t="str">
            <v/>
          </cell>
        </row>
        <row r="269">
          <cell r="C269" t="str">
            <v/>
          </cell>
          <cell r="E269" t="str">
            <v/>
          </cell>
        </row>
        <row r="270">
          <cell r="C270" t="str">
            <v/>
          </cell>
          <cell r="E270" t="str">
            <v/>
          </cell>
        </row>
        <row r="271">
          <cell r="C271" t="str">
            <v/>
          </cell>
          <cell r="E271" t="str">
            <v/>
          </cell>
        </row>
        <row r="272">
          <cell r="C272" t="str">
            <v/>
          </cell>
          <cell r="E272" t="str">
            <v/>
          </cell>
        </row>
        <row r="273">
          <cell r="C273" t="str">
            <v/>
          </cell>
          <cell r="E273" t="str">
            <v/>
          </cell>
        </row>
        <row r="274">
          <cell r="C274" t="str">
            <v/>
          </cell>
          <cell r="E274" t="str">
            <v/>
          </cell>
        </row>
        <row r="275">
          <cell r="C275" t="str">
            <v/>
          </cell>
          <cell r="E275" t="str">
            <v/>
          </cell>
        </row>
        <row r="276">
          <cell r="C276" t="str">
            <v/>
          </cell>
          <cell r="E276" t="str">
            <v/>
          </cell>
        </row>
        <row r="277">
          <cell r="C277" t="str">
            <v/>
          </cell>
          <cell r="E277" t="str">
            <v/>
          </cell>
        </row>
        <row r="278">
          <cell r="C278" t="str">
            <v/>
          </cell>
          <cell r="E278" t="str">
            <v/>
          </cell>
        </row>
        <row r="279">
          <cell r="C279" t="str">
            <v/>
          </cell>
          <cell r="E279" t="str">
            <v/>
          </cell>
        </row>
        <row r="280">
          <cell r="C280" t="str">
            <v/>
          </cell>
          <cell r="E280" t="str">
            <v/>
          </cell>
        </row>
        <row r="281">
          <cell r="C281" t="str">
            <v/>
          </cell>
          <cell r="E281" t="str">
            <v/>
          </cell>
        </row>
        <row r="282">
          <cell r="C282" t="str">
            <v/>
          </cell>
          <cell r="E282" t="str">
            <v/>
          </cell>
        </row>
        <row r="283">
          <cell r="C283" t="str">
            <v/>
          </cell>
          <cell r="E283" t="str">
            <v/>
          </cell>
        </row>
        <row r="284">
          <cell r="C284" t="str">
            <v/>
          </cell>
          <cell r="E284" t="str">
            <v/>
          </cell>
        </row>
        <row r="285">
          <cell r="C285" t="str">
            <v/>
          </cell>
          <cell r="E285" t="str">
            <v/>
          </cell>
        </row>
        <row r="286">
          <cell r="C286" t="str">
            <v/>
          </cell>
          <cell r="E286" t="str">
            <v/>
          </cell>
        </row>
        <row r="287">
          <cell r="C287" t="str">
            <v/>
          </cell>
          <cell r="E287" t="str">
            <v/>
          </cell>
        </row>
        <row r="288">
          <cell r="C288" t="str">
            <v/>
          </cell>
          <cell r="E288" t="str">
            <v/>
          </cell>
        </row>
        <row r="289">
          <cell r="C289" t="str">
            <v/>
          </cell>
          <cell r="E289" t="str">
            <v/>
          </cell>
        </row>
        <row r="290">
          <cell r="C290" t="str">
            <v/>
          </cell>
          <cell r="E290" t="str">
            <v/>
          </cell>
        </row>
        <row r="291">
          <cell r="C291" t="str">
            <v/>
          </cell>
          <cell r="E291" t="str">
            <v/>
          </cell>
        </row>
        <row r="292">
          <cell r="C292" t="str">
            <v/>
          </cell>
          <cell r="E292" t="str">
            <v/>
          </cell>
        </row>
        <row r="293">
          <cell r="C293" t="str">
            <v/>
          </cell>
          <cell r="E293" t="str">
            <v/>
          </cell>
        </row>
        <row r="294">
          <cell r="C294" t="str">
            <v/>
          </cell>
          <cell r="E294" t="str">
            <v/>
          </cell>
        </row>
        <row r="295">
          <cell r="C295" t="str">
            <v/>
          </cell>
          <cell r="E295" t="str">
            <v/>
          </cell>
        </row>
        <row r="296">
          <cell r="C296" t="str">
            <v/>
          </cell>
          <cell r="E296" t="str">
            <v/>
          </cell>
        </row>
        <row r="297">
          <cell r="C297" t="str">
            <v/>
          </cell>
          <cell r="E297" t="str">
            <v/>
          </cell>
        </row>
        <row r="298">
          <cell r="C298" t="str">
            <v/>
          </cell>
          <cell r="E298" t="str">
            <v/>
          </cell>
        </row>
        <row r="299">
          <cell r="C299" t="str">
            <v/>
          </cell>
          <cell r="E299" t="str">
            <v/>
          </cell>
        </row>
        <row r="300">
          <cell r="C300" t="str">
            <v/>
          </cell>
          <cell r="E300" t="str">
            <v/>
          </cell>
        </row>
        <row r="301">
          <cell r="C301" t="str">
            <v/>
          </cell>
          <cell r="E301" t="str">
            <v/>
          </cell>
        </row>
        <row r="302">
          <cell r="C302" t="str">
            <v/>
          </cell>
          <cell r="E302" t="str">
            <v/>
          </cell>
        </row>
        <row r="303">
          <cell r="C303" t="str">
            <v/>
          </cell>
          <cell r="E303" t="str">
            <v/>
          </cell>
        </row>
        <row r="304">
          <cell r="C304" t="str">
            <v/>
          </cell>
          <cell r="E304" t="str">
            <v/>
          </cell>
        </row>
        <row r="305">
          <cell r="C305" t="str">
            <v/>
          </cell>
          <cell r="E305" t="str">
            <v/>
          </cell>
        </row>
        <row r="306">
          <cell r="C306" t="str">
            <v/>
          </cell>
          <cell r="E306" t="str">
            <v/>
          </cell>
        </row>
        <row r="307">
          <cell r="C307" t="str">
            <v/>
          </cell>
          <cell r="E307" t="str">
            <v/>
          </cell>
        </row>
        <row r="308">
          <cell r="C308" t="str">
            <v/>
          </cell>
          <cell r="E308" t="str">
            <v/>
          </cell>
        </row>
        <row r="309">
          <cell r="C309" t="str">
            <v/>
          </cell>
          <cell r="E309" t="str">
            <v/>
          </cell>
        </row>
        <row r="310">
          <cell r="C310" t="str">
            <v/>
          </cell>
          <cell r="E310" t="str">
            <v/>
          </cell>
        </row>
        <row r="311">
          <cell r="C311" t="str">
            <v/>
          </cell>
          <cell r="E311" t="str">
            <v/>
          </cell>
        </row>
        <row r="312">
          <cell r="C312" t="str">
            <v/>
          </cell>
          <cell r="E312" t="str">
            <v/>
          </cell>
        </row>
        <row r="313">
          <cell r="C313" t="str">
            <v/>
          </cell>
          <cell r="E313" t="str">
            <v/>
          </cell>
        </row>
        <row r="314">
          <cell r="C314" t="str">
            <v/>
          </cell>
          <cell r="E314" t="str">
            <v/>
          </cell>
        </row>
        <row r="315">
          <cell r="C315" t="str">
            <v/>
          </cell>
          <cell r="E315" t="str">
            <v/>
          </cell>
        </row>
        <row r="316">
          <cell r="C316" t="str">
            <v/>
          </cell>
          <cell r="E316" t="str">
            <v/>
          </cell>
        </row>
        <row r="317">
          <cell r="C317" t="str">
            <v/>
          </cell>
          <cell r="E317" t="str">
            <v/>
          </cell>
        </row>
        <row r="318">
          <cell r="C318" t="str">
            <v/>
          </cell>
          <cell r="E318" t="str">
            <v/>
          </cell>
        </row>
        <row r="319">
          <cell r="C319" t="str">
            <v/>
          </cell>
          <cell r="E319" t="str">
            <v/>
          </cell>
        </row>
        <row r="320">
          <cell r="C320" t="str">
            <v/>
          </cell>
          <cell r="E320" t="str">
            <v/>
          </cell>
        </row>
        <row r="321">
          <cell r="C321" t="str">
            <v/>
          </cell>
          <cell r="E321" t="str">
            <v/>
          </cell>
        </row>
        <row r="322">
          <cell r="C322" t="str">
            <v/>
          </cell>
          <cell r="E322" t="str">
            <v/>
          </cell>
        </row>
        <row r="323">
          <cell r="C323" t="str">
            <v/>
          </cell>
          <cell r="E323" t="str">
            <v/>
          </cell>
        </row>
        <row r="324">
          <cell r="C324" t="str">
            <v/>
          </cell>
          <cell r="E324" t="str">
            <v/>
          </cell>
        </row>
        <row r="325">
          <cell r="C325" t="str">
            <v/>
          </cell>
          <cell r="E325" t="str">
            <v/>
          </cell>
        </row>
        <row r="326">
          <cell r="C326" t="str">
            <v/>
          </cell>
          <cell r="E326" t="str">
            <v/>
          </cell>
        </row>
        <row r="327">
          <cell r="C327" t="str">
            <v/>
          </cell>
          <cell r="E327" t="str">
            <v/>
          </cell>
        </row>
        <row r="328">
          <cell r="C328" t="str">
            <v/>
          </cell>
          <cell r="E328" t="str">
            <v/>
          </cell>
        </row>
        <row r="329">
          <cell r="C329" t="str">
            <v/>
          </cell>
          <cell r="E329" t="str">
            <v/>
          </cell>
        </row>
        <row r="330">
          <cell r="C330" t="str">
            <v/>
          </cell>
          <cell r="E330" t="str">
            <v/>
          </cell>
        </row>
        <row r="331">
          <cell r="C331" t="str">
            <v/>
          </cell>
          <cell r="E331" t="str">
            <v/>
          </cell>
        </row>
        <row r="332">
          <cell r="C332" t="str">
            <v/>
          </cell>
          <cell r="E332" t="str">
            <v/>
          </cell>
        </row>
        <row r="333">
          <cell r="C333" t="str">
            <v/>
          </cell>
          <cell r="E333" t="str">
            <v/>
          </cell>
        </row>
        <row r="334">
          <cell r="C334" t="str">
            <v/>
          </cell>
          <cell r="E334" t="str">
            <v/>
          </cell>
        </row>
        <row r="335">
          <cell r="C335" t="str">
            <v/>
          </cell>
          <cell r="E335" t="str">
            <v/>
          </cell>
        </row>
        <row r="336">
          <cell r="C336" t="str">
            <v/>
          </cell>
          <cell r="E336" t="str">
            <v/>
          </cell>
        </row>
        <row r="337">
          <cell r="C337" t="str">
            <v/>
          </cell>
          <cell r="E337" t="str">
            <v/>
          </cell>
        </row>
        <row r="338">
          <cell r="C338" t="str">
            <v/>
          </cell>
          <cell r="E338" t="str">
            <v/>
          </cell>
        </row>
        <row r="339">
          <cell r="C339" t="str">
            <v/>
          </cell>
          <cell r="E339" t="str">
            <v/>
          </cell>
        </row>
        <row r="340">
          <cell r="C340" t="str">
            <v/>
          </cell>
          <cell r="E340" t="str">
            <v/>
          </cell>
        </row>
        <row r="341">
          <cell r="C341" t="str">
            <v/>
          </cell>
          <cell r="E341" t="str">
            <v/>
          </cell>
        </row>
        <row r="342">
          <cell r="C342" t="str">
            <v/>
          </cell>
          <cell r="E342" t="str">
            <v/>
          </cell>
        </row>
        <row r="343">
          <cell r="C343" t="str">
            <v/>
          </cell>
          <cell r="E343" t="str">
            <v/>
          </cell>
        </row>
        <row r="344">
          <cell r="C344" t="str">
            <v/>
          </cell>
          <cell r="E344" t="str">
            <v/>
          </cell>
        </row>
        <row r="345">
          <cell r="C345" t="str">
            <v/>
          </cell>
          <cell r="E345" t="str">
            <v/>
          </cell>
        </row>
        <row r="346">
          <cell r="C346" t="str">
            <v/>
          </cell>
          <cell r="E346" t="str">
            <v/>
          </cell>
        </row>
        <row r="347">
          <cell r="C347" t="str">
            <v/>
          </cell>
          <cell r="E347" t="str">
            <v/>
          </cell>
        </row>
        <row r="348">
          <cell r="C348" t="str">
            <v/>
          </cell>
          <cell r="E348" t="str">
            <v/>
          </cell>
        </row>
        <row r="349">
          <cell r="C349" t="str">
            <v/>
          </cell>
          <cell r="E349" t="str">
            <v/>
          </cell>
        </row>
        <row r="350">
          <cell r="C350" t="str">
            <v/>
          </cell>
          <cell r="E350" t="str">
            <v/>
          </cell>
        </row>
        <row r="351">
          <cell r="C351" t="str">
            <v/>
          </cell>
          <cell r="E351" t="str">
            <v/>
          </cell>
        </row>
        <row r="352">
          <cell r="C352" t="str">
            <v/>
          </cell>
          <cell r="E352" t="str">
            <v/>
          </cell>
        </row>
        <row r="353">
          <cell r="C353" t="str">
            <v/>
          </cell>
          <cell r="E353" t="str">
            <v/>
          </cell>
        </row>
        <row r="354">
          <cell r="C354" t="str">
            <v/>
          </cell>
          <cell r="E354" t="str">
            <v/>
          </cell>
        </row>
        <row r="355">
          <cell r="C355" t="str">
            <v/>
          </cell>
          <cell r="E355" t="str">
            <v/>
          </cell>
        </row>
        <row r="356">
          <cell r="C356" t="str">
            <v/>
          </cell>
          <cell r="E356" t="str">
            <v/>
          </cell>
        </row>
        <row r="357">
          <cell r="C357" t="str">
            <v/>
          </cell>
          <cell r="E357" t="str">
            <v/>
          </cell>
        </row>
        <row r="358">
          <cell r="C358" t="str">
            <v/>
          </cell>
          <cell r="E358" t="str">
            <v/>
          </cell>
        </row>
        <row r="359">
          <cell r="C359" t="str">
            <v/>
          </cell>
          <cell r="E359" t="str">
            <v/>
          </cell>
        </row>
        <row r="360">
          <cell r="C360" t="str">
            <v/>
          </cell>
          <cell r="E360" t="str">
            <v/>
          </cell>
        </row>
        <row r="361">
          <cell r="C361" t="str">
            <v/>
          </cell>
          <cell r="E361" t="str">
            <v/>
          </cell>
        </row>
        <row r="362">
          <cell r="C362" t="str">
            <v/>
          </cell>
          <cell r="E362" t="str">
            <v/>
          </cell>
        </row>
        <row r="363">
          <cell r="C363" t="str">
            <v/>
          </cell>
          <cell r="E363" t="str">
            <v/>
          </cell>
        </row>
        <row r="364">
          <cell r="C364" t="str">
            <v/>
          </cell>
          <cell r="E364" t="str">
            <v/>
          </cell>
        </row>
        <row r="365">
          <cell r="C365" t="str">
            <v/>
          </cell>
          <cell r="E365" t="str">
            <v/>
          </cell>
        </row>
        <row r="366">
          <cell r="C366" t="str">
            <v/>
          </cell>
          <cell r="E366" t="str">
            <v/>
          </cell>
        </row>
        <row r="367">
          <cell r="C367" t="str">
            <v/>
          </cell>
          <cell r="E367" t="str">
            <v/>
          </cell>
        </row>
        <row r="368">
          <cell r="C368" t="str">
            <v/>
          </cell>
          <cell r="E368" t="str">
            <v/>
          </cell>
        </row>
        <row r="369">
          <cell r="C369" t="str">
            <v/>
          </cell>
          <cell r="E369" t="str">
            <v/>
          </cell>
        </row>
        <row r="370">
          <cell r="C370" t="str">
            <v/>
          </cell>
          <cell r="E370" t="str">
            <v/>
          </cell>
        </row>
        <row r="371">
          <cell r="C371" t="str">
            <v/>
          </cell>
          <cell r="E371" t="str">
            <v/>
          </cell>
        </row>
        <row r="372">
          <cell r="C372" t="str">
            <v/>
          </cell>
          <cell r="E372" t="str">
            <v/>
          </cell>
        </row>
        <row r="373">
          <cell r="C373" t="str">
            <v/>
          </cell>
          <cell r="E373" t="str">
            <v/>
          </cell>
        </row>
        <row r="374">
          <cell r="C374" t="str">
            <v/>
          </cell>
          <cell r="E374" t="str">
            <v/>
          </cell>
        </row>
        <row r="375">
          <cell r="C375" t="str">
            <v/>
          </cell>
          <cell r="E375" t="str">
            <v/>
          </cell>
        </row>
        <row r="376">
          <cell r="C376" t="str">
            <v/>
          </cell>
          <cell r="E376" t="str">
            <v/>
          </cell>
        </row>
        <row r="377">
          <cell r="C377" t="str">
            <v/>
          </cell>
          <cell r="E377" t="str">
            <v/>
          </cell>
        </row>
        <row r="378">
          <cell r="C378" t="str">
            <v/>
          </cell>
          <cell r="E378" t="str">
            <v/>
          </cell>
        </row>
        <row r="379">
          <cell r="C379" t="str">
            <v/>
          </cell>
          <cell r="E379" t="str">
            <v/>
          </cell>
        </row>
        <row r="380">
          <cell r="C380" t="str">
            <v/>
          </cell>
          <cell r="E380" t="str">
            <v/>
          </cell>
        </row>
        <row r="381">
          <cell r="C381" t="str">
            <v/>
          </cell>
          <cell r="E381" t="str">
            <v/>
          </cell>
        </row>
        <row r="382">
          <cell r="C382" t="str">
            <v/>
          </cell>
          <cell r="E382" t="str">
            <v/>
          </cell>
        </row>
        <row r="383">
          <cell r="C383" t="str">
            <v/>
          </cell>
          <cell r="E383" t="str">
            <v/>
          </cell>
        </row>
        <row r="384">
          <cell r="C384" t="str">
            <v/>
          </cell>
          <cell r="E384" t="str">
            <v/>
          </cell>
        </row>
        <row r="385">
          <cell r="C385" t="str">
            <v/>
          </cell>
          <cell r="E385" t="str">
            <v/>
          </cell>
        </row>
        <row r="386">
          <cell r="C386" t="str">
            <v/>
          </cell>
          <cell r="E386" t="str">
            <v/>
          </cell>
        </row>
        <row r="387">
          <cell r="C387" t="str">
            <v/>
          </cell>
          <cell r="E387" t="str">
            <v/>
          </cell>
        </row>
        <row r="388">
          <cell r="C388" t="str">
            <v/>
          </cell>
          <cell r="E388" t="str">
            <v/>
          </cell>
        </row>
        <row r="389">
          <cell r="C389" t="str">
            <v/>
          </cell>
          <cell r="E389" t="str">
            <v/>
          </cell>
        </row>
        <row r="390">
          <cell r="C390" t="str">
            <v/>
          </cell>
          <cell r="E390" t="str">
            <v/>
          </cell>
        </row>
        <row r="391">
          <cell r="C391" t="str">
            <v/>
          </cell>
          <cell r="E391" t="str">
            <v/>
          </cell>
        </row>
        <row r="392">
          <cell r="C392" t="str">
            <v/>
          </cell>
          <cell r="E392" t="str">
            <v/>
          </cell>
        </row>
        <row r="393">
          <cell r="C393" t="str">
            <v/>
          </cell>
          <cell r="E393" t="str">
            <v/>
          </cell>
        </row>
        <row r="394">
          <cell r="C394" t="str">
            <v/>
          </cell>
          <cell r="E394" t="str">
            <v/>
          </cell>
        </row>
        <row r="395">
          <cell r="C395" t="str">
            <v/>
          </cell>
          <cell r="E395" t="str">
            <v/>
          </cell>
        </row>
        <row r="396">
          <cell r="C396" t="str">
            <v/>
          </cell>
          <cell r="E396" t="str">
            <v/>
          </cell>
        </row>
        <row r="397">
          <cell r="C397" t="str">
            <v/>
          </cell>
          <cell r="E397" t="str">
            <v/>
          </cell>
        </row>
        <row r="398">
          <cell r="C398" t="str">
            <v/>
          </cell>
          <cell r="E398" t="str">
            <v/>
          </cell>
        </row>
        <row r="399">
          <cell r="C399" t="str">
            <v/>
          </cell>
          <cell r="E399" t="str">
            <v/>
          </cell>
        </row>
        <row r="400">
          <cell r="C400" t="str">
            <v/>
          </cell>
          <cell r="E400" t="str">
            <v/>
          </cell>
        </row>
        <row r="401">
          <cell r="C401" t="str">
            <v/>
          </cell>
          <cell r="E401" t="str">
            <v/>
          </cell>
        </row>
        <row r="402">
          <cell r="C402" t="str">
            <v/>
          </cell>
          <cell r="E402" t="str">
            <v/>
          </cell>
        </row>
        <row r="403">
          <cell r="C403" t="str">
            <v/>
          </cell>
          <cell r="E403" t="str">
            <v/>
          </cell>
        </row>
        <row r="404">
          <cell r="C404" t="str">
            <v/>
          </cell>
          <cell r="E404" t="str">
            <v/>
          </cell>
        </row>
        <row r="405">
          <cell r="C405" t="str">
            <v/>
          </cell>
          <cell r="E405" t="str">
            <v/>
          </cell>
        </row>
        <row r="406">
          <cell r="C406" t="str">
            <v/>
          </cell>
          <cell r="E406" t="str">
            <v/>
          </cell>
        </row>
        <row r="407">
          <cell r="C407" t="str">
            <v/>
          </cell>
          <cell r="E407" t="str">
            <v/>
          </cell>
        </row>
        <row r="408">
          <cell r="C408" t="str">
            <v/>
          </cell>
          <cell r="E408" t="str">
            <v/>
          </cell>
        </row>
        <row r="409">
          <cell r="C409" t="str">
            <v/>
          </cell>
          <cell r="E409" t="str">
            <v/>
          </cell>
        </row>
        <row r="410">
          <cell r="C410" t="str">
            <v/>
          </cell>
          <cell r="E410" t="str">
            <v/>
          </cell>
        </row>
        <row r="411">
          <cell r="C411" t="str">
            <v/>
          </cell>
          <cell r="E411" t="str">
            <v/>
          </cell>
        </row>
        <row r="412">
          <cell r="C412" t="str">
            <v/>
          </cell>
          <cell r="E412" t="str">
            <v/>
          </cell>
        </row>
        <row r="413">
          <cell r="C413" t="str">
            <v/>
          </cell>
          <cell r="E413" t="str">
            <v/>
          </cell>
        </row>
        <row r="414">
          <cell r="C414" t="str">
            <v/>
          </cell>
          <cell r="E414" t="str">
            <v/>
          </cell>
        </row>
        <row r="415">
          <cell r="C415" t="str">
            <v/>
          </cell>
          <cell r="E415" t="str">
            <v/>
          </cell>
        </row>
        <row r="416">
          <cell r="C416" t="str">
            <v/>
          </cell>
          <cell r="E416" t="str">
            <v/>
          </cell>
        </row>
        <row r="417">
          <cell r="C417" t="str">
            <v/>
          </cell>
          <cell r="E417" t="str">
            <v/>
          </cell>
        </row>
        <row r="418">
          <cell r="C418" t="str">
            <v/>
          </cell>
          <cell r="E418" t="str">
            <v/>
          </cell>
        </row>
        <row r="419">
          <cell r="C419" t="str">
            <v/>
          </cell>
          <cell r="E419" t="str">
            <v/>
          </cell>
        </row>
        <row r="420">
          <cell r="C420" t="str">
            <v/>
          </cell>
          <cell r="E420" t="str">
            <v/>
          </cell>
        </row>
        <row r="421">
          <cell r="C421" t="str">
            <v/>
          </cell>
          <cell r="E421" t="str">
            <v/>
          </cell>
        </row>
        <row r="422">
          <cell r="C422" t="str">
            <v/>
          </cell>
          <cell r="E422" t="str">
            <v/>
          </cell>
        </row>
        <row r="423">
          <cell r="C423" t="str">
            <v/>
          </cell>
          <cell r="E423" t="str">
            <v/>
          </cell>
        </row>
        <row r="424">
          <cell r="C424" t="str">
            <v/>
          </cell>
          <cell r="E424" t="str">
            <v/>
          </cell>
        </row>
        <row r="425">
          <cell r="C425" t="str">
            <v/>
          </cell>
          <cell r="E425" t="str">
            <v/>
          </cell>
        </row>
        <row r="426">
          <cell r="C426" t="str">
            <v/>
          </cell>
          <cell r="E426" t="str">
            <v/>
          </cell>
        </row>
        <row r="427">
          <cell r="C427" t="str">
            <v/>
          </cell>
          <cell r="E427" t="str">
            <v/>
          </cell>
        </row>
        <row r="428">
          <cell r="C428" t="str">
            <v/>
          </cell>
          <cell r="E428" t="str">
            <v/>
          </cell>
        </row>
        <row r="429">
          <cell r="C429" t="str">
            <v/>
          </cell>
          <cell r="E429" t="str">
            <v/>
          </cell>
        </row>
        <row r="430">
          <cell r="C430" t="str">
            <v/>
          </cell>
          <cell r="E430" t="str">
            <v/>
          </cell>
        </row>
        <row r="431">
          <cell r="C431" t="str">
            <v/>
          </cell>
          <cell r="E431" t="str">
            <v/>
          </cell>
        </row>
        <row r="432">
          <cell r="C432" t="str">
            <v/>
          </cell>
          <cell r="E432" t="str">
            <v/>
          </cell>
        </row>
        <row r="433">
          <cell r="C433" t="str">
            <v/>
          </cell>
          <cell r="E433" t="str">
            <v/>
          </cell>
        </row>
        <row r="434">
          <cell r="C434" t="str">
            <v/>
          </cell>
          <cell r="E434" t="str">
            <v/>
          </cell>
        </row>
        <row r="435">
          <cell r="C435" t="str">
            <v/>
          </cell>
          <cell r="E435" t="str">
            <v/>
          </cell>
        </row>
        <row r="436">
          <cell r="C436" t="str">
            <v/>
          </cell>
          <cell r="E436" t="str">
            <v/>
          </cell>
        </row>
        <row r="437">
          <cell r="C437" t="str">
            <v/>
          </cell>
          <cell r="E437" t="str">
            <v/>
          </cell>
        </row>
        <row r="438">
          <cell r="C438" t="str">
            <v/>
          </cell>
          <cell r="E438" t="str">
            <v/>
          </cell>
        </row>
        <row r="439">
          <cell r="C439" t="str">
            <v/>
          </cell>
          <cell r="E439" t="str">
            <v/>
          </cell>
        </row>
        <row r="440">
          <cell r="C440" t="str">
            <v/>
          </cell>
          <cell r="E440" t="str">
            <v/>
          </cell>
        </row>
        <row r="441">
          <cell r="C441" t="str">
            <v/>
          </cell>
          <cell r="E441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0" tint="-4.9989318521683403E-2"/>
    <pageSetUpPr fitToPage="1"/>
  </sheetPr>
  <dimension ref="A1:E778"/>
  <sheetViews>
    <sheetView showGridLines="0" tabSelected="1" zoomScale="115" zoomScaleNormal="115" workbookViewId="0"/>
  </sheetViews>
  <sheetFormatPr baseColWidth="10" defaultColWidth="0" defaultRowHeight="12.75" customHeight="1" zeroHeight="1" x14ac:dyDescent="0.2"/>
  <cols>
    <col min="1" max="1" width="4.7109375" style="1" customWidth="1"/>
    <col min="2" max="2" width="10.5703125" style="5" bestFit="1" customWidth="1"/>
    <col min="3" max="3" width="128.28515625" style="3" customWidth="1"/>
    <col min="4" max="4" width="4.7109375" style="2" customWidth="1"/>
    <col min="5" max="16384" width="11.42578125" style="4" hidden="1"/>
  </cols>
  <sheetData>
    <row r="1" spans="1:5" ht="12.75" customHeight="1" x14ac:dyDescent="0.2">
      <c r="B1" s="2"/>
    </row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6"/>
      <c r="B5" s="6"/>
      <c r="C5" s="6"/>
    </row>
    <row r="6" spans="1:5" ht="12.75" customHeight="1" x14ac:dyDescent="0.2">
      <c r="A6" s="6"/>
      <c r="B6" s="6"/>
      <c r="C6" s="6"/>
      <c r="E6" s="7"/>
    </row>
    <row r="7" spans="1:5" ht="12.75" customHeight="1" x14ac:dyDescent="0.2">
      <c r="A7" s="6"/>
      <c r="B7" s="6"/>
      <c r="C7" s="6"/>
    </row>
    <row r="8" spans="1:5" ht="12.75" customHeight="1" x14ac:dyDescent="0.2">
      <c r="A8" s="6"/>
      <c r="B8" s="6"/>
      <c r="C8" s="6"/>
    </row>
    <row r="9" spans="1:5" ht="12.75" customHeight="1" x14ac:dyDescent="0.2">
      <c r="A9" s="6"/>
      <c r="B9" s="6"/>
      <c r="C9" s="6"/>
    </row>
    <row r="10" spans="1:5" ht="12.75" customHeight="1" x14ac:dyDescent="0.2">
      <c r="A10" s="6"/>
      <c r="B10" s="6"/>
      <c r="C10" s="6"/>
    </row>
    <row r="11" spans="1:5" ht="12.75" customHeight="1" x14ac:dyDescent="0.2">
      <c r="A11" s="6"/>
      <c r="B11" s="6"/>
      <c r="C11" s="6"/>
    </row>
    <row r="12" spans="1:5" ht="12.75" customHeight="1" x14ac:dyDescent="0.2">
      <c r="A12" s="6"/>
      <c r="B12" s="6"/>
      <c r="C12" s="6"/>
    </row>
    <row r="13" spans="1:5" s="8" customFormat="1" ht="29.25" customHeight="1" x14ac:dyDescent="0.2">
      <c r="B13" s="78" t="s">
        <v>20</v>
      </c>
      <c r="C13" s="79"/>
      <c r="D13" s="9"/>
    </row>
    <row r="14" spans="1:5" s="10" customFormat="1" ht="20.100000000000001" customHeight="1" x14ac:dyDescent="0.2">
      <c r="B14" s="80" t="s">
        <v>21</v>
      </c>
      <c r="C14" s="81"/>
      <c r="D14" s="11"/>
    </row>
    <row r="15" spans="1:5" s="12" customFormat="1" ht="20.100000000000001" customHeight="1" x14ac:dyDescent="0.2">
      <c r="B15" s="82" t="s">
        <v>22</v>
      </c>
      <c r="C15" s="83"/>
      <c r="D15" s="13"/>
    </row>
    <row r="16" spans="1:5" s="1" customFormat="1" ht="6.75" customHeight="1" x14ac:dyDescent="0.2">
      <c r="B16" s="14"/>
      <c r="C16" s="15"/>
      <c r="D16" s="2"/>
    </row>
    <row r="17" spans="1:4" s="1" customFormat="1" ht="15" x14ac:dyDescent="0.2">
      <c r="B17" s="16"/>
      <c r="C17" s="17" t="s">
        <v>69</v>
      </c>
      <c r="D17" s="2"/>
    </row>
    <row r="18" spans="1:4" s="1" customFormat="1" ht="6.75" customHeight="1" x14ac:dyDescent="0.2">
      <c r="B18" s="16" t="s">
        <v>23</v>
      </c>
      <c r="C18" s="18"/>
      <c r="D18" s="2"/>
    </row>
    <row r="19" spans="1:4" s="3" customFormat="1" ht="15.75" customHeight="1" x14ac:dyDescent="0.2">
      <c r="A19" s="19"/>
      <c r="B19" s="48" t="s">
        <v>30</v>
      </c>
      <c r="C19" s="49" t="s">
        <v>67</v>
      </c>
      <c r="D19" s="2"/>
    </row>
    <row r="20" spans="1:4" s="3" customFormat="1" ht="15.75" customHeight="1" x14ac:dyDescent="0.2">
      <c r="A20" s="19"/>
      <c r="B20" s="50" t="s">
        <v>31</v>
      </c>
      <c r="C20" s="49" t="s">
        <v>24</v>
      </c>
      <c r="D20" s="2"/>
    </row>
    <row r="21" spans="1:4" s="3" customFormat="1" ht="15.75" customHeight="1" x14ac:dyDescent="0.2">
      <c r="A21" s="19"/>
      <c r="B21" s="50" t="s">
        <v>32</v>
      </c>
      <c r="C21" s="49" t="s">
        <v>25</v>
      </c>
      <c r="D21" s="2"/>
    </row>
    <row r="22" spans="1:4" s="3" customFormat="1" ht="6" customHeight="1" x14ac:dyDescent="0.2">
      <c r="A22" s="19"/>
      <c r="B22" s="20"/>
      <c r="C22" s="21"/>
      <c r="D22" s="2"/>
    </row>
    <row r="23" spans="1:4" s="1" customFormat="1" x14ac:dyDescent="0.2">
      <c r="B23" s="5"/>
      <c r="C23" s="3"/>
      <c r="D23" s="2"/>
    </row>
    <row r="27" spans="1:4" s="5" customFormat="1" hidden="1" x14ac:dyDescent="0.2">
      <c r="D27" s="2"/>
    </row>
    <row r="28" spans="1:4" s="5" customFormat="1" hidden="1" x14ac:dyDescent="0.2">
      <c r="D28" s="2"/>
    </row>
    <row r="29" spans="1:4" s="5" customFormat="1" hidden="1" x14ac:dyDescent="0.2">
      <c r="D29" s="2"/>
    </row>
    <row r="30" spans="1:4" s="5" customFormat="1" hidden="1" x14ac:dyDescent="0.2">
      <c r="D30" s="2"/>
    </row>
    <row r="31" spans="1:4" s="5" customFormat="1" hidden="1" x14ac:dyDescent="0.2">
      <c r="D31" s="2"/>
    </row>
    <row r="32" spans="1:4" s="5" customFormat="1" hidden="1" x14ac:dyDescent="0.2">
      <c r="D32" s="2"/>
    </row>
    <row r="33" spans="4:4" s="5" customFormat="1" hidden="1" x14ac:dyDescent="0.2">
      <c r="D33" s="2"/>
    </row>
    <row r="34" spans="4:4" s="5" customFormat="1" hidden="1" x14ac:dyDescent="0.2">
      <c r="D34" s="2"/>
    </row>
    <row r="35" spans="4:4" s="5" customFormat="1" hidden="1" x14ac:dyDescent="0.2">
      <c r="D35" s="2"/>
    </row>
    <row r="36" spans="4:4" s="5" customFormat="1" hidden="1" x14ac:dyDescent="0.2">
      <c r="D36" s="2"/>
    </row>
    <row r="37" spans="4:4" s="5" customFormat="1" hidden="1" x14ac:dyDescent="0.2">
      <c r="D37" s="2"/>
    </row>
    <row r="38" spans="4:4" s="5" customFormat="1" hidden="1" x14ac:dyDescent="0.2">
      <c r="D38" s="2"/>
    </row>
    <row r="39" spans="4:4" s="5" customFormat="1" hidden="1" x14ac:dyDescent="0.2">
      <c r="D39" s="2"/>
    </row>
    <row r="40" spans="4:4" s="5" customFormat="1" hidden="1" x14ac:dyDescent="0.2">
      <c r="D40" s="2"/>
    </row>
    <row r="41" spans="4:4" s="5" customFormat="1" hidden="1" x14ac:dyDescent="0.2">
      <c r="D41" s="2"/>
    </row>
    <row r="42" spans="4:4" s="5" customFormat="1" hidden="1" x14ac:dyDescent="0.2">
      <c r="D42" s="2"/>
    </row>
    <row r="43" spans="4:4" s="5" customFormat="1" hidden="1" x14ac:dyDescent="0.2">
      <c r="D43" s="2"/>
    </row>
    <row r="44" spans="4:4" s="5" customFormat="1" hidden="1" x14ac:dyDescent="0.2">
      <c r="D44" s="2"/>
    </row>
    <row r="45" spans="4:4" s="5" customFormat="1" hidden="1" x14ac:dyDescent="0.2">
      <c r="D45" s="2"/>
    </row>
    <row r="46" spans="4:4" s="5" customFormat="1" hidden="1" x14ac:dyDescent="0.2">
      <c r="D46" s="2"/>
    </row>
    <row r="47" spans="4:4" s="5" customFormat="1" hidden="1" x14ac:dyDescent="0.2">
      <c r="D47" s="2"/>
    </row>
    <row r="48" spans="4:4" s="5" customFormat="1" hidden="1" x14ac:dyDescent="0.2">
      <c r="D48" s="2"/>
    </row>
    <row r="49" spans="4:4" s="5" customFormat="1" hidden="1" x14ac:dyDescent="0.2">
      <c r="D49" s="2"/>
    </row>
    <row r="50" spans="4:4" s="5" customFormat="1" hidden="1" x14ac:dyDescent="0.2">
      <c r="D50" s="2"/>
    </row>
    <row r="51" spans="4:4" s="5" customFormat="1" hidden="1" x14ac:dyDescent="0.2">
      <c r="D51" s="2"/>
    </row>
    <row r="52" spans="4:4" s="5" customFormat="1" hidden="1" x14ac:dyDescent="0.2">
      <c r="D52" s="2"/>
    </row>
    <row r="53" spans="4:4" s="5" customFormat="1" hidden="1" x14ac:dyDescent="0.2">
      <c r="D53" s="2"/>
    </row>
    <row r="54" spans="4:4" s="5" customFormat="1" hidden="1" x14ac:dyDescent="0.2">
      <c r="D54" s="2"/>
    </row>
    <row r="55" spans="4:4" s="5" customFormat="1" hidden="1" x14ac:dyDescent="0.2">
      <c r="D55" s="2"/>
    </row>
    <row r="56" spans="4:4" s="5" customFormat="1" hidden="1" x14ac:dyDescent="0.2">
      <c r="D56" s="2"/>
    </row>
    <row r="57" spans="4:4" s="5" customFormat="1" hidden="1" x14ac:dyDescent="0.2">
      <c r="D57" s="2"/>
    </row>
    <row r="58" spans="4:4" s="5" customFormat="1" hidden="1" x14ac:dyDescent="0.2">
      <c r="D58" s="2"/>
    </row>
    <row r="59" spans="4:4" s="5" customFormat="1" hidden="1" x14ac:dyDescent="0.2">
      <c r="D59" s="2"/>
    </row>
    <row r="60" spans="4:4" s="5" customFormat="1" hidden="1" x14ac:dyDescent="0.2">
      <c r="D60" s="2"/>
    </row>
    <row r="61" spans="4:4" s="5" customFormat="1" hidden="1" x14ac:dyDescent="0.2">
      <c r="D61" s="2"/>
    </row>
    <row r="62" spans="4:4" s="5" customFormat="1" hidden="1" x14ac:dyDescent="0.2">
      <c r="D62" s="2"/>
    </row>
    <row r="63" spans="4:4" s="5" customFormat="1" hidden="1" x14ac:dyDescent="0.2">
      <c r="D63" s="2"/>
    </row>
    <row r="64" spans="4:4" s="5" customFormat="1" hidden="1" x14ac:dyDescent="0.2">
      <c r="D64" s="2"/>
    </row>
    <row r="65" spans="4:4" s="5" customFormat="1" hidden="1" x14ac:dyDescent="0.2">
      <c r="D65" s="2"/>
    </row>
    <row r="66" spans="4:4" s="5" customFormat="1" hidden="1" x14ac:dyDescent="0.2">
      <c r="D66" s="2"/>
    </row>
    <row r="67" spans="4:4" s="5" customFormat="1" hidden="1" x14ac:dyDescent="0.2">
      <c r="D67" s="2"/>
    </row>
    <row r="68" spans="4:4" s="5" customFormat="1" hidden="1" x14ac:dyDescent="0.2">
      <c r="D68" s="2"/>
    </row>
    <row r="69" spans="4:4" s="5" customFormat="1" hidden="1" x14ac:dyDescent="0.2">
      <c r="D69" s="2"/>
    </row>
    <row r="70" spans="4:4" s="5" customFormat="1" hidden="1" x14ac:dyDescent="0.2">
      <c r="D70" s="2"/>
    </row>
    <row r="71" spans="4:4" s="5" customFormat="1" hidden="1" x14ac:dyDescent="0.2">
      <c r="D71" s="2"/>
    </row>
    <row r="72" spans="4:4" s="5" customFormat="1" hidden="1" x14ac:dyDescent="0.2">
      <c r="D72" s="2"/>
    </row>
    <row r="73" spans="4:4" s="5" customFormat="1" hidden="1" x14ac:dyDescent="0.2">
      <c r="D73" s="2"/>
    </row>
    <row r="74" spans="4:4" s="5" customFormat="1" hidden="1" x14ac:dyDescent="0.2">
      <c r="D74" s="2"/>
    </row>
    <row r="75" spans="4:4" s="5" customFormat="1" hidden="1" x14ac:dyDescent="0.2">
      <c r="D75" s="2"/>
    </row>
    <row r="76" spans="4:4" s="5" customFormat="1" hidden="1" x14ac:dyDescent="0.2">
      <c r="D76" s="2"/>
    </row>
    <row r="77" spans="4:4" s="5" customFormat="1" hidden="1" x14ac:dyDescent="0.2">
      <c r="D77" s="2"/>
    </row>
    <row r="78" spans="4:4" s="5" customFormat="1" hidden="1" x14ac:dyDescent="0.2">
      <c r="D78" s="2"/>
    </row>
    <row r="79" spans="4:4" s="5" customFormat="1" hidden="1" x14ac:dyDescent="0.2">
      <c r="D79" s="2"/>
    </row>
    <row r="80" spans="4:4" s="5" customFormat="1" hidden="1" x14ac:dyDescent="0.2">
      <c r="D80" s="2"/>
    </row>
    <row r="81" spans="4:4" s="5" customFormat="1" hidden="1" x14ac:dyDescent="0.2">
      <c r="D81" s="2"/>
    </row>
    <row r="82" spans="4:4" s="5" customFormat="1" hidden="1" x14ac:dyDescent="0.2">
      <c r="D82" s="2"/>
    </row>
    <row r="83" spans="4:4" s="5" customFormat="1" hidden="1" x14ac:dyDescent="0.2">
      <c r="D83" s="2"/>
    </row>
    <row r="84" spans="4:4" s="5" customFormat="1" hidden="1" x14ac:dyDescent="0.2">
      <c r="D84" s="2"/>
    </row>
    <row r="85" spans="4:4" s="5" customFormat="1" hidden="1" x14ac:dyDescent="0.2">
      <c r="D85" s="2"/>
    </row>
    <row r="86" spans="4:4" s="5" customFormat="1" hidden="1" x14ac:dyDescent="0.2">
      <c r="D86" s="2"/>
    </row>
    <row r="87" spans="4:4" s="5" customFormat="1" hidden="1" x14ac:dyDescent="0.2">
      <c r="D87" s="2"/>
    </row>
    <row r="88" spans="4:4" s="5" customFormat="1" hidden="1" x14ac:dyDescent="0.2">
      <c r="D88" s="2"/>
    </row>
    <row r="89" spans="4:4" s="5" customFormat="1" hidden="1" x14ac:dyDescent="0.2">
      <c r="D89" s="2"/>
    </row>
    <row r="90" spans="4:4" s="5" customFormat="1" hidden="1" x14ac:dyDescent="0.2">
      <c r="D90" s="2"/>
    </row>
    <row r="91" spans="4:4" s="5" customFormat="1" hidden="1" x14ac:dyDescent="0.2">
      <c r="D91" s="2"/>
    </row>
    <row r="92" spans="4:4" s="5" customFormat="1" hidden="1" x14ac:dyDescent="0.2">
      <c r="D92" s="2"/>
    </row>
    <row r="93" spans="4:4" s="5" customFormat="1" hidden="1" x14ac:dyDescent="0.2">
      <c r="D93" s="2"/>
    </row>
    <row r="94" spans="4:4" s="5" customFormat="1" hidden="1" x14ac:dyDescent="0.2">
      <c r="D94" s="2"/>
    </row>
    <row r="95" spans="4:4" s="5" customFormat="1" hidden="1" x14ac:dyDescent="0.2">
      <c r="D95" s="2"/>
    </row>
    <row r="96" spans="4:4" s="5" customFormat="1" hidden="1" x14ac:dyDescent="0.2">
      <c r="D96" s="2"/>
    </row>
    <row r="97" spans="4:4" s="5" customFormat="1" hidden="1" x14ac:dyDescent="0.2">
      <c r="D97" s="2"/>
    </row>
    <row r="98" spans="4:4" s="5" customFormat="1" hidden="1" x14ac:dyDescent="0.2">
      <c r="D98" s="2"/>
    </row>
    <row r="99" spans="4:4" s="5" customFormat="1" hidden="1" x14ac:dyDescent="0.2">
      <c r="D99" s="2"/>
    </row>
    <row r="100" spans="4:4" s="5" customFormat="1" hidden="1" x14ac:dyDescent="0.2">
      <c r="D100" s="2"/>
    </row>
    <row r="101" spans="4:4" s="5" customFormat="1" hidden="1" x14ac:dyDescent="0.2">
      <c r="D101" s="2"/>
    </row>
    <row r="102" spans="4:4" s="5" customFormat="1" hidden="1" x14ac:dyDescent="0.2">
      <c r="D102" s="2"/>
    </row>
    <row r="103" spans="4:4" s="5" customFormat="1" hidden="1" x14ac:dyDescent="0.2">
      <c r="D103" s="2"/>
    </row>
    <row r="104" spans="4:4" s="5" customFormat="1" hidden="1" x14ac:dyDescent="0.2">
      <c r="D104" s="2"/>
    </row>
    <row r="105" spans="4:4" s="5" customFormat="1" hidden="1" x14ac:dyDescent="0.2">
      <c r="D105" s="2"/>
    </row>
    <row r="106" spans="4:4" s="5" customFormat="1" hidden="1" x14ac:dyDescent="0.2">
      <c r="D106" s="2"/>
    </row>
    <row r="107" spans="4:4" s="5" customFormat="1" hidden="1" x14ac:dyDescent="0.2">
      <c r="D107" s="2"/>
    </row>
    <row r="108" spans="4:4" s="5" customFormat="1" hidden="1" x14ac:dyDescent="0.2">
      <c r="D108" s="2"/>
    </row>
    <row r="109" spans="4:4" s="5" customFormat="1" hidden="1" x14ac:dyDescent="0.2">
      <c r="D109" s="2"/>
    </row>
    <row r="110" spans="4:4" s="5" customFormat="1" hidden="1" x14ac:dyDescent="0.2">
      <c r="D110" s="2"/>
    </row>
    <row r="111" spans="4:4" s="5" customFormat="1" hidden="1" x14ac:dyDescent="0.2">
      <c r="D111" s="2"/>
    </row>
    <row r="112" spans="4:4" s="5" customFormat="1" hidden="1" x14ac:dyDescent="0.2">
      <c r="D112" s="2"/>
    </row>
    <row r="113" spans="4:4" s="5" customFormat="1" hidden="1" x14ac:dyDescent="0.2">
      <c r="D113" s="2"/>
    </row>
    <row r="114" spans="4:4" s="5" customFormat="1" hidden="1" x14ac:dyDescent="0.2">
      <c r="D114" s="2"/>
    </row>
    <row r="115" spans="4:4" s="5" customFormat="1" hidden="1" x14ac:dyDescent="0.2">
      <c r="D115" s="2"/>
    </row>
    <row r="116" spans="4:4" s="5" customFormat="1" hidden="1" x14ac:dyDescent="0.2">
      <c r="D116" s="2"/>
    </row>
    <row r="117" spans="4:4" s="5" customFormat="1" hidden="1" x14ac:dyDescent="0.2">
      <c r="D117" s="2"/>
    </row>
    <row r="118" spans="4:4" s="5" customFormat="1" hidden="1" x14ac:dyDescent="0.2">
      <c r="D118" s="2"/>
    </row>
    <row r="119" spans="4:4" s="5" customFormat="1" hidden="1" x14ac:dyDescent="0.2">
      <c r="D119" s="2"/>
    </row>
    <row r="120" spans="4:4" s="5" customFormat="1" hidden="1" x14ac:dyDescent="0.2">
      <c r="D120" s="2"/>
    </row>
    <row r="121" spans="4:4" s="5" customFormat="1" hidden="1" x14ac:dyDescent="0.2">
      <c r="D121" s="2"/>
    </row>
    <row r="122" spans="4:4" s="5" customFormat="1" hidden="1" x14ac:dyDescent="0.2">
      <c r="D122" s="2"/>
    </row>
    <row r="123" spans="4:4" s="5" customFormat="1" hidden="1" x14ac:dyDescent="0.2">
      <c r="D123" s="2"/>
    </row>
    <row r="124" spans="4:4" s="5" customFormat="1" hidden="1" x14ac:dyDescent="0.2">
      <c r="D124" s="2"/>
    </row>
    <row r="125" spans="4:4" s="5" customFormat="1" hidden="1" x14ac:dyDescent="0.2">
      <c r="D125" s="2"/>
    </row>
    <row r="126" spans="4:4" s="5" customFormat="1" hidden="1" x14ac:dyDescent="0.2">
      <c r="D126" s="2"/>
    </row>
    <row r="127" spans="4:4" s="5" customFormat="1" hidden="1" x14ac:dyDescent="0.2">
      <c r="D127" s="2"/>
    </row>
    <row r="128" spans="4:4" s="5" customFormat="1" hidden="1" x14ac:dyDescent="0.2">
      <c r="D128" s="2"/>
    </row>
    <row r="129" spans="4:4" s="5" customFormat="1" hidden="1" x14ac:dyDescent="0.2">
      <c r="D129" s="2"/>
    </row>
    <row r="130" spans="4:4" s="5" customFormat="1" hidden="1" x14ac:dyDescent="0.2">
      <c r="D130" s="2"/>
    </row>
    <row r="131" spans="4:4" s="5" customFormat="1" hidden="1" x14ac:dyDescent="0.2">
      <c r="D131" s="2"/>
    </row>
    <row r="132" spans="4:4" s="5" customFormat="1" hidden="1" x14ac:dyDescent="0.2">
      <c r="D132" s="2"/>
    </row>
    <row r="133" spans="4:4" s="5" customFormat="1" hidden="1" x14ac:dyDescent="0.2">
      <c r="D133" s="2"/>
    </row>
    <row r="134" spans="4:4" s="5" customFormat="1" hidden="1" x14ac:dyDescent="0.2">
      <c r="D134" s="2"/>
    </row>
    <row r="135" spans="4:4" s="5" customFormat="1" hidden="1" x14ac:dyDescent="0.2">
      <c r="D135" s="2"/>
    </row>
    <row r="136" spans="4:4" s="5" customFormat="1" hidden="1" x14ac:dyDescent="0.2">
      <c r="D136" s="2"/>
    </row>
    <row r="137" spans="4:4" s="5" customFormat="1" hidden="1" x14ac:dyDescent="0.2">
      <c r="D137" s="2"/>
    </row>
    <row r="138" spans="4:4" s="5" customFormat="1" hidden="1" x14ac:dyDescent="0.2">
      <c r="D138" s="2"/>
    </row>
    <row r="139" spans="4:4" s="5" customFormat="1" hidden="1" x14ac:dyDescent="0.2">
      <c r="D139" s="2"/>
    </row>
    <row r="140" spans="4:4" s="5" customFormat="1" hidden="1" x14ac:dyDescent="0.2">
      <c r="D140" s="2"/>
    </row>
    <row r="141" spans="4:4" s="5" customFormat="1" hidden="1" x14ac:dyDescent="0.2">
      <c r="D141" s="2"/>
    </row>
    <row r="142" spans="4:4" s="5" customFormat="1" hidden="1" x14ac:dyDescent="0.2">
      <c r="D142" s="2"/>
    </row>
    <row r="143" spans="4:4" s="5" customFormat="1" hidden="1" x14ac:dyDescent="0.2">
      <c r="D143" s="2"/>
    </row>
    <row r="144" spans="4:4" s="5" customFormat="1" hidden="1" x14ac:dyDescent="0.2">
      <c r="D144" s="2"/>
    </row>
    <row r="145" spans="4:4" s="5" customFormat="1" hidden="1" x14ac:dyDescent="0.2">
      <c r="D145" s="2"/>
    </row>
    <row r="146" spans="4:4" s="5" customFormat="1" hidden="1" x14ac:dyDescent="0.2">
      <c r="D146" s="2"/>
    </row>
    <row r="147" spans="4:4" s="5" customFormat="1" hidden="1" x14ac:dyDescent="0.2">
      <c r="D147" s="2"/>
    </row>
    <row r="148" spans="4:4" s="5" customFormat="1" hidden="1" x14ac:dyDescent="0.2">
      <c r="D148" s="2"/>
    </row>
    <row r="149" spans="4:4" s="5" customFormat="1" hidden="1" x14ac:dyDescent="0.2">
      <c r="D149" s="2"/>
    </row>
    <row r="150" spans="4:4" s="5" customFormat="1" hidden="1" x14ac:dyDescent="0.2">
      <c r="D150" s="2"/>
    </row>
    <row r="151" spans="4:4" s="5" customFormat="1" hidden="1" x14ac:dyDescent="0.2">
      <c r="D151" s="2"/>
    </row>
    <row r="152" spans="4:4" s="5" customFormat="1" hidden="1" x14ac:dyDescent="0.2">
      <c r="D152" s="2"/>
    </row>
    <row r="153" spans="4:4" s="5" customFormat="1" hidden="1" x14ac:dyDescent="0.2">
      <c r="D153" s="2"/>
    </row>
    <row r="154" spans="4:4" s="5" customFormat="1" hidden="1" x14ac:dyDescent="0.2">
      <c r="D154" s="2"/>
    </row>
    <row r="155" spans="4:4" s="5" customFormat="1" hidden="1" x14ac:dyDescent="0.2">
      <c r="D155" s="2"/>
    </row>
    <row r="156" spans="4:4" s="5" customFormat="1" hidden="1" x14ac:dyDescent="0.2">
      <c r="D156" s="2"/>
    </row>
    <row r="157" spans="4:4" s="5" customFormat="1" hidden="1" x14ac:dyDescent="0.2">
      <c r="D157" s="2"/>
    </row>
    <row r="158" spans="4:4" s="5" customFormat="1" hidden="1" x14ac:dyDescent="0.2">
      <c r="D158" s="2"/>
    </row>
    <row r="159" spans="4:4" s="5" customFormat="1" hidden="1" x14ac:dyDescent="0.2">
      <c r="D159" s="2"/>
    </row>
    <row r="160" spans="4:4" s="5" customFormat="1" hidden="1" x14ac:dyDescent="0.2">
      <c r="D160" s="2"/>
    </row>
    <row r="161" spans="4:4" s="5" customFormat="1" hidden="1" x14ac:dyDescent="0.2">
      <c r="D161" s="2"/>
    </row>
    <row r="162" spans="4:4" s="5" customFormat="1" hidden="1" x14ac:dyDescent="0.2">
      <c r="D162" s="2"/>
    </row>
    <row r="163" spans="4:4" s="5" customFormat="1" hidden="1" x14ac:dyDescent="0.2">
      <c r="D163" s="2"/>
    </row>
    <row r="164" spans="4:4" s="5" customFormat="1" hidden="1" x14ac:dyDescent="0.2">
      <c r="D164" s="2"/>
    </row>
    <row r="165" spans="4:4" s="5" customFormat="1" hidden="1" x14ac:dyDescent="0.2">
      <c r="D165" s="2"/>
    </row>
    <row r="166" spans="4:4" s="5" customFormat="1" hidden="1" x14ac:dyDescent="0.2">
      <c r="D166" s="2"/>
    </row>
    <row r="167" spans="4:4" s="5" customFormat="1" hidden="1" x14ac:dyDescent="0.2">
      <c r="D167" s="2"/>
    </row>
    <row r="168" spans="4:4" s="5" customFormat="1" hidden="1" x14ac:dyDescent="0.2">
      <c r="D168" s="2"/>
    </row>
    <row r="169" spans="4:4" s="5" customFormat="1" hidden="1" x14ac:dyDescent="0.2">
      <c r="D169" s="2"/>
    </row>
    <row r="170" spans="4:4" s="5" customFormat="1" hidden="1" x14ac:dyDescent="0.2">
      <c r="D170" s="2"/>
    </row>
    <row r="171" spans="4:4" s="5" customFormat="1" hidden="1" x14ac:dyDescent="0.2">
      <c r="D171" s="2"/>
    </row>
    <row r="172" spans="4:4" s="5" customFormat="1" hidden="1" x14ac:dyDescent="0.2">
      <c r="D172" s="2"/>
    </row>
    <row r="173" spans="4:4" s="5" customFormat="1" hidden="1" x14ac:dyDescent="0.2">
      <c r="D173" s="2"/>
    </row>
    <row r="174" spans="4:4" s="5" customFormat="1" hidden="1" x14ac:dyDescent="0.2">
      <c r="D174" s="2"/>
    </row>
    <row r="175" spans="4:4" s="5" customFormat="1" hidden="1" x14ac:dyDescent="0.2">
      <c r="D175" s="2"/>
    </row>
    <row r="176" spans="4:4" s="5" customFormat="1" hidden="1" x14ac:dyDescent="0.2">
      <c r="D176" s="2"/>
    </row>
    <row r="177" spans="4:4" s="5" customFormat="1" hidden="1" x14ac:dyDescent="0.2">
      <c r="D177" s="2"/>
    </row>
    <row r="178" spans="4:4" s="5" customFormat="1" hidden="1" x14ac:dyDescent="0.2">
      <c r="D178" s="2"/>
    </row>
    <row r="179" spans="4:4" s="5" customFormat="1" hidden="1" x14ac:dyDescent="0.2">
      <c r="D179" s="2"/>
    </row>
    <row r="180" spans="4:4" s="5" customFormat="1" hidden="1" x14ac:dyDescent="0.2">
      <c r="D180" s="2"/>
    </row>
    <row r="181" spans="4:4" s="5" customFormat="1" hidden="1" x14ac:dyDescent="0.2">
      <c r="D181" s="2"/>
    </row>
    <row r="182" spans="4:4" s="5" customFormat="1" hidden="1" x14ac:dyDescent="0.2">
      <c r="D182" s="2"/>
    </row>
    <row r="183" spans="4:4" s="5" customFormat="1" hidden="1" x14ac:dyDescent="0.2">
      <c r="D183" s="2"/>
    </row>
    <row r="184" spans="4:4" s="5" customFormat="1" hidden="1" x14ac:dyDescent="0.2">
      <c r="D184" s="2"/>
    </row>
    <row r="185" spans="4:4" s="5" customFormat="1" hidden="1" x14ac:dyDescent="0.2">
      <c r="D185" s="2"/>
    </row>
    <row r="186" spans="4:4" s="5" customFormat="1" hidden="1" x14ac:dyDescent="0.2">
      <c r="D186" s="2"/>
    </row>
    <row r="187" spans="4:4" s="5" customFormat="1" hidden="1" x14ac:dyDescent="0.2">
      <c r="D187" s="2"/>
    </row>
    <row r="188" spans="4:4" s="5" customFormat="1" hidden="1" x14ac:dyDescent="0.2">
      <c r="D188" s="2"/>
    </row>
    <row r="189" spans="4:4" s="5" customFormat="1" hidden="1" x14ac:dyDescent="0.2">
      <c r="D189" s="2"/>
    </row>
    <row r="190" spans="4:4" s="5" customFormat="1" hidden="1" x14ac:dyDescent="0.2">
      <c r="D190" s="2"/>
    </row>
    <row r="191" spans="4:4" s="5" customFormat="1" hidden="1" x14ac:dyDescent="0.2">
      <c r="D191" s="2"/>
    </row>
    <row r="192" spans="4:4" s="5" customFormat="1" hidden="1" x14ac:dyDescent="0.2">
      <c r="D192" s="2"/>
    </row>
    <row r="193" spans="4:4" s="5" customFormat="1" hidden="1" x14ac:dyDescent="0.2">
      <c r="D193" s="2"/>
    </row>
    <row r="194" spans="4:4" s="5" customFormat="1" hidden="1" x14ac:dyDescent="0.2">
      <c r="D194" s="2"/>
    </row>
    <row r="195" spans="4:4" s="5" customFormat="1" hidden="1" x14ac:dyDescent="0.2">
      <c r="D195" s="2"/>
    </row>
    <row r="196" spans="4:4" s="5" customFormat="1" hidden="1" x14ac:dyDescent="0.2">
      <c r="D196" s="2"/>
    </row>
    <row r="197" spans="4:4" s="5" customFormat="1" hidden="1" x14ac:dyDescent="0.2">
      <c r="D197" s="2"/>
    </row>
    <row r="198" spans="4:4" s="5" customFormat="1" hidden="1" x14ac:dyDescent="0.2">
      <c r="D198" s="2"/>
    </row>
    <row r="199" spans="4:4" s="5" customFormat="1" hidden="1" x14ac:dyDescent="0.2">
      <c r="D199" s="2"/>
    </row>
    <row r="200" spans="4:4" s="5" customFormat="1" hidden="1" x14ac:dyDescent="0.2">
      <c r="D200" s="2"/>
    </row>
    <row r="201" spans="4:4" s="5" customFormat="1" hidden="1" x14ac:dyDescent="0.2">
      <c r="D201" s="2"/>
    </row>
    <row r="202" spans="4:4" s="5" customFormat="1" hidden="1" x14ac:dyDescent="0.2">
      <c r="D202" s="2"/>
    </row>
    <row r="203" spans="4:4" s="5" customFormat="1" hidden="1" x14ac:dyDescent="0.2">
      <c r="D203" s="2"/>
    </row>
    <row r="204" spans="4:4" s="5" customFormat="1" hidden="1" x14ac:dyDescent="0.2">
      <c r="D204" s="2"/>
    </row>
    <row r="205" spans="4:4" s="5" customFormat="1" hidden="1" x14ac:dyDescent="0.2">
      <c r="D205" s="2"/>
    </row>
    <row r="206" spans="4:4" s="5" customFormat="1" hidden="1" x14ac:dyDescent="0.2">
      <c r="D206" s="2"/>
    </row>
    <row r="207" spans="4:4" s="5" customFormat="1" hidden="1" x14ac:dyDescent="0.2">
      <c r="D207" s="2"/>
    </row>
    <row r="208" spans="4:4" s="5" customFormat="1" hidden="1" x14ac:dyDescent="0.2">
      <c r="D208" s="2"/>
    </row>
    <row r="209" spans="4:4" s="5" customFormat="1" hidden="1" x14ac:dyDescent="0.2">
      <c r="D209" s="2"/>
    </row>
    <row r="210" spans="4:4" s="5" customFormat="1" hidden="1" x14ac:dyDescent="0.2">
      <c r="D210" s="2"/>
    </row>
    <row r="211" spans="4:4" s="5" customFormat="1" hidden="1" x14ac:dyDescent="0.2">
      <c r="D211" s="2"/>
    </row>
    <row r="212" spans="4:4" s="5" customFormat="1" hidden="1" x14ac:dyDescent="0.2">
      <c r="D212" s="2"/>
    </row>
    <row r="213" spans="4:4" s="5" customFormat="1" hidden="1" x14ac:dyDescent="0.2">
      <c r="D213" s="2"/>
    </row>
    <row r="214" spans="4:4" s="5" customFormat="1" hidden="1" x14ac:dyDescent="0.2">
      <c r="D214" s="2"/>
    </row>
    <row r="215" spans="4:4" s="5" customFormat="1" hidden="1" x14ac:dyDescent="0.2">
      <c r="D215" s="2"/>
    </row>
    <row r="216" spans="4:4" s="5" customFormat="1" hidden="1" x14ac:dyDescent="0.2">
      <c r="D216" s="2"/>
    </row>
    <row r="217" spans="4:4" s="5" customFormat="1" hidden="1" x14ac:dyDescent="0.2">
      <c r="D217" s="2"/>
    </row>
    <row r="218" spans="4:4" s="5" customFormat="1" hidden="1" x14ac:dyDescent="0.2">
      <c r="D218" s="2"/>
    </row>
    <row r="219" spans="4:4" s="5" customFormat="1" hidden="1" x14ac:dyDescent="0.2">
      <c r="D219" s="2"/>
    </row>
    <row r="220" spans="4:4" s="5" customFormat="1" hidden="1" x14ac:dyDescent="0.2">
      <c r="D220" s="2"/>
    </row>
    <row r="221" spans="4:4" s="5" customFormat="1" hidden="1" x14ac:dyDescent="0.2">
      <c r="D221" s="2"/>
    </row>
    <row r="222" spans="4:4" s="5" customFormat="1" hidden="1" x14ac:dyDescent="0.2">
      <c r="D222" s="2"/>
    </row>
    <row r="223" spans="4:4" s="5" customFormat="1" hidden="1" x14ac:dyDescent="0.2">
      <c r="D223" s="2"/>
    </row>
    <row r="224" spans="4:4" s="5" customFormat="1" hidden="1" x14ac:dyDescent="0.2">
      <c r="D224" s="2"/>
    </row>
    <row r="225" spans="4:4" s="5" customFormat="1" hidden="1" x14ac:dyDescent="0.2">
      <c r="D225" s="2"/>
    </row>
    <row r="226" spans="4:4" s="5" customFormat="1" hidden="1" x14ac:dyDescent="0.2">
      <c r="D226" s="2"/>
    </row>
    <row r="227" spans="4:4" s="5" customFormat="1" hidden="1" x14ac:dyDescent="0.2">
      <c r="D227" s="2"/>
    </row>
    <row r="228" spans="4:4" s="5" customFormat="1" hidden="1" x14ac:dyDescent="0.2">
      <c r="D228" s="2"/>
    </row>
    <row r="229" spans="4:4" s="5" customFormat="1" hidden="1" x14ac:dyDescent="0.2">
      <c r="D229" s="2"/>
    </row>
    <row r="230" spans="4:4" s="5" customFormat="1" hidden="1" x14ac:dyDescent="0.2">
      <c r="D230" s="2"/>
    </row>
    <row r="231" spans="4:4" s="5" customFormat="1" hidden="1" x14ac:dyDescent="0.2">
      <c r="D231" s="2"/>
    </row>
    <row r="232" spans="4:4" s="5" customFormat="1" hidden="1" x14ac:dyDescent="0.2">
      <c r="D232" s="2"/>
    </row>
    <row r="233" spans="4:4" s="5" customFormat="1" hidden="1" x14ac:dyDescent="0.2">
      <c r="D233" s="2"/>
    </row>
    <row r="234" spans="4:4" s="5" customFormat="1" hidden="1" x14ac:dyDescent="0.2">
      <c r="D234" s="2"/>
    </row>
    <row r="235" spans="4:4" s="5" customFormat="1" hidden="1" x14ac:dyDescent="0.2">
      <c r="D235" s="2"/>
    </row>
    <row r="236" spans="4:4" s="5" customFormat="1" hidden="1" x14ac:dyDescent="0.2">
      <c r="D236" s="2"/>
    </row>
    <row r="237" spans="4:4" s="5" customFormat="1" hidden="1" x14ac:dyDescent="0.2">
      <c r="D237" s="2"/>
    </row>
    <row r="238" spans="4:4" s="5" customFormat="1" hidden="1" x14ac:dyDescent="0.2">
      <c r="D238" s="2"/>
    </row>
    <row r="239" spans="4:4" s="5" customFormat="1" hidden="1" x14ac:dyDescent="0.2">
      <c r="D239" s="2"/>
    </row>
    <row r="240" spans="4:4" s="5" customFormat="1" hidden="1" x14ac:dyDescent="0.2">
      <c r="D240" s="2"/>
    </row>
    <row r="241" spans="4:4" s="5" customFormat="1" hidden="1" x14ac:dyDescent="0.2">
      <c r="D241" s="2"/>
    </row>
    <row r="242" spans="4:4" s="5" customFormat="1" hidden="1" x14ac:dyDescent="0.2">
      <c r="D242" s="2"/>
    </row>
    <row r="243" spans="4:4" s="5" customFormat="1" hidden="1" x14ac:dyDescent="0.2">
      <c r="D243" s="2"/>
    </row>
    <row r="244" spans="4:4" s="5" customFormat="1" hidden="1" x14ac:dyDescent="0.2">
      <c r="D244" s="2"/>
    </row>
    <row r="245" spans="4:4" s="5" customFormat="1" hidden="1" x14ac:dyDescent="0.2">
      <c r="D245" s="2"/>
    </row>
    <row r="246" spans="4:4" s="5" customFormat="1" hidden="1" x14ac:dyDescent="0.2">
      <c r="D246" s="2"/>
    </row>
    <row r="247" spans="4:4" s="5" customFormat="1" hidden="1" x14ac:dyDescent="0.2">
      <c r="D247" s="2"/>
    </row>
    <row r="248" spans="4:4" s="5" customFormat="1" hidden="1" x14ac:dyDescent="0.2">
      <c r="D248" s="2"/>
    </row>
    <row r="249" spans="4:4" s="5" customFormat="1" hidden="1" x14ac:dyDescent="0.2">
      <c r="D249" s="2"/>
    </row>
    <row r="250" spans="4:4" s="5" customFormat="1" hidden="1" x14ac:dyDescent="0.2">
      <c r="D250" s="2"/>
    </row>
    <row r="251" spans="4:4" s="5" customFormat="1" hidden="1" x14ac:dyDescent="0.2">
      <c r="D251" s="2"/>
    </row>
    <row r="252" spans="4:4" s="5" customFormat="1" hidden="1" x14ac:dyDescent="0.2">
      <c r="D252" s="2"/>
    </row>
    <row r="253" spans="4:4" s="5" customFormat="1" hidden="1" x14ac:dyDescent="0.2">
      <c r="D253" s="2"/>
    </row>
    <row r="254" spans="4:4" s="5" customFormat="1" hidden="1" x14ac:dyDescent="0.2">
      <c r="D254" s="2"/>
    </row>
    <row r="255" spans="4:4" s="5" customFormat="1" hidden="1" x14ac:dyDescent="0.2">
      <c r="D255" s="2"/>
    </row>
    <row r="256" spans="4:4" s="5" customFormat="1" hidden="1" x14ac:dyDescent="0.2">
      <c r="D256" s="2"/>
    </row>
    <row r="257" spans="4:4" s="5" customFormat="1" hidden="1" x14ac:dyDescent="0.2">
      <c r="D257" s="2"/>
    </row>
    <row r="258" spans="4:4" s="5" customFormat="1" hidden="1" x14ac:dyDescent="0.2">
      <c r="D258" s="2"/>
    </row>
    <row r="259" spans="4:4" s="5" customFormat="1" hidden="1" x14ac:dyDescent="0.2">
      <c r="D259" s="2"/>
    </row>
    <row r="260" spans="4:4" s="5" customFormat="1" hidden="1" x14ac:dyDescent="0.2">
      <c r="D260" s="2"/>
    </row>
    <row r="261" spans="4:4" s="5" customFormat="1" hidden="1" x14ac:dyDescent="0.2">
      <c r="D261" s="2"/>
    </row>
    <row r="262" spans="4:4" s="5" customFormat="1" hidden="1" x14ac:dyDescent="0.2">
      <c r="D262" s="2"/>
    </row>
    <row r="263" spans="4:4" s="5" customFormat="1" hidden="1" x14ac:dyDescent="0.2">
      <c r="D263" s="2"/>
    </row>
    <row r="264" spans="4:4" s="5" customFormat="1" hidden="1" x14ac:dyDescent="0.2">
      <c r="D264" s="2"/>
    </row>
    <row r="265" spans="4:4" s="5" customFormat="1" hidden="1" x14ac:dyDescent="0.2">
      <c r="D265" s="2"/>
    </row>
    <row r="266" spans="4:4" s="5" customFormat="1" hidden="1" x14ac:dyDescent="0.2">
      <c r="D266" s="2"/>
    </row>
    <row r="267" spans="4:4" s="5" customFormat="1" hidden="1" x14ac:dyDescent="0.2">
      <c r="D267" s="2"/>
    </row>
    <row r="268" spans="4:4" s="5" customFormat="1" hidden="1" x14ac:dyDescent="0.2">
      <c r="D268" s="2"/>
    </row>
    <row r="269" spans="4:4" s="5" customFormat="1" hidden="1" x14ac:dyDescent="0.2">
      <c r="D269" s="2"/>
    </row>
    <row r="270" spans="4:4" s="5" customFormat="1" hidden="1" x14ac:dyDescent="0.2">
      <c r="D270" s="2"/>
    </row>
    <row r="271" spans="4:4" s="5" customFormat="1" hidden="1" x14ac:dyDescent="0.2">
      <c r="D271" s="2"/>
    </row>
    <row r="272" spans="4:4" s="5" customFormat="1" hidden="1" x14ac:dyDescent="0.2">
      <c r="D272" s="2"/>
    </row>
    <row r="273" spans="4:4" s="5" customFormat="1" hidden="1" x14ac:dyDescent="0.2">
      <c r="D273" s="2"/>
    </row>
    <row r="274" spans="4:4" s="5" customFormat="1" hidden="1" x14ac:dyDescent="0.2">
      <c r="D274" s="2"/>
    </row>
    <row r="275" spans="4:4" s="5" customFormat="1" hidden="1" x14ac:dyDescent="0.2">
      <c r="D275" s="2"/>
    </row>
    <row r="276" spans="4:4" s="5" customFormat="1" hidden="1" x14ac:dyDescent="0.2">
      <c r="D276" s="2"/>
    </row>
    <row r="277" spans="4:4" s="5" customFormat="1" hidden="1" x14ac:dyDescent="0.2">
      <c r="D277" s="2"/>
    </row>
    <row r="278" spans="4:4" s="5" customFormat="1" hidden="1" x14ac:dyDescent="0.2">
      <c r="D278" s="2"/>
    </row>
    <row r="279" spans="4:4" s="5" customFormat="1" hidden="1" x14ac:dyDescent="0.2">
      <c r="D279" s="2"/>
    </row>
    <row r="280" spans="4:4" s="5" customFormat="1" hidden="1" x14ac:dyDescent="0.2">
      <c r="D280" s="2"/>
    </row>
    <row r="281" spans="4:4" s="5" customFormat="1" hidden="1" x14ac:dyDescent="0.2">
      <c r="D281" s="2"/>
    </row>
    <row r="282" spans="4:4" s="5" customFormat="1" hidden="1" x14ac:dyDescent="0.2">
      <c r="D282" s="2"/>
    </row>
    <row r="283" spans="4:4" s="5" customFormat="1" hidden="1" x14ac:dyDescent="0.2">
      <c r="D283" s="2"/>
    </row>
    <row r="284" spans="4:4" s="5" customFormat="1" hidden="1" x14ac:dyDescent="0.2">
      <c r="D284" s="2"/>
    </row>
    <row r="285" spans="4:4" s="5" customFormat="1" hidden="1" x14ac:dyDescent="0.2">
      <c r="D285" s="2"/>
    </row>
    <row r="286" spans="4:4" s="5" customFormat="1" hidden="1" x14ac:dyDescent="0.2">
      <c r="D286" s="2"/>
    </row>
    <row r="287" spans="4:4" s="5" customFormat="1" hidden="1" x14ac:dyDescent="0.2">
      <c r="D287" s="2"/>
    </row>
    <row r="288" spans="4:4" s="5" customFormat="1" hidden="1" x14ac:dyDescent="0.2">
      <c r="D288" s="2"/>
    </row>
    <row r="289" spans="4:4" s="5" customFormat="1" hidden="1" x14ac:dyDescent="0.2">
      <c r="D289" s="2"/>
    </row>
    <row r="290" spans="4:4" s="5" customFormat="1" hidden="1" x14ac:dyDescent="0.2">
      <c r="D290" s="2"/>
    </row>
    <row r="291" spans="4:4" s="5" customFormat="1" hidden="1" x14ac:dyDescent="0.2">
      <c r="D291" s="2"/>
    </row>
    <row r="292" spans="4:4" s="5" customFormat="1" hidden="1" x14ac:dyDescent="0.2">
      <c r="D292" s="2"/>
    </row>
    <row r="293" spans="4:4" s="5" customFormat="1" hidden="1" x14ac:dyDescent="0.2">
      <c r="D293" s="2"/>
    </row>
    <row r="294" spans="4:4" s="5" customFormat="1" hidden="1" x14ac:dyDescent="0.2">
      <c r="D294" s="2"/>
    </row>
    <row r="295" spans="4:4" s="5" customFormat="1" hidden="1" x14ac:dyDescent="0.2">
      <c r="D295" s="2"/>
    </row>
    <row r="296" spans="4:4" s="5" customFormat="1" hidden="1" x14ac:dyDescent="0.2">
      <c r="D296" s="2"/>
    </row>
    <row r="297" spans="4:4" s="5" customFormat="1" hidden="1" x14ac:dyDescent="0.2">
      <c r="D297" s="2"/>
    </row>
    <row r="298" spans="4:4" s="5" customFormat="1" hidden="1" x14ac:dyDescent="0.2">
      <c r="D298" s="2"/>
    </row>
    <row r="299" spans="4:4" s="5" customFormat="1" hidden="1" x14ac:dyDescent="0.2">
      <c r="D299" s="2"/>
    </row>
    <row r="300" spans="4:4" s="5" customFormat="1" hidden="1" x14ac:dyDescent="0.2">
      <c r="D300" s="2"/>
    </row>
    <row r="301" spans="4:4" s="5" customFormat="1" hidden="1" x14ac:dyDescent="0.2">
      <c r="D301" s="2"/>
    </row>
    <row r="302" spans="4:4" s="5" customFormat="1" hidden="1" x14ac:dyDescent="0.2">
      <c r="D302" s="2"/>
    </row>
    <row r="303" spans="4:4" s="5" customFormat="1" hidden="1" x14ac:dyDescent="0.2">
      <c r="D303" s="2"/>
    </row>
    <row r="304" spans="4:4" s="5" customFormat="1" hidden="1" x14ac:dyDescent="0.2">
      <c r="D304" s="2"/>
    </row>
    <row r="305" spans="4:4" s="5" customFormat="1" hidden="1" x14ac:dyDescent="0.2">
      <c r="D305" s="2"/>
    </row>
    <row r="306" spans="4:4" s="5" customFormat="1" hidden="1" x14ac:dyDescent="0.2">
      <c r="D306" s="2"/>
    </row>
    <row r="307" spans="4:4" s="5" customFormat="1" hidden="1" x14ac:dyDescent="0.2">
      <c r="D307" s="2"/>
    </row>
    <row r="308" spans="4:4" s="5" customFormat="1" hidden="1" x14ac:dyDescent="0.2">
      <c r="D308" s="2"/>
    </row>
    <row r="309" spans="4:4" s="5" customFormat="1" hidden="1" x14ac:dyDescent="0.2">
      <c r="D309" s="2"/>
    </row>
    <row r="310" spans="4:4" s="5" customFormat="1" hidden="1" x14ac:dyDescent="0.2">
      <c r="D310" s="2"/>
    </row>
    <row r="311" spans="4:4" s="5" customFormat="1" hidden="1" x14ac:dyDescent="0.2">
      <c r="D311" s="2"/>
    </row>
    <row r="312" spans="4:4" s="5" customFormat="1" hidden="1" x14ac:dyDescent="0.2">
      <c r="D312" s="2"/>
    </row>
    <row r="313" spans="4:4" s="5" customFormat="1" hidden="1" x14ac:dyDescent="0.2">
      <c r="D313" s="2"/>
    </row>
    <row r="314" spans="4:4" s="5" customFormat="1" hidden="1" x14ac:dyDescent="0.2">
      <c r="D314" s="2"/>
    </row>
    <row r="315" spans="4:4" s="5" customFormat="1" hidden="1" x14ac:dyDescent="0.2">
      <c r="D315" s="2"/>
    </row>
    <row r="316" spans="4:4" s="5" customFormat="1" hidden="1" x14ac:dyDescent="0.2">
      <c r="D316" s="2"/>
    </row>
    <row r="317" spans="4:4" s="5" customFormat="1" hidden="1" x14ac:dyDescent="0.2">
      <c r="D317" s="2"/>
    </row>
    <row r="318" spans="4:4" s="5" customFormat="1" hidden="1" x14ac:dyDescent="0.2">
      <c r="D318" s="2"/>
    </row>
    <row r="319" spans="4:4" s="5" customFormat="1" hidden="1" x14ac:dyDescent="0.2">
      <c r="D319" s="2"/>
    </row>
    <row r="320" spans="4:4" s="5" customFormat="1" hidden="1" x14ac:dyDescent="0.2">
      <c r="D320" s="2"/>
    </row>
    <row r="321" spans="4:4" s="5" customFormat="1" hidden="1" x14ac:dyDescent="0.2">
      <c r="D321" s="2"/>
    </row>
    <row r="322" spans="4:4" s="5" customFormat="1" hidden="1" x14ac:dyDescent="0.2">
      <c r="D322" s="2"/>
    </row>
    <row r="323" spans="4:4" s="5" customFormat="1" hidden="1" x14ac:dyDescent="0.2">
      <c r="D323" s="2"/>
    </row>
    <row r="324" spans="4:4" s="5" customFormat="1" hidden="1" x14ac:dyDescent="0.2">
      <c r="D324" s="2"/>
    </row>
    <row r="325" spans="4:4" s="5" customFormat="1" hidden="1" x14ac:dyDescent="0.2">
      <c r="D325" s="2"/>
    </row>
    <row r="326" spans="4:4" s="5" customFormat="1" hidden="1" x14ac:dyDescent="0.2">
      <c r="D326" s="2"/>
    </row>
    <row r="327" spans="4:4" s="5" customFormat="1" hidden="1" x14ac:dyDescent="0.2">
      <c r="D327" s="2"/>
    </row>
    <row r="328" spans="4:4" s="5" customFormat="1" hidden="1" x14ac:dyDescent="0.2">
      <c r="D328" s="2"/>
    </row>
    <row r="329" spans="4:4" s="5" customFormat="1" hidden="1" x14ac:dyDescent="0.2">
      <c r="D329" s="2"/>
    </row>
    <row r="330" spans="4:4" s="5" customFormat="1" hidden="1" x14ac:dyDescent="0.2">
      <c r="D330" s="2"/>
    </row>
    <row r="331" spans="4:4" s="5" customFormat="1" hidden="1" x14ac:dyDescent="0.2">
      <c r="D331" s="2"/>
    </row>
    <row r="332" spans="4:4" s="5" customFormat="1" hidden="1" x14ac:dyDescent="0.2">
      <c r="D332" s="2"/>
    </row>
    <row r="333" spans="4:4" s="5" customFormat="1" hidden="1" x14ac:dyDescent="0.2">
      <c r="D333" s="2"/>
    </row>
    <row r="334" spans="4:4" s="5" customFormat="1" hidden="1" x14ac:dyDescent="0.2">
      <c r="D334" s="2"/>
    </row>
    <row r="335" spans="4:4" s="5" customFormat="1" hidden="1" x14ac:dyDescent="0.2">
      <c r="D335" s="2"/>
    </row>
    <row r="336" spans="4:4" s="5" customFormat="1" hidden="1" x14ac:dyDescent="0.2">
      <c r="D336" s="2"/>
    </row>
    <row r="337" spans="4:4" s="5" customFormat="1" hidden="1" x14ac:dyDescent="0.2">
      <c r="D337" s="2"/>
    </row>
    <row r="338" spans="4:4" s="5" customFormat="1" hidden="1" x14ac:dyDescent="0.2">
      <c r="D338" s="2"/>
    </row>
    <row r="339" spans="4:4" s="5" customFormat="1" hidden="1" x14ac:dyDescent="0.2">
      <c r="D339" s="2"/>
    </row>
    <row r="340" spans="4:4" s="5" customFormat="1" hidden="1" x14ac:dyDescent="0.2">
      <c r="D340" s="2"/>
    </row>
    <row r="341" spans="4:4" s="5" customFormat="1" hidden="1" x14ac:dyDescent="0.2">
      <c r="D341" s="2"/>
    </row>
    <row r="342" spans="4:4" s="5" customFormat="1" hidden="1" x14ac:dyDescent="0.2">
      <c r="D342" s="2"/>
    </row>
    <row r="343" spans="4:4" s="5" customFormat="1" hidden="1" x14ac:dyDescent="0.2">
      <c r="D343" s="2"/>
    </row>
    <row r="344" spans="4:4" s="5" customFormat="1" hidden="1" x14ac:dyDescent="0.2">
      <c r="D344" s="2"/>
    </row>
    <row r="345" spans="4:4" s="5" customFormat="1" hidden="1" x14ac:dyDescent="0.2">
      <c r="D345" s="2"/>
    </row>
    <row r="346" spans="4:4" s="5" customFormat="1" hidden="1" x14ac:dyDescent="0.2">
      <c r="D346" s="2"/>
    </row>
    <row r="347" spans="4:4" s="5" customFormat="1" hidden="1" x14ac:dyDescent="0.2">
      <c r="D347" s="2"/>
    </row>
    <row r="348" spans="4:4" s="5" customFormat="1" hidden="1" x14ac:dyDescent="0.2">
      <c r="D348" s="2"/>
    </row>
    <row r="349" spans="4:4" s="5" customFormat="1" hidden="1" x14ac:dyDescent="0.2">
      <c r="D349" s="2"/>
    </row>
    <row r="350" spans="4:4" s="5" customFormat="1" hidden="1" x14ac:dyDescent="0.2">
      <c r="D350" s="2"/>
    </row>
    <row r="351" spans="4:4" s="5" customFormat="1" hidden="1" x14ac:dyDescent="0.2">
      <c r="D351" s="2"/>
    </row>
    <row r="352" spans="4:4" s="5" customFormat="1" hidden="1" x14ac:dyDescent="0.2">
      <c r="D352" s="2"/>
    </row>
    <row r="353" spans="4:4" s="5" customFormat="1" hidden="1" x14ac:dyDescent="0.2">
      <c r="D353" s="2"/>
    </row>
    <row r="354" spans="4:4" s="5" customFormat="1" hidden="1" x14ac:dyDescent="0.2">
      <c r="D354" s="2"/>
    </row>
    <row r="355" spans="4:4" s="5" customFormat="1" hidden="1" x14ac:dyDescent="0.2">
      <c r="D355" s="2"/>
    </row>
    <row r="356" spans="4:4" s="5" customFormat="1" hidden="1" x14ac:dyDescent="0.2">
      <c r="D356" s="2"/>
    </row>
    <row r="357" spans="4:4" s="5" customFormat="1" hidden="1" x14ac:dyDescent="0.2">
      <c r="D357" s="2"/>
    </row>
    <row r="358" spans="4:4" s="5" customFormat="1" hidden="1" x14ac:dyDescent="0.2">
      <c r="D358" s="2"/>
    </row>
    <row r="359" spans="4:4" s="5" customFormat="1" hidden="1" x14ac:dyDescent="0.2">
      <c r="D359" s="2"/>
    </row>
    <row r="360" spans="4:4" s="5" customFormat="1" hidden="1" x14ac:dyDescent="0.2">
      <c r="D360" s="2"/>
    </row>
    <row r="361" spans="4:4" s="5" customFormat="1" hidden="1" x14ac:dyDescent="0.2">
      <c r="D361" s="2"/>
    </row>
    <row r="362" spans="4:4" s="5" customFormat="1" hidden="1" x14ac:dyDescent="0.2">
      <c r="D362" s="2"/>
    </row>
    <row r="363" spans="4:4" s="5" customFormat="1" hidden="1" x14ac:dyDescent="0.2">
      <c r="D363" s="2"/>
    </row>
    <row r="364" spans="4:4" s="5" customFormat="1" hidden="1" x14ac:dyDescent="0.2">
      <c r="D364" s="2"/>
    </row>
    <row r="365" spans="4:4" s="5" customFormat="1" hidden="1" x14ac:dyDescent="0.2">
      <c r="D365" s="2"/>
    </row>
    <row r="366" spans="4:4" s="5" customFormat="1" hidden="1" x14ac:dyDescent="0.2">
      <c r="D366" s="2"/>
    </row>
    <row r="367" spans="4:4" s="5" customFormat="1" hidden="1" x14ac:dyDescent="0.2">
      <c r="D367" s="2"/>
    </row>
    <row r="368" spans="4:4" s="5" customFormat="1" hidden="1" x14ac:dyDescent="0.2">
      <c r="D368" s="2"/>
    </row>
    <row r="369" spans="4:4" s="5" customFormat="1" hidden="1" x14ac:dyDescent="0.2">
      <c r="D369" s="2"/>
    </row>
    <row r="370" spans="4:4" s="5" customFormat="1" hidden="1" x14ac:dyDescent="0.2">
      <c r="D370" s="2"/>
    </row>
    <row r="371" spans="4:4" s="5" customFormat="1" hidden="1" x14ac:dyDescent="0.2">
      <c r="D371" s="2"/>
    </row>
    <row r="372" spans="4:4" s="5" customFormat="1" hidden="1" x14ac:dyDescent="0.2">
      <c r="D372" s="2"/>
    </row>
    <row r="373" spans="4:4" s="5" customFormat="1" hidden="1" x14ac:dyDescent="0.2">
      <c r="D373" s="2"/>
    </row>
    <row r="374" spans="4:4" s="5" customFormat="1" hidden="1" x14ac:dyDescent="0.2">
      <c r="D374" s="2"/>
    </row>
    <row r="375" spans="4:4" s="5" customFormat="1" hidden="1" x14ac:dyDescent="0.2">
      <c r="D375" s="2"/>
    </row>
    <row r="376" spans="4:4" s="5" customFormat="1" hidden="1" x14ac:dyDescent="0.2">
      <c r="D376" s="2"/>
    </row>
    <row r="377" spans="4:4" s="5" customFormat="1" hidden="1" x14ac:dyDescent="0.2">
      <c r="D377" s="2"/>
    </row>
    <row r="378" spans="4:4" s="5" customFormat="1" hidden="1" x14ac:dyDescent="0.2">
      <c r="D378" s="2"/>
    </row>
    <row r="379" spans="4:4" s="5" customFormat="1" hidden="1" x14ac:dyDescent="0.2">
      <c r="D379" s="2"/>
    </row>
    <row r="380" spans="4:4" s="5" customFormat="1" hidden="1" x14ac:dyDescent="0.2">
      <c r="D380" s="2"/>
    </row>
    <row r="381" spans="4:4" s="5" customFormat="1" hidden="1" x14ac:dyDescent="0.2">
      <c r="D381" s="2"/>
    </row>
    <row r="382" spans="4:4" s="5" customFormat="1" hidden="1" x14ac:dyDescent="0.2">
      <c r="D382" s="2"/>
    </row>
    <row r="383" spans="4:4" s="5" customFormat="1" hidden="1" x14ac:dyDescent="0.2">
      <c r="D383" s="2"/>
    </row>
    <row r="384" spans="4:4" s="5" customFormat="1" hidden="1" x14ac:dyDescent="0.2">
      <c r="D384" s="2"/>
    </row>
    <row r="385" spans="4:4" s="5" customFormat="1" hidden="1" x14ac:dyDescent="0.2">
      <c r="D385" s="2"/>
    </row>
    <row r="386" spans="4:4" s="5" customFormat="1" hidden="1" x14ac:dyDescent="0.2">
      <c r="D386" s="2"/>
    </row>
    <row r="387" spans="4:4" s="5" customFormat="1" hidden="1" x14ac:dyDescent="0.2">
      <c r="D387" s="2"/>
    </row>
    <row r="388" spans="4:4" s="5" customFormat="1" hidden="1" x14ac:dyDescent="0.2">
      <c r="D388" s="2"/>
    </row>
    <row r="389" spans="4:4" s="5" customFormat="1" hidden="1" x14ac:dyDescent="0.2">
      <c r="D389" s="2"/>
    </row>
    <row r="390" spans="4:4" s="5" customFormat="1" hidden="1" x14ac:dyDescent="0.2">
      <c r="D390" s="2"/>
    </row>
    <row r="391" spans="4:4" s="5" customFormat="1" hidden="1" x14ac:dyDescent="0.2">
      <c r="D391" s="2"/>
    </row>
    <row r="392" spans="4:4" s="5" customFormat="1" hidden="1" x14ac:dyDescent="0.2">
      <c r="D392" s="2"/>
    </row>
    <row r="393" spans="4:4" s="5" customFormat="1" hidden="1" x14ac:dyDescent="0.2">
      <c r="D393" s="2"/>
    </row>
    <row r="394" spans="4:4" s="5" customFormat="1" hidden="1" x14ac:dyDescent="0.2">
      <c r="D394" s="2"/>
    </row>
    <row r="395" spans="4:4" s="5" customFormat="1" hidden="1" x14ac:dyDescent="0.2">
      <c r="D395" s="2"/>
    </row>
    <row r="396" spans="4:4" s="5" customFormat="1" hidden="1" x14ac:dyDescent="0.2">
      <c r="D396" s="2"/>
    </row>
    <row r="397" spans="4:4" s="5" customFormat="1" hidden="1" x14ac:dyDescent="0.2">
      <c r="D397" s="2"/>
    </row>
    <row r="398" spans="4:4" s="5" customFormat="1" hidden="1" x14ac:dyDescent="0.2">
      <c r="D398" s="2"/>
    </row>
    <row r="399" spans="4:4" s="5" customFormat="1" hidden="1" x14ac:dyDescent="0.2">
      <c r="D399" s="2"/>
    </row>
    <row r="400" spans="4:4" s="5" customFormat="1" hidden="1" x14ac:dyDescent="0.2">
      <c r="D400" s="2"/>
    </row>
    <row r="401" spans="4:4" s="5" customFormat="1" hidden="1" x14ac:dyDescent="0.2">
      <c r="D401" s="2"/>
    </row>
    <row r="402" spans="4:4" s="5" customFormat="1" hidden="1" x14ac:dyDescent="0.2">
      <c r="D402" s="2"/>
    </row>
    <row r="403" spans="4:4" s="5" customFormat="1" hidden="1" x14ac:dyDescent="0.2">
      <c r="D403" s="2"/>
    </row>
    <row r="404" spans="4:4" s="5" customFormat="1" hidden="1" x14ac:dyDescent="0.2">
      <c r="D404" s="2"/>
    </row>
    <row r="405" spans="4:4" s="5" customFormat="1" hidden="1" x14ac:dyDescent="0.2">
      <c r="D405" s="2"/>
    </row>
    <row r="406" spans="4:4" s="5" customFormat="1" hidden="1" x14ac:dyDescent="0.2">
      <c r="D406" s="2"/>
    </row>
    <row r="407" spans="4:4" s="5" customFormat="1" hidden="1" x14ac:dyDescent="0.2">
      <c r="D407" s="2"/>
    </row>
    <row r="408" spans="4:4" s="5" customFormat="1" hidden="1" x14ac:dyDescent="0.2">
      <c r="D408" s="2"/>
    </row>
    <row r="409" spans="4:4" s="5" customFormat="1" hidden="1" x14ac:dyDescent="0.2">
      <c r="D409" s="2"/>
    </row>
    <row r="410" spans="4:4" s="5" customFormat="1" hidden="1" x14ac:dyDescent="0.2">
      <c r="D410" s="2"/>
    </row>
    <row r="411" spans="4:4" s="5" customFormat="1" hidden="1" x14ac:dyDescent="0.2">
      <c r="D411" s="2"/>
    </row>
    <row r="412" spans="4:4" s="5" customFormat="1" hidden="1" x14ac:dyDescent="0.2">
      <c r="D412" s="2"/>
    </row>
    <row r="413" spans="4:4" s="5" customFormat="1" hidden="1" x14ac:dyDescent="0.2">
      <c r="D413" s="2"/>
    </row>
    <row r="414" spans="4:4" s="5" customFormat="1" hidden="1" x14ac:dyDescent="0.2">
      <c r="D414" s="2"/>
    </row>
    <row r="415" spans="4:4" s="5" customFormat="1" hidden="1" x14ac:dyDescent="0.2">
      <c r="D415" s="2"/>
    </row>
    <row r="416" spans="4:4" s="5" customFormat="1" hidden="1" x14ac:dyDescent="0.2">
      <c r="D416" s="2"/>
    </row>
    <row r="417" spans="4:4" s="5" customFormat="1" hidden="1" x14ac:dyDescent="0.2">
      <c r="D417" s="2"/>
    </row>
    <row r="418" spans="4:4" s="5" customFormat="1" hidden="1" x14ac:dyDescent="0.2">
      <c r="D418" s="2"/>
    </row>
    <row r="419" spans="4:4" s="5" customFormat="1" hidden="1" x14ac:dyDescent="0.2">
      <c r="D419" s="2"/>
    </row>
    <row r="420" spans="4:4" s="5" customFormat="1" hidden="1" x14ac:dyDescent="0.2">
      <c r="D420" s="2"/>
    </row>
    <row r="421" spans="4:4" s="5" customFormat="1" hidden="1" x14ac:dyDescent="0.2">
      <c r="D421" s="2"/>
    </row>
    <row r="422" spans="4:4" s="5" customFormat="1" hidden="1" x14ac:dyDescent="0.2">
      <c r="D422" s="2"/>
    </row>
    <row r="423" spans="4:4" s="5" customFormat="1" hidden="1" x14ac:dyDescent="0.2">
      <c r="D423" s="2"/>
    </row>
    <row r="424" spans="4:4" s="5" customFormat="1" hidden="1" x14ac:dyDescent="0.2">
      <c r="D424" s="2"/>
    </row>
    <row r="425" spans="4:4" s="5" customFormat="1" hidden="1" x14ac:dyDescent="0.2">
      <c r="D425" s="2"/>
    </row>
    <row r="426" spans="4:4" s="5" customFormat="1" hidden="1" x14ac:dyDescent="0.2">
      <c r="D426" s="2"/>
    </row>
    <row r="427" spans="4:4" s="5" customFormat="1" hidden="1" x14ac:dyDescent="0.2">
      <c r="D427" s="2"/>
    </row>
    <row r="428" spans="4:4" s="5" customFormat="1" hidden="1" x14ac:dyDescent="0.2">
      <c r="D428" s="2"/>
    </row>
    <row r="429" spans="4:4" s="5" customFormat="1" hidden="1" x14ac:dyDescent="0.2">
      <c r="D429" s="2"/>
    </row>
    <row r="430" spans="4:4" s="5" customFormat="1" hidden="1" x14ac:dyDescent="0.2">
      <c r="D430" s="2"/>
    </row>
    <row r="431" spans="4:4" s="5" customFormat="1" hidden="1" x14ac:dyDescent="0.2">
      <c r="D431" s="2"/>
    </row>
    <row r="432" spans="4:4" s="5" customFormat="1" hidden="1" x14ac:dyDescent="0.2">
      <c r="D432" s="2"/>
    </row>
    <row r="433" spans="4:4" s="5" customFormat="1" hidden="1" x14ac:dyDescent="0.2">
      <c r="D433" s="2"/>
    </row>
    <row r="434" spans="4:4" s="5" customFormat="1" hidden="1" x14ac:dyDescent="0.2">
      <c r="D434" s="2"/>
    </row>
    <row r="435" spans="4:4" s="5" customFormat="1" hidden="1" x14ac:dyDescent="0.2">
      <c r="D435" s="2"/>
    </row>
    <row r="436" spans="4:4" s="5" customFormat="1" hidden="1" x14ac:dyDescent="0.2">
      <c r="D436" s="2"/>
    </row>
    <row r="437" spans="4:4" s="5" customFormat="1" hidden="1" x14ac:dyDescent="0.2">
      <c r="D437" s="2"/>
    </row>
    <row r="438" spans="4:4" s="5" customFormat="1" hidden="1" x14ac:dyDescent="0.2">
      <c r="D438" s="2"/>
    </row>
    <row r="439" spans="4:4" s="5" customFormat="1" hidden="1" x14ac:dyDescent="0.2">
      <c r="D439" s="2"/>
    </row>
    <row r="440" spans="4:4" s="5" customFormat="1" hidden="1" x14ac:dyDescent="0.2">
      <c r="D440" s="2"/>
    </row>
    <row r="441" spans="4:4" s="5" customFormat="1" hidden="1" x14ac:dyDescent="0.2">
      <c r="D441" s="2"/>
    </row>
    <row r="442" spans="4:4" s="5" customFormat="1" hidden="1" x14ac:dyDescent="0.2">
      <c r="D442" s="2"/>
    </row>
    <row r="443" spans="4:4" s="5" customFormat="1" hidden="1" x14ac:dyDescent="0.2">
      <c r="D443" s="2"/>
    </row>
    <row r="444" spans="4:4" s="5" customFormat="1" hidden="1" x14ac:dyDescent="0.2">
      <c r="D444" s="2"/>
    </row>
    <row r="445" spans="4:4" s="5" customFormat="1" hidden="1" x14ac:dyDescent="0.2">
      <c r="D445" s="2"/>
    </row>
    <row r="446" spans="4:4" s="5" customFormat="1" hidden="1" x14ac:dyDescent="0.2">
      <c r="D446" s="2"/>
    </row>
    <row r="447" spans="4:4" s="5" customFormat="1" hidden="1" x14ac:dyDescent="0.2">
      <c r="D447" s="2"/>
    </row>
    <row r="448" spans="4:4" s="5" customFormat="1" hidden="1" x14ac:dyDescent="0.2">
      <c r="D448" s="2"/>
    </row>
    <row r="449" spans="4:4" s="5" customFormat="1" hidden="1" x14ac:dyDescent="0.2">
      <c r="D449" s="2"/>
    </row>
    <row r="450" spans="4:4" s="5" customFormat="1" hidden="1" x14ac:dyDescent="0.2">
      <c r="D450" s="2"/>
    </row>
    <row r="451" spans="4:4" s="5" customFormat="1" hidden="1" x14ac:dyDescent="0.2">
      <c r="D451" s="2"/>
    </row>
    <row r="452" spans="4:4" s="5" customFormat="1" hidden="1" x14ac:dyDescent="0.2">
      <c r="D452" s="2"/>
    </row>
    <row r="453" spans="4:4" s="5" customFormat="1" hidden="1" x14ac:dyDescent="0.2">
      <c r="D453" s="2"/>
    </row>
    <row r="454" spans="4:4" s="5" customFormat="1" hidden="1" x14ac:dyDescent="0.2">
      <c r="D454" s="2"/>
    </row>
    <row r="455" spans="4:4" s="5" customFormat="1" hidden="1" x14ac:dyDescent="0.2">
      <c r="D455" s="2"/>
    </row>
    <row r="456" spans="4:4" s="5" customFormat="1" hidden="1" x14ac:dyDescent="0.2">
      <c r="D456" s="2"/>
    </row>
    <row r="457" spans="4:4" s="5" customFormat="1" hidden="1" x14ac:dyDescent="0.2">
      <c r="D457" s="2"/>
    </row>
    <row r="458" spans="4:4" s="5" customFormat="1" hidden="1" x14ac:dyDescent="0.2">
      <c r="D458" s="2"/>
    </row>
    <row r="459" spans="4:4" s="5" customFormat="1" hidden="1" x14ac:dyDescent="0.2">
      <c r="D459" s="2"/>
    </row>
    <row r="460" spans="4:4" s="5" customFormat="1" hidden="1" x14ac:dyDescent="0.2">
      <c r="D460" s="2"/>
    </row>
    <row r="461" spans="4:4" s="5" customFormat="1" hidden="1" x14ac:dyDescent="0.2">
      <c r="D461" s="2"/>
    </row>
    <row r="462" spans="4:4" s="5" customFormat="1" hidden="1" x14ac:dyDescent="0.2">
      <c r="D462" s="2"/>
    </row>
    <row r="463" spans="4:4" s="5" customFormat="1" hidden="1" x14ac:dyDescent="0.2">
      <c r="D463" s="2"/>
    </row>
    <row r="464" spans="4:4" s="5" customFormat="1" hidden="1" x14ac:dyDescent="0.2">
      <c r="D464" s="2"/>
    </row>
    <row r="465" spans="4:4" s="5" customFormat="1" hidden="1" x14ac:dyDescent="0.2">
      <c r="D465" s="2"/>
    </row>
    <row r="466" spans="4:4" s="5" customFormat="1" hidden="1" x14ac:dyDescent="0.2">
      <c r="D466" s="2"/>
    </row>
    <row r="467" spans="4:4" s="5" customFormat="1" hidden="1" x14ac:dyDescent="0.2">
      <c r="D467" s="2"/>
    </row>
    <row r="468" spans="4:4" s="5" customFormat="1" hidden="1" x14ac:dyDescent="0.2">
      <c r="D468" s="2"/>
    </row>
    <row r="469" spans="4:4" s="5" customFormat="1" hidden="1" x14ac:dyDescent="0.2">
      <c r="D469" s="2"/>
    </row>
    <row r="470" spans="4:4" s="5" customFormat="1" hidden="1" x14ac:dyDescent="0.2">
      <c r="D470" s="2"/>
    </row>
    <row r="471" spans="4:4" s="5" customFormat="1" hidden="1" x14ac:dyDescent="0.2">
      <c r="D471" s="2"/>
    </row>
    <row r="472" spans="4:4" s="5" customFormat="1" hidden="1" x14ac:dyDescent="0.2">
      <c r="D472" s="2"/>
    </row>
    <row r="473" spans="4:4" s="5" customFormat="1" hidden="1" x14ac:dyDescent="0.2">
      <c r="D473" s="2"/>
    </row>
    <row r="474" spans="4:4" s="5" customFormat="1" hidden="1" x14ac:dyDescent="0.2">
      <c r="D474" s="2"/>
    </row>
    <row r="475" spans="4:4" s="5" customFormat="1" hidden="1" x14ac:dyDescent="0.2">
      <c r="D475" s="2"/>
    </row>
    <row r="476" spans="4:4" s="5" customFormat="1" hidden="1" x14ac:dyDescent="0.2">
      <c r="D476" s="2"/>
    </row>
    <row r="477" spans="4:4" s="5" customFormat="1" hidden="1" x14ac:dyDescent="0.2">
      <c r="D477" s="2"/>
    </row>
    <row r="478" spans="4:4" s="5" customFormat="1" hidden="1" x14ac:dyDescent="0.2">
      <c r="D478" s="2"/>
    </row>
    <row r="479" spans="4:4" s="5" customFormat="1" hidden="1" x14ac:dyDescent="0.2">
      <c r="D479" s="2"/>
    </row>
    <row r="480" spans="4:4" s="5" customFormat="1" hidden="1" x14ac:dyDescent="0.2">
      <c r="D480" s="2"/>
    </row>
    <row r="481" spans="4:4" s="5" customFormat="1" hidden="1" x14ac:dyDescent="0.2">
      <c r="D481" s="2"/>
    </row>
    <row r="482" spans="4:4" s="5" customFormat="1" hidden="1" x14ac:dyDescent="0.2">
      <c r="D482" s="2"/>
    </row>
    <row r="483" spans="4:4" s="5" customFormat="1" hidden="1" x14ac:dyDescent="0.2">
      <c r="D483" s="2"/>
    </row>
    <row r="484" spans="4:4" s="5" customFormat="1" hidden="1" x14ac:dyDescent="0.2">
      <c r="D484" s="2"/>
    </row>
    <row r="485" spans="4:4" s="5" customFormat="1" hidden="1" x14ac:dyDescent="0.2">
      <c r="D485" s="2"/>
    </row>
    <row r="486" spans="4:4" s="5" customFormat="1" hidden="1" x14ac:dyDescent="0.2">
      <c r="D486" s="2"/>
    </row>
    <row r="487" spans="4:4" s="5" customFormat="1" hidden="1" x14ac:dyDescent="0.2">
      <c r="D487" s="2"/>
    </row>
    <row r="488" spans="4:4" s="5" customFormat="1" hidden="1" x14ac:dyDescent="0.2">
      <c r="D488" s="2"/>
    </row>
    <row r="489" spans="4:4" s="5" customFormat="1" hidden="1" x14ac:dyDescent="0.2">
      <c r="D489" s="2"/>
    </row>
    <row r="490" spans="4:4" s="5" customFormat="1" hidden="1" x14ac:dyDescent="0.2">
      <c r="D490" s="2"/>
    </row>
    <row r="491" spans="4:4" s="5" customFormat="1" hidden="1" x14ac:dyDescent="0.2">
      <c r="D491" s="2"/>
    </row>
    <row r="492" spans="4:4" s="5" customFormat="1" hidden="1" x14ac:dyDescent="0.2">
      <c r="D492" s="2"/>
    </row>
    <row r="493" spans="4:4" s="5" customFormat="1" hidden="1" x14ac:dyDescent="0.2">
      <c r="D493" s="2"/>
    </row>
    <row r="494" spans="4:4" s="5" customFormat="1" hidden="1" x14ac:dyDescent="0.2">
      <c r="D494" s="2"/>
    </row>
    <row r="495" spans="4:4" s="5" customFormat="1" hidden="1" x14ac:dyDescent="0.2">
      <c r="D495" s="2"/>
    </row>
    <row r="496" spans="4:4" s="5" customFormat="1" hidden="1" x14ac:dyDescent="0.2">
      <c r="D496" s="2"/>
    </row>
    <row r="497" spans="4:4" s="5" customFormat="1" hidden="1" x14ac:dyDescent="0.2">
      <c r="D497" s="2"/>
    </row>
    <row r="498" spans="4:4" s="5" customFormat="1" hidden="1" x14ac:dyDescent="0.2">
      <c r="D498" s="2"/>
    </row>
    <row r="499" spans="4:4" s="5" customFormat="1" hidden="1" x14ac:dyDescent="0.2">
      <c r="D499" s="2"/>
    </row>
    <row r="500" spans="4:4" s="5" customFormat="1" hidden="1" x14ac:dyDescent="0.2">
      <c r="D500" s="2"/>
    </row>
    <row r="501" spans="4:4" s="5" customFormat="1" hidden="1" x14ac:dyDescent="0.2">
      <c r="D501" s="2"/>
    </row>
    <row r="502" spans="4:4" s="5" customFormat="1" hidden="1" x14ac:dyDescent="0.2">
      <c r="D502" s="2"/>
    </row>
    <row r="503" spans="4:4" s="5" customFormat="1" hidden="1" x14ac:dyDescent="0.2">
      <c r="D503" s="2"/>
    </row>
    <row r="504" spans="4:4" s="5" customFormat="1" hidden="1" x14ac:dyDescent="0.2">
      <c r="D504" s="2"/>
    </row>
    <row r="505" spans="4:4" s="5" customFormat="1" hidden="1" x14ac:dyDescent="0.2">
      <c r="D505" s="2"/>
    </row>
    <row r="506" spans="4:4" s="5" customFormat="1" hidden="1" x14ac:dyDescent="0.2">
      <c r="D506" s="2"/>
    </row>
    <row r="507" spans="4:4" s="5" customFormat="1" hidden="1" x14ac:dyDescent="0.2">
      <c r="D507" s="2"/>
    </row>
    <row r="508" spans="4:4" s="5" customFormat="1" hidden="1" x14ac:dyDescent="0.2">
      <c r="D508" s="2"/>
    </row>
    <row r="509" spans="4:4" s="5" customFormat="1" hidden="1" x14ac:dyDescent="0.2">
      <c r="D509" s="2"/>
    </row>
    <row r="510" spans="4:4" s="5" customFormat="1" hidden="1" x14ac:dyDescent="0.2">
      <c r="D510" s="2"/>
    </row>
    <row r="511" spans="4:4" s="5" customFormat="1" hidden="1" x14ac:dyDescent="0.2">
      <c r="D511" s="2"/>
    </row>
    <row r="512" spans="4:4" s="5" customFormat="1" hidden="1" x14ac:dyDescent="0.2">
      <c r="D512" s="2"/>
    </row>
    <row r="513" spans="4:4" s="5" customFormat="1" hidden="1" x14ac:dyDescent="0.2">
      <c r="D513" s="2"/>
    </row>
    <row r="514" spans="4:4" s="5" customFormat="1" hidden="1" x14ac:dyDescent="0.2">
      <c r="D514" s="2"/>
    </row>
    <row r="515" spans="4:4" s="5" customFormat="1" hidden="1" x14ac:dyDescent="0.2">
      <c r="D515" s="2"/>
    </row>
    <row r="516" spans="4:4" s="5" customFormat="1" hidden="1" x14ac:dyDescent="0.2">
      <c r="D516" s="2"/>
    </row>
    <row r="517" spans="4:4" s="5" customFormat="1" hidden="1" x14ac:dyDescent="0.2">
      <c r="D517" s="2"/>
    </row>
    <row r="518" spans="4:4" s="5" customFormat="1" hidden="1" x14ac:dyDescent="0.2">
      <c r="D518" s="2"/>
    </row>
    <row r="519" spans="4:4" s="5" customFormat="1" hidden="1" x14ac:dyDescent="0.2">
      <c r="D519" s="2"/>
    </row>
    <row r="520" spans="4:4" s="5" customFormat="1" hidden="1" x14ac:dyDescent="0.2">
      <c r="D520" s="2"/>
    </row>
    <row r="521" spans="4:4" s="5" customFormat="1" hidden="1" x14ac:dyDescent="0.2">
      <c r="D521" s="2"/>
    </row>
    <row r="522" spans="4:4" s="5" customFormat="1" hidden="1" x14ac:dyDescent="0.2">
      <c r="D522" s="2"/>
    </row>
    <row r="523" spans="4:4" s="5" customFormat="1" hidden="1" x14ac:dyDescent="0.2">
      <c r="D523" s="2"/>
    </row>
    <row r="524" spans="4:4" s="5" customFormat="1" hidden="1" x14ac:dyDescent="0.2">
      <c r="D524" s="2"/>
    </row>
    <row r="525" spans="4:4" s="5" customFormat="1" hidden="1" x14ac:dyDescent="0.2">
      <c r="D525" s="2"/>
    </row>
    <row r="526" spans="4:4" s="5" customFormat="1" hidden="1" x14ac:dyDescent="0.2">
      <c r="D526" s="2"/>
    </row>
    <row r="527" spans="4:4" s="5" customFormat="1" hidden="1" x14ac:dyDescent="0.2">
      <c r="D527" s="2"/>
    </row>
    <row r="528" spans="4:4" s="5" customFormat="1" hidden="1" x14ac:dyDescent="0.2">
      <c r="D528" s="2"/>
    </row>
    <row r="529" spans="4:4" s="5" customFormat="1" hidden="1" x14ac:dyDescent="0.2">
      <c r="D529" s="2"/>
    </row>
    <row r="530" spans="4:4" s="5" customFormat="1" hidden="1" x14ac:dyDescent="0.2">
      <c r="D530" s="2"/>
    </row>
    <row r="531" spans="4:4" s="5" customFormat="1" hidden="1" x14ac:dyDescent="0.2">
      <c r="D531" s="2"/>
    </row>
    <row r="532" spans="4:4" s="5" customFormat="1" hidden="1" x14ac:dyDescent="0.2">
      <c r="D532" s="2"/>
    </row>
    <row r="533" spans="4:4" s="5" customFormat="1" hidden="1" x14ac:dyDescent="0.2">
      <c r="D533" s="2"/>
    </row>
    <row r="534" spans="4:4" s="5" customFormat="1" hidden="1" x14ac:dyDescent="0.2">
      <c r="D534" s="2"/>
    </row>
    <row r="535" spans="4:4" s="5" customFormat="1" hidden="1" x14ac:dyDescent="0.2">
      <c r="D535" s="2"/>
    </row>
    <row r="536" spans="4:4" s="5" customFormat="1" hidden="1" x14ac:dyDescent="0.2">
      <c r="D536" s="2"/>
    </row>
    <row r="537" spans="4:4" s="5" customFormat="1" hidden="1" x14ac:dyDescent="0.2">
      <c r="D537" s="2"/>
    </row>
    <row r="538" spans="4:4" s="5" customFormat="1" hidden="1" x14ac:dyDescent="0.2">
      <c r="D538" s="2"/>
    </row>
    <row r="539" spans="4:4" s="5" customFormat="1" hidden="1" x14ac:dyDescent="0.2">
      <c r="D539" s="2"/>
    </row>
    <row r="540" spans="4:4" s="5" customFormat="1" hidden="1" x14ac:dyDescent="0.2">
      <c r="D540" s="2"/>
    </row>
    <row r="541" spans="4:4" s="5" customFormat="1" hidden="1" x14ac:dyDescent="0.2">
      <c r="D541" s="2"/>
    </row>
    <row r="542" spans="4:4" s="5" customFormat="1" hidden="1" x14ac:dyDescent="0.2">
      <c r="D542" s="2"/>
    </row>
    <row r="543" spans="4:4" s="5" customFormat="1" hidden="1" x14ac:dyDescent="0.2">
      <c r="D543" s="2"/>
    </row>
    <row r="544" spans="4:4" s="5" customFormat="1" hidden="1" x14ac:dyDescent="0.2">
      <c r="D544" s="2"/>
    </row>
    <row r="545" spans="4:4" s="5" customFormat="1" hidden="1" x14ac:dyDescent="0.2">
      <c r="D545" s="2"/>
    </row>
    <row r="546" spans="4:4" s="5" customFormat="1" hidden="1" x14ac:dyDescent="0.2">
      <c r="D546" s="2"/>
    </row>
    <row r="547" spans="4:4" s="5" customFormat="1" hidden="1" x14ac:dyDescent="0.2">
      <c r="D547" s="2"/>
    </row>
    <row r="548" spans="4:4" s="5" customFormat="1" hidden="1" x14ac:dyDescent="0.2">
      <c r="D548" s="2"/>
    </row>
    <row r="549" spans="4:4" s="5" customFormat="1" hidden="1" x14ac:dyDescent="0.2">
      <c r="D549" s="2"/>
    </row>
    <row r="550" spans="4:4" s="5" customFormat="1" hidden="1" x14ac:dyDescent="0.2">
      <c r="D550" s="2"/>
    </row>
    <row r="551" spans="4:4" s="5" customFormat="1" hidden="1" x14ac:dyDescent="0.2">
      <c r="D551" s="2"/>
    </row>
    <row r="552" spans="4:4" s="5" customFormat="1" hidden="1" x14ac:dyDescent="0.2">
      <c r="D552" s="2"/>
    </row>
    <row r="553" spans="4:4" s="5" customFormat="1" hidden="1" x14ac:dyDescent="0.2">
      <c r="D553" s="2"/>
    </row>
    <row r="554" spans="4:4" s="5" customFormat="1" hidden="1" x14ac:dyDescent="0.2">
      <c r="D554" s="2"/>
    </row>
    <row r="555" spans="4:4" s="5" customFormat="1" hidden="1" x14ac:dyDescent="0.2">
      <c r="D555" s="2"/>
    </row>
    <row r="556" spans="4:4" s="5" customFormat="1" hidden="1" x14ac:dyDescent="0.2">
      <c r="D556" s="2"/>
    </row>
    <row r="557" spans="4:4" s="5" customFormat="1" hidden="1" x14ac:dyDescent="0.2">
      <c r="D557" s="2"/>
    </row>
    <row r="558" spans="4:4" s="5" customFormat="1" hidden="1" x14ac:dyDescent="0.2">
      <c r="D558" s="2"/>
    </row>
    <row r="559" spans="4:4" s="5" customFormat="1" hidden="1" x14ac:dyDescent="0.2">
      <c r="D559" s="2"/>
    </row>
    <row r="560" spans="4:4" s="5" customFormat="1" hidden="1" x14ac:dyDescent="0.2">
      <c r="D560" s="2"/>
    </row>
    <row r="561" spans="4:4" s="5" customFormat="1" hidden="1" x14ac:dyDescent="0.2">
      <c r="D561" s="2"/>
    </row>
    <row r="562" spans="4:4" s="5" customFormat="1" hidden="1" x14ac:dyDescent="0.2">
      <c r="D562" s="2"/>
    </row>
    <row r="563" spans="4:4" s="5" customFormat="1" hidden="1" x14ac:dyDescent="0.2">
      <c r="D563" s="2"/>
    </row>
    <row r="564" spans="4:4" s="5" customFormat="1" hidden="1" x14ac:dyDescent="0.2">
      <c r="D564" s="2"/>
    </row>
    <row r="565" spans="4:4" s="5" customFormat="1" hidden="1" x14ac:dyDescent="0.2">
      <c r="D565" s="2"/>
    </row>
    <row r="566" spans="4:4" s="5" customFormat="1" hidden="1" x14ac:dyDescent="0.2">
      <c r="D566" s="2"/>
    </row>
    <row r="567" spans="4:4" s="5" customFormat="1" hidden="1" x14ac:dyDescent="0.2">
      <c r="D567" s="2"/>
    </row>
    <row r="568" spans="4:4" s="5" customFormat="1" hidden="1" x14ac:dyDescent="0.2">
      <c r="D568" s="2"/>
    </row>
    <row r="569" spans="4:4" s="5" customFormat="1" hidden="1" x14ac:dyDescent="0.2">
      <c r="D569" s="2"/>
    </row>
    <row r="570" spans="4:4" s="5" customFormat="1" hidden="1" x14ac:dyDescent="0.2">
      <c r="D570" s="2"/>
    </row>
    <row r="571" spans="4:4" s="5" customFormat="1" hidden="1" x14ac:dyDescent="0.2">
      <c r="D571" s="2"/>
    </row>
    <row r="572" spans="4:4" s="5" customFormat="1" hidden="1" x14ac:dyDescent="0.2">
      <c r="D572" s="2"/>
    </row>
    <row r="573" spans="4:4" s="5" customFormat="1" hidden="1" x14ac:dyDescent="0.2">
      <c r="D573" s="2"/>
    </row>
    <row r="574" spans="4:4" s="5" customFormat="1" hidden="1" x14ac:dyDescent="0.2">
      <c r="D574" s="2"/>
    </row>
    <row r="575" spans="4:4" s="5" customFormat="1" hidden="1" x14ac:dyDescent="0.2">
      <c r="D575" s="2"/>
    </row>
    <row r="576" spans="4:4" s="5" customFormat="1" hidden="1" x14ac:dyDescent="0.2">
      <c r="D576" s="2"/>
    </row>
    <row r="577" spans="4:4" s="5" customFormat="1" hidden="1" x14ac:dyDescent="0.2">
      <c r="D577" s="2"/>
    </row>
    <row r="578" spans="4:4" s="5" customFormat="1" hidden="1" x14ac:dyDescent="0.2">
      <c r="D578" s="2"/>
    </row>
    <row r="579" spans="4:4" s="5" customFormat="1" hidden="1" x14ac:dyDescent="0.2">
      <c r="D579" s="2"/>
    </row>
    <row r="580" spans="4:4" s="5" customFormat="1" hidden="1" x14ac:dyDescent="0.2">
      <c r="D580" s="2"/>
    </row>
    <row r="581" spans="4:4" s="5" customFormat="1" hidden="1" x14ac:dyDescent="0.2">
      <c r="D581" s="2"/>
    </row>
    <row r="582" spans="4:4" s="5" customFormat="1" hidden="1" x14ac:dyDescent="0.2">
      <c r="D582" s="2"/>
    </row>
    <row r="583" spans="4:4" s="5" customFormat="1" hidden="1" x14ac:dyDescent="0.2">
      <c r="D583" s="2"/>
    </row>
    <row r="584" spans="4:4" s="5" customFormat="1" hidden="1" x14ac:dyDescent="0.2">
      <c r="D584" s="2"/>
    </row>
    <row r="585" spans="4:4" s="5" customFormat="1" hidden="1" x14ac:dyDescent="0.2">
      <c r="D585" s="2"/>
    </row>
    <row r="586" spans="4:4" s="5" customFormat="1" hidden="1" x14ac:dyDescent="0.2">
      <c r="D586" s="2"/>
    </row>
    <row r="587" spans="4:4" s="5" customFormat="1" hidden="1" x14ac:dyDescent="0.2">
      <c r="D587" s="2"/>
    </row>
    <row r="588" spans="4:4" s="5" customFormat="1" hidden="1" x14ac:dyDescent="0.2">
      <c r="D588" s="2"/>
    </row>
    <row r="589" spans="4:4" s="5" customFormat="1" hidden="1" x14ac:dyDescent="0.2">
      <c r="D589" s="2"/>
    </row>
    <row r="590" spans="4:4" s="5" customFormat="1" hidden="1" x14ac:dyDescent="0.2">
      <c r="D590" s="2"/>
    </row>
    <row r="591" spans="4:4" s="5" customFormat="1" hidden="1" x14ac:dyDescent="0.2">
      <c r="D591" s="2"/>
    </row>
    <row r="592" spans="4:4" s="5" customFormat="1" hidden="1" x14ac:dyDescent="0.2">
      <c r="D592" s="2"/>
    </row>
    <row r="593" spans="4:4" s="5" customFormat="1" hidden="1" x14ac:dyDescent="0.2">
      <c r="D593" s="2"/>
    </row>
    <row r="594" spans="4:4" s="5" customFormat="1" hidden="1" x14ac:dyDescent="0.2">
      <c r="D594" s="2"/>
    </row>
    <row r="595" spans="4:4" s="5" customFormat="1" hidden="1" x14ac:dyDescent="0.2">
      <c r="D595" s="2"/>
    </row>
    <row r="596" spans="4:4" s="5" customFormat="1" hidden="1" x14ac:dyDescent="0.2">
      <c r="D596" s="2"/>
    </row>
    <row r="597" spans="4:4" s="5" customFormat="1" hidden="1" x14ac:dyDescent="0.2">
      <c r="D597" s="2"/>
    </row>
    <row r="598" spans="4:4" s="5" customFormat="1" hidden="1" x14ac:dyDescent="0.2">
      <c r="D598" s="2"/>
    </row>
    <row r="599" spans="4:4" s="5" customFormat="1" hidden="1" x14ac:dyDescent="0.2">
      <c r="D599" s="2"/>
    </row>
    <row r="600" spans="4:4" s="5" customFormat="1" hidden="1" x14ac:dyDescent="0.2">
      <c r="D600" s="2"/>
    </row>
    <row r="601" spans="4:4" s="5" customFormat="1" hidden="1" x14ac:dyDescent="0.2">
      <c r="D601" s="2"/>
    </row>
    <row r="602" spans="4:4" s="5" customFormat="1" hidden="1" x14ac:dyDescent="0.2">
      <c r="D602" s="2"/>
    </row>
    <row r="603" spans="4:4" s="5" customFormat="1" hidden="1" x14ac:dyDescent="0.2">
      <c r="D603" s="2"/>
    </row>
    <row r="604" spans="4:4" s="5" customFormat="1" hidden="1" x14ac:dyDescent="0.2">
      <c r="D604" s="2"/>
    </row>
    <row r="605" spans="4:4" s="5" customFormat="1" hidden="1" x14ac:dyDescent="0.2">
      <c r="D605" s="2"/>
    </row>
    <row r="606" spans="4:4" s="5" customFormat="1" hidden="1" x14ac:dyDescent="0.2">
      <c r="D606" s="2"/>
    </row>
    <row r="607" spans="4:4" s="5" customFormat="1" hidden="1" x14ac:dyDescent="0.2">
      <c r="D607" s="2"/>
    </row>
    <row r="608" spans="4:4" s="5" customFormat="1" hidden="1" x14ac:dyDescent="0.2">
      <c r="D608" s="2"/>
    </row>
    <row r="609" spans="4:4" s="5" customFormat="1" hidden="1" x14ac:dyDescent="0.2">
      <c r="D609" s="2"/>
    </row>
    <row r="610" spans="4:4" s="5" customFormat="1" hidden="1" x14ac:dyDescent="0.2">
      <c r="D610" s="2"/>
    </row>
    <row r="611" spans="4:4" s="5" customFormat="1" hidden="1" x14ac:dyDescent="0.2">
      <c r="D611" s="2"/>
    </row>
    <row r="612" spans="4:4" s="5" customFormat="1" hidden="1" x14ac:dyDescent="0.2">
      <c r="D612" s="2"/>
    </row>
    <row r="613" spans="4:4" s="5" customFormat="1" hidden="1" x14ac:dyDescent="0.2">
      <c r="D613" s="2"/>
    </row>
    <row r="614" spans="4:4" s="5" customFormat="1" hidden="1" x14ac:dyDescent="0.2">
      <c r="D614" s="2"/>
    </row>
    <row r="615" spans="4:4" s="5" customFormat="1" hidden="1" x14ac:dyDescent="0.2">
      <c r="D615" s="2"/>
    </row>
    <row r="616" spans="4:4" s="5" customFormat="1" hidden="1" x14ac:dyDescent="0.2">
      <c r="D616" s="2"/>
    </row>
    <row r="617" spans="4:4" s="5" customFormat="1" hidden="1" x14ac:dyDescent="0.2">
      <c r="D617" s="2"/>
    </row>
    <row r="618" spans="4:4" s="5" customFormat="1" hidden="1" x14ac:dyDescent="0.2">
      <c r="D618" s="2"/>
    </row>
    <row r="619" spans="4:4" s="5" customFormat="1" hidden="1" x14ac:dyDescent="0.2">
      <c r="D619" s="2"/>
    </row>
    <row r="620" spans="4:4" s="5" customFormat="1" hidden="1" x14ac:dyDescent="0.2">
      <c r="D620" s="2"/>
    </row>
    <row r="621" spans="4:4" s="5" customFormat="1" hidden="1" x14ac:dyDescent="0.2">
      <c r="D621" s="2"/>
    </row>
    <row r="622" spans="4:4" s="5" customFormat="1" hidden="1" x14ac:dyDescent="0.2">
      <c r="D622" s="2"/>
    </row>
    <row r="623" spans="4:4" s="5" customFormat="1" hidden="1" x14ac:dyDescent="0.2">
      <c r="D623" s="2"/>
    </row>
    <row r="624" spans="4:4" s="5" customFormat="1" hidden="1" x14ac:dyDescent="0.2">
      <c r="D624" s="2"/>
    </row>
    <row r="625" spans="4:4" s="5" customFormat="1" hidden="1" x14ac:dyDescent="0.2">
      <c r="D625" s="2"/>
    </row>
    <row r="626" spans="4:4" s="5" customFormat="1" hidden="1" x14ac:dyDescent="0.2">
      <c r="D626" s="2"/>
    </row>
    <row r="627" spans="4:4" s="5" customFormat="1" hidden="1" x14ac:dyDescent="0.2">
      <c r="D627" s="2"/>
    </row>
    <row r="628" spans="4:4" s="5" customFormat="1" hidden="1" x14ac:dyDescent="0.2">
      <c r="D628" s="2"/>
    </row>
    <row r="629" spans="4:4" s="5" customFormat="1" hidden="1" x14ac:dyDescent="0.2">
      <c r="D629" s="2"/>
    </row>
    <row r="630" spans="4:4" s="5" customFormat="1" hidden="1" x14ac:dyDescent="0.2">
      <c r="D630" s="2"/>
    </row>
    <row r="631" spans="4:4" s="5" customFormat="1" hidden="1" x14ac:dyDescent="0.2">
      <c r="D631" s="2"/>
    </row>
    <row r="632" spans="4:4" s="5" customFormat="1" hidden="1" x14ac:dyDescent="0.2">
      <c r="D632" s="2"/>
    </row>
    <row r="633" spans="4:4" s="5" customFormat="1" hidden="1" x14ac:dyDescent="0.2">
      <c r="D633" s="2"/>
    </row>
    <row r="634" spans="4:4" s="5" customFormat="1" hidden="1" x14ac:dyDescent="0.2">
      <c r="D634" s="2"/>
    </row>
    <row r="635" spans="4:4" s="5" customFormat="1" hidden="1" x14ac:dyDescent="0.2">
      <c r="D635" s="2"/>
    </row>
    <row r="636" spans="4:4" s="5" customFormat="1" hidden="1" x14ac:dyDescent="0.2">
      <c r="D636" s="2"/>
    </row>
    <row r="637" spans="4:4" s="5" customFormat="1" hidden="1" x14ac:dyDescent="0.2">
      <c r="D637" s="2"/>
    </row>
    <row r="638" spans="4:4" s="5" customFormat="1" hidden="1" x14ac:dyDescent="0.2">
      <c r="D638" s="2"/>
    </row>
    <row r="639" spans="4:4" s="5" customFormat="1" hidden="1" x14ac:dyDescent="0.2">
      <c r="D639" s="2"/>
    </row>
    <row r="640" spans="4:4" s="5" customFormat="1" hidden="1" x14ac:dyDescent="0.2">
      <c r="D640" s="2"/>
    </row>
    <row r="641" spans="4:4" s="5" customFormat="1" hidden="1" x14ac:dyDescent="0.2">
      <c r="D641" s="2"/>
    </row>
    <row r="642" spans="4:4" s="5" customFormat="1" hidden="1" x14ac:dyDescent="0.2">
      <c r="D642" s="2"/>
    </row>
    <row r="643" spans="4:4" s="5" customFormat="1" hidden="1" x14ac:dyDescent="0.2">
      <c r="D643" s="2"/>
    </row>
    <row r="644" spans="4:4" s="5" customFormat="1" hidden="1" x14ac:dyDescent="0.2">
      <c r="D644" s="2"/>
    </row>
    <row r="645" spans="4:4" s="5" customFormat="1" hidden="1" x14ac:dyDescent="0.2">
      <c r="D645" s="2"/>
    </row>
    <row r="646" spans="4:4" s="5" customFormat="1" hidden="1" x14ac:dyDescent="0.2">
      <c r="D646" s="2"/>
    </row>
    <row r="647" spans="4:4" s="5" customFormat="1" hidden="1" x14ac:dyDescent="0.2">
      <c r="D647" s="2"/>
    </row>
    <row r="648" spans="4:4" s="5" customFormat="1" hidden="1" x14ac:dyDescent="0.2">
      <c r="D648" s="2"/>
    </row>
    <row r="649" spans="4:4" s="5" customFormat="1" hidden="1" x14ac:dyDescent="0.2">
      <c r="D649" s="2"/>
    </row>
    <row r="650" spans="4:4" s="5" customFormat="1" hidden="1" x14ac:dyDescent="0.2">
      <c r="D650" s="2"/>
    </row>
    <row r="651" spans="4:4" s="5" customFormat="1" hidden="1" x14ac:dyDescent="0.2">
      <c r="D651" s="2"/>
    </row>
    <row r="652" spans="4:4" s="5" customFormat="1" hidden="1" x14ac:dyDescent="0.2">
      <c r="D652" s="2"/>
    </row>
    <row r="653" spans="4:4" s="5" customFormat="1" hidden="1" x14ac:dyDescent="0.2">
      <c r="D653" s="2"/>
    </row>
    <row r="654" spans="4:4" s="5" customFormat="1" hidden="1" x14ac:dyDescent="0.2">
      <c r="D654" s="2"/>
    </row>
    <row r="655" spans="4:4" s="5" customFormat="1" hidden="1" x14ac:dyDescent="0.2">
      <c r="D655" s="2"/>
    </row>
    <row r="656" spans="4:4" s="5" customFormat="1" hidden="1" x14ac:dyDescent="0.2">
      <c r="D656" s="2"/>
    </row>
    <row r="657" spans="4:4" s="5" customFormat="1" hidden="1" x14ac:dyDescent="0.2">
      <c r="D657" s="2"/>
    </row>
    <row r="658" spans="4:4" s="5" customFormat="1" hidden="1" x14ac:dyDescent="0.2">
      <c r="D658" s="2"/>
    </row>
    <row r="659" spans="4:4" s="5" customFormat="1" hidden="1" x14ac:dyDescent="0.2">
      <c r="D659" s="2"/>
    </row>
    <row r="660" spans="4:4" s="5" customFormat="1" hidden="1" x14ac:dyDescent="0.2">
      <c r="D660" s="2"/>
    </row>
    <row r="661" spans="4:4" s="5" customFormat="1" hidden="1" x14ac:dyDescent="0.2">
      <c r="D661" s="2"/>
    </row>
    <row r="662" spans="4:4" s="5" customFormat="1" hidden="1" x14ac:dyDescent="0.2">
      <c r="D662" s="2"/>
    </row>
    <row r="663" spans="4:4" s="5" customFormat="1" hidden="1" x14ac:dyDescent="0.2">
      <c r="D663" s="2"/>
    </row>
    <row r="664" spans="4:4" s="5" customFormat="1" hidden="1" x14ac:dyDescent="0.2">
      <c r="D664" s="2"/>
    </row>
    <row r="665" spans="4:4" s="5" customFormat="1" hidden="1" x14ac:dyDescent="0.2">
      <c r="D665" s="2"/>
    </row>
    <row r="666" spans="4:4" s="5" customFormat="1" hidden="1" x14ac:dyDescent="0.2">
      <c r="D666" s="2"/>
    </row>
    <row r="667" spans="4:4" s="5" customFormat="1" hidden="1" x14ac:dyDescent="0.2">
      <c r="D667" s="2"/>
    </row>
    <row r="668" spans="4:4" s="5" customFormat="1" hidden="1" x14ac:dyDescent="0.2">
      <c r="D668" s="2"/>
    </row>
    <row r="669" spans="4:4" s="5" customFormat="1" hidden="1" x14ac:dyDescent="0.2">
      <c r="D669" s="2"/>
    </row>
    <row r="670" spans="4:4" s="5" customFormat="1" hidden="1" x14ac:dyDescent="0.2">
      <c r="D670" s="2"/>
    </row>
    <row r="671" spans="4:4" s="5" customFormat="1" hidden="1" x14ac:dyDescent="0.2">
      <c r="D671" s="2"/>
    </row>
    <row r="672" spans="4:4" s="5" customFormat="1" hidden="1" x14ac:dyDescent="0.2">
      <c r="D672" s="2"/>
    </row>
    <row r="673" spans="4:4" s="5" customFormat="1" hidden="1" x14ac:dyDescent="0.2">
      <c r="D673" s="2"/>
    </row>
    <row r="674" spans="4:4" s="5" customFormat="1" hidden="1" x14ac:dyDescent="0.2">
      <c r="D674" s="2"/>
    </row>
    <row r="675" spans="4:4" s="5" customFormat="1" hidden="1" x14ac:dyDescent="0.2">
      <c r="D675" s="2"/>
    </row>
    <row r="676" spans="4:4" s="5" customFormat="1" hidden="1" x14ac:dyDescent="0.2">
      <c r="D676" s="2"/>
    </row>
    <row r="677" spans="4:4" s="5" customFormat="1" hidden="1" x14ac:dyDescent="0.2">
      <c r="D677" s="2"/>
    </row>
    <row r="678" spans="4:4" s="5" customFormat="1" hidden="1" x14ac:dyDescent="0.2">
      <c r="D678" s="2"/>
    </row>
    <row r="679" spans="4:4" s="5" customFormat="1" hidden="1" x14ac:dyDescent="0.2">
      <c r="D679" s="2"/>
    </row>
    <row r="680" spans="4:4" s="5" customFormat="1" hidden="1" x14ac:dyDescent="0.2">
      <c r="D680" s="2"/>
    </row>
    <row r="681" spans="4:4" s="5" customFormat="1" hidden="1" x14ac:dyDescent="0.2">
      <c r="D681" s="2"/>
    </row>
    <row r="682" spans="4:4" s="5" customFormat="1" hidden="1" x14ac:dyDescent="0.2">
      <c r="D682" s="2"/>
    </row>
    <row r="683" spans="4:4" s="5" customFormat="1" hidden="1" x14ac:dyDescent="0.2">
      <c r="D683" s="2"/>
    </row>
    <row r="684" spans="4:4" s="5" customFormat="1" hidden="1" x14ac:dyDescent="0.2">
      <c r="D684" s="2"/>
    </row>
    <row r="685" spans="4:4" s="5" customFormat="1" hidden="1" x14ac:dyDescent="0.2">
      <c r="D685" s="2"/>
    </row>
    <row r="686" spans="4:4" s="5" customFormat="1" hidden="1" x14ac:dyDescent="0.2">
      <c r="D686" s="2"/>
    </row>
    <row r="687" spans="4:4" s="5" customFormat="1" hidden="1" x14ac:dyDescent="0.2">
      <c r="D687" s="2"/>
    </row>
    <row r="688" spans="4:4" s="5" customFormat="1" hidden="1" x14ac:dyDescent="0.2">
      <c r="D688" s="2"/>
    </row>
    <row r="689" spans="4:4" s="5" customFormat="1" hidden="1" x14ac:dyDescent="0.2">
      <c r="D689" s="2"/>
    </row>
    <row r="690" spans="4:4" s="5" customFormat="1" hidden="1" x14ac:dyDescent="0.2">
      <c r="D690" s="2"/>
    </row>
    <row r="691" spans="4:4" s="5" customFormat="1" hidden="1" x14ac:dyDescent="0.2">
      <c r="D691" s="2"/>
    </row>
    <row r="692" spans="4:4" s="5" customFormat="1" hidden="1" x14ac:dyDescent="0.2">
      <c r="D692" s="2"/>
    </row>
    <row r="693" spans="4:4" s="5" customFormat="1" hidden="1" x14ac:dyDescent="0.2">
      <c r="D693" s="2"/>
    </row>
    <row r="694" spans="4:4" s="5" customFormat="1" hidden="1" x14ac:dyDescent="0.2">
      <c r="D694" s="2"/>
    </row>
    <row r="695" spans="4:4" s="5" customFormat="1" hidden="1" x14ac:dyDescent="0.2">
      <c r="D695" s="2"/>
    </row>
    <row r="696" spans="4:4" s="5" customFormat="1" hidden="1" x14ac:dyDescent="0.2">
      <c r="D696" s="2"/>
    </row>
    <row r="697" spans="4:4" s="5" customFormat="1" hidden="1" x14ac:dyDescent="0.2">
      <c r="D697" s="2"/>
    </row>
    <row r="698" spans="4:4" s="5" customFormat="1" hidden="1" x14ac:dyDescent="0.2">
      <c r="D698" s="2"/>
    </row>
    <row r="699" spans="4:4" s="5" customFormat="1" hidden="1" x14ac:dyDescent="0.2">
      <c r="D699" s="2"/>
    </row>
    <row r="700" spans="4:4" s="5" customFormat="1" hidden="1" x14ac:dyDescent="0.2">
      <c r="D700" s="2"/>
    </row>
    <row r="701" spans="4:4" s="5" customFormat="1" hidden="1" x14ac:dyDescent="0.2">
      <c r="D701" s="2"/>
    </row>
    <row r="702" spans="4:4" s="5" customFormat="1" hidden="1" x14ac:dyDescent="0.2">
      <c r="D702" s="2"/>
    </row>
    <row r="703" spans="4:4" s="5" customFormat="1" hidden="1" x14ac:dyDescent="0.2">
      <c r="D703" s="2"/>
    </row>
    <row r="704" spans="4:4" s="5" customFormat="1" hidden="1" x14ac:dyDescent="0.2">
      <c r="D704" s="2"/>
    </row>
    <row r="705" spans="4:4" s="5" customFormat="1" hidden="1" x14ac:dyDescent="0.2">
      <c r="D705" s="2"/>
    </row>
    <row r="706" spans="4:4" s="5" customFormat="1" hidden="1" x14ac:dyDescent="0.2">
      <c r="D706" s="2"/>
    </row>
    <row r="707" spans="4:4" s="5" customFormat="1" hidden="1" x14ac:dyDescent="0.2">
      <c r="D707" s="2"/>
    </row>
    <row r="708" spans="4:4" s="5" customFormat="1" hidden="1" x14ac:dyDescent="0.2">
      <c r="D708" s="2"/>
    </row>
    <row r="709" spans="4:4" s="5" customFormat="1" hidden="1" x14ac:dyDescent="0.2">
      <c r="D709" s="2"/>
    </row>
    <row r="710" spans="4:4" s="5" customFormat="1" hidden="1" x14ac:dyDescent="0.2">
      <c r="D710" s="2"/>
    </row>
    <row r="711" spans="4:4" s="5" customFormat="1" hidden="1" x14ac:dyDescent="0.2">
      <c r="D711" s="2"/>
    </row>
    <row r="712" spans="4:4" s="5" customFormat="1" hidden="1" x14ac:dyDescent="0.2">
      <c r="D712" s="2"/>
    </row>
    <row r="713" spans="4:4" s="5" customFormat="1" hidden="1" x14ac:dyDescent="0.2">
      <c r="D713" s="2"/>
    </row>
    <row r="714" spans="4:4" s="5" customFormat="1" hidden="1" x14ac:dyDescent="0.2">
      <c r="D714" s="2"/>
    </row>
    <row r="715" spans="4:4" s="5" customFormat="1" hidden="1" x14ac:dyDescent="0.2">
      <c r="D715" s="2"/>
    </row>
    <row r="716" spans="4:4" s="5" customFormat="1" hidden="1" x14ac:dyDescent="0.2">
      <c r="D716" s="2"/>
    </row>
    <row r="717" spans="4:4" s="5" customFormat="1" hidden="1" x14ac:dyDescent="0.2">
      <c r="D717" s="2"/>
    </row>
    <row r="718" spans="4:4" s="5" customFormat="1" hidden="1" x14ac:dyDescent="0.2">
      <c r="D718" s="2"/>
    </row>
    <row r="719" spans="4:4" s="5" customFormat="1" hidden="1" x14ac:dyDescent="0.2">
      <c r="D719" s="2"/>
    </row>
    <row r="720" spans="4:4" s="5" customFormat="1" hidden="1" x14ac:dyDescent="0.2">
      <c r="D720" s="2"/>
    </row>
    <row r="721" spans="4:4" s="5" customFormat="1" hidden="1" x14ac:dyDescent="0.2">
      <c r="D721" s="2"/>
    </row>
    <row r="722" spans="4:4" s="5" customFormat="1" hidden="1" x14ac:dyDescent="0.2">
      <c r="D722" s="2"/>
    </row>
    <row r="723" spans="4:4" s="5" customFormat="1" hidden="1" x14ac:dyDescent="0.2">
      <c r="D723" s="2"/>
    </row>
    <row r="724" spans="4:4" s="5" customFormat="1" hidden="1" x14ac:dyDescent="0.2">
      <c r="D724" s="2"/>
    </row>
    <row r="725" spans="4:4" s="5" customFormat="1" hidden="1" x14ac:dyDescent="0.2">
      <c r="D725" s="2"/>
    </row>
    <row r="726" spans="4:4" s="5" customFormat="1" hidden="1" x14ac:dyDescent="0.2">
      <c r="D726" s="2"/>
    </row>
    <row r="727" spans="4:4" s="5" customFormat="1" hidden="1" x14ac:dyDescent="0.2">
      <c r="D727" s="2"/>
    </row>
    <row r="728" spans="4:4" s="5" customFormat="1" hidden="1" x14ac:dyDescent="0.2">
      <c r="D728" s="2"/>
    </row>
    <row r="729" spans="4:4" s="5" customFormat="1" hidden="1" x14ac:dyDescent="0.2">
      <c r="D729" s="2"/>
    </row>
    <row r="730" spans="4:4" s="5" customFormat="1" hidden="1" x14ac:dyDescent="0.2">
      <c r="D730" s="2"/>
    </row>
    <row r="731" spans="4:4" s="5" customFormat="1" hidden="1" x14ac:dyDescent="0.2">
      <c r="D731" s="2"/>
    </row>
    <row r="732" spans="4:4" s="5" customFormat="1" hidden="1" x14ac:dyDescent="0.2">
      <c r="D732" s="2"/>
    </row>
    <row r="733" spans="4:4" s="5" customFormat="1" hidden="1" x14ac:dyDescent="0.2">
      <c r="D733" s="2"/>
    </row>
    <row r="734" spans="4:4" s="5" customFormat="1" hidden="1" x14ac:dyDescent="0.2">
      <c r="D734" s="2"/>
    </row>
    <row r="735" spans="4:4" s="5" customFormat="1" hidden="1" x14ac:dyDescent="0.2">
      <c r="D735" s="2"/>
    </row>
    <row r="736" spans="4:4" s="5" customFormat="1" hidden="1" x14ac:dyDescent="0.2">
      <c r="D736" s="2"/>
    </row>
    <row r="737" spans="4:4" s="5" customFormat="1" hidden="1" x14ac:dyDescent="0.2">
      <c r="D737" s="2"/>
    </row>
    <row r="738" spans="4:4" s="5" customFormat="1" hidden="1" x14ac:dyDescent="0.2">
      <c r="D738" s="2"/>
    </row>
    <row r="739" spans="4:4" s="5" customFormat="1" hidden="1" x14ac:dyDescent="0.2">
      <c r="D739" s="2"/>
    </row>
    <row r="740" spans="4:4" s="5" customFormat="1" hidden="1" x14ac:dyDescent="0.2">
      <c r="D740" s="2"/>
    </row>
    <row r="741" spans="4:4" s="5" customFormat="1" hidden="1" x14ac:dyDescent="0.2">
      <c r="D741" s="2"/>
    </row>
    <row r="742" spans="4:4" s="5" customFormat="1" hidden="1" x14ac:dyDescent="0.2">
      <c r="D742" s="2"/>
    </row>
    <row r="743" spans="4:4" s="5" customFormat="1" hidden="1" x14ac:dyDescent="0.2">
      <c r="D743" s="2"/>
    </row>
    <row r="744" spans="4:4" s="5" customFormat="1" hidden="1" x14ac:dyDescent="0.2">
      <c r="D744" s="2"/>
    </row>
    <row r="745" spans="4:4" s="5" customFormat="1" hidden="1" x14ac:dyDescent="0.2">
      <c r="D745" s="2"/>
    </row>
    <row r="746" spans="4:4" s="5" customFormat="1" hidden="1" x14ac:dyDescent="0.2">
      <c r="D746" s="2"/>
    </row>
    <row r="747" spans="4:4" s="5" customFormat="1" hidden="1" x14ac:dyDescent="0.2">
      <c r="D747" s="2"/>
    </row>
    <row r="748" spans="4:4" s="5" customFormat="1" hidden="1" x14ac:dyDescent="0.2">
      <c r="D748" s="2"/>
    </row>
    <row r="749" spans="4:4" s="5" customFormat="1" hidden="1" x14ac:dyDescent="0.2">
      <c r="D749" s="2"/>
    </row>
    <row r="750" spans="4:4" s="5" customFormat="1" hidden="1" x14ac:dyDescent="0.2">
      <c r="D750" s="2"/>
    </row>
    <row r="751" spans="4:4" s="5" customFormat="1" hidden="1" x14ac:dyDescent="0.2">
      <c r="D751" s="2"/>
    </row>
    <row r="752" spans="4:4" s="5" customFormat="1" hidden="1" x14ac:dyDescent="0.2">
      <c r="D752" s="2"/>
    </row>
    <row r="753" spans="2:5" s="5" customFormat="1" hidden="1" x14ac:dyDescent="0.2">
      <c r="D753" s="2"/>
    </row>
    <row r="754" spans="2:5" s="5" customFormat="1" hidden="1" x14ac:dyDescent="0.2">
      <c r="D754" s="2"/>
    </row>
    <row r="755" spans="2:5" s="5" customFormat="1" hidden="1" x14ac:dyDescent="0.2">
      <c r="D755" s="2"/>
    </row>
    <row r="756" spans="2:5" s="5" customFormat="1" hidden="1" x14ac:dyDescent="0.2">
      <c r="D756" s="2"/>
    </row>
    <row r="757" spans="2:5" s="5" customFormat="1" hidden="1" x14ac:dyDescent="0.2">
      <c r="D757" s="2"/>
    </row>
    <row r="761" spans="2:5" s="1" customFormat="1" hidden="1" x14ac:dyDescent="0.2">
      <c r="B761" s="5"/>
      <c r="C761" s="3"/>
      <c r="D761" s="2"/>
      <c r="E761" s="4"/>
    </row>
    <row r="762" spans="2:5" s="1" customFormat="1" hidden="1" x14ac:dyDescent="0.2">
      <c r="B762" s="5"/>
      <c r="C762" s="3"/>
      <c r="D762" s="2"/>
      <c r="E762" s="4"/>
    </row>
    <row r="763" spans="2:5" s="1" customFormat="1" hidden="1" x14ac:dyDescent="0.2">
      <c r="B763" s="5"/>
      <c r="C763" s="3"/>
      <c r="D763" s="2"/>
      <c r="E763" s="4"/>
    </row>
    <row r="764" spans="2:5" s="1" customFormat="1" hidden="1" x14ac:dyDescent="0.2">
      <c r="B764" s="5"/>
      <c r="C764" s="3"/>
      <c r="D764" s="2"/>
      <c r="E764" s="4"/>
    </row>
    <row r="765" spans="2:5" s="1" customFormat="1" hidden="1" x14ac:dyDescent="0.2">
      <c r="B765" s="5"/>
      <c r="C765" s="3"/>
      <c r="D765" s="2"/>
      <c r="E765" s="4"/>
    </row>
    <row r="766" spans="2:5" s="1" customFormat="1" hidden="1" x14ac:dyDescent="0.2">
      <c r="B766" s="5"/>
      <c r="C766" s="3"/>
      <c r="D766" s="2"/>
      <c r="E766" s="4"/>
    </row>
    <row r="767" spans="2:5" s="1" customFormat="1" hidden="1" x14ac:dyDescent="0.2">
      <c r="B767" s="5"/>
      <c r="C767" s="3"/>
      <c r="D767" s="2"/>
      <c r="E767" s="4"/>
    </row>
    <row r="768" spans="2:5" s="1" customFormat="1" hidden="1" x14ac:dyDescent="0.2">
      <c r="B768" s="5"/>
      <c r="C768" s="3"/>
      <c r="D768" s="2"/>
      <c r="E768" s="4"/>
    </row>
    <row r="769" spans="2:5" s="1" customFormat="1" hidden="1" x14ac:dyDescent="0.2">
      <c r="B769" s="5"/>
      <c r="C769" s="3"/>
      <c r="D769" s="2"/>
      <c r="E769" s="4"/>
    </row>
    <row r="770" spans="2:5" s="1" customFormat="1" hidden="1" x14ac:dyDescent="0.2">
      <c r="B770" s="5"/>
      <c r="C770" s="3"/>
      <c r="D770" s="2"/>
      <c r="E770" s="4"/>
    </row>
    <row r="771" spans="2:5" ht="12.75" customHeight="1" x14ac:dyDescent="0.2"/>
    <row r="772" spans="2:5" ht="12.75" customHeight="1" x14ac:dyDescent="0.2"/>
    <row r="773" spans="2:5" ht="12.75" customHeight="1" x14ac:dyDescent="0.2"/>
    <row r="774" spans="2:5" ht="12.75" customHeight="1" x14ac:dyDescent="0.2"/>
    <row r="775" spans="2:5" ht="12.75" customHeight="1" x14ac:dyDescent="0.2"/>
    <row r="776" spans="2:5" ht="12.75" customHeight="1" x14ac:dyDescent="0.2"/>
    <row r="777" spans="2:5" ht="12.75" customHeight="1" x14ac:dyDescent="0.2"/>
    <row r="778" spans="2:5" ht="12.75" customHeight="1" x14ac:dyDescent="0.2"/>
  </sheetData>
  <sheetProtection selectLockedCells="1" selectUnlockedCells="1"/>
  <mergeCells count="3">
    <mergeCell ref="B13:C13"/>
    <mergeCell ref="B14:C14"/>
    <mergeCell ref="B15:C15"/>
  </mergeCells>
  <hyperlinks>
    <hyperlink ref="C19" location="C.1!A1" display="Cuadro de la serie agregada del IMAE: índice original y de tendencia-ciclo." xr:uid="{00000000-0004-0000-0000-000000000000}"/>
    <hyperlink ref="C21" location="C.2!V2" display="Cuadro del IMAE de la tasa de variación interanual de la serie original, por componentes." xr:uid="{00000000-0004-0000-0000-000001000000}"/>
    <hyperlink ref="C20" location="C.2!A2" display="Cuadro del IMAE de la serie original, por componentes." xr:uid="{00000000-0004-0000-0000-000002000000}"/>
  </hyperlinks>
  <printOptions horizontalCentered="1" verticalCentered="1"/>
  <pageMargins left="0.27559055118110237" right="0.23622047244094491" top="0.59055118110236227" bottom="0.39370078740157483" header="0" footer="0"/>
  <pageSetup scale="95" orientation="landscape" r:id="rId1"/>
  <headerFooter alignWithMargins="0"/>
  <ignoredErrors>
    <ignoredError sqref="B19:B2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0" tint="-4.9989318521683403E-2"/>
    <pageSetUpPr fitToPage="1"/>
  </sheetPr>
  <dimension ref="A1:XFB442"/>
  <sheetViews>
    <sheetView showGridLines="0" zoomScaleNormal="100" zoomScaleSheetLayoutView="120" workbookViewId="0">
      <pane xSplit="1" ySplit="8" topLeftCell="B137" activePane="bottomRight" state="frozen"/>
      <selection activeCell="E70" sqref="E70"/>
      <selection pane="topRight" activeCell="E70" sqref="E70"/>
      <selection pane="bottomLeft" activeCell="E70" sqref="E70"/>
      <selection pane="bottomRight" activeCell="B149" sqref="B149"/>
    </sheetView>
  </sheetViews>
  <sheetFormatPr baseColWidth="10" defaultColWidth="0" defaultRowHeight="15.75" x14ac:dyDescent="0.25"/>
  <cols>
    <col min="1" max="2" width="15.7109375" style="23" customWidth="1"/>
    <col min="3" max="4" width="16.7109375" style="23" customWidth="1"/>
    <col min="5" max="5" width="0.85546875" style="36" customWidth="1"/>
    <col min="6" max="6" width="1" style="36" customWidth="1"/>
    <col min="7" max="16382" width="1.85546875" style="23" hidden="1"/>
    <col min="16383" max="16384" width="0.85546875" style="23" customWidth="1"/>
  </cols>
  <sheetData>
    <row r="1" spans="1:6" x14ac:dyDescent="0.25">
      <c r="A1" s="22"/>
      <c r="D1" s="62" t="s">
        <v>58</v>
      </c>
    </row>
    <row r="2" spans="1:6" x14ac:dyDescent="0.25">
      <c r="A2" s="22" t="s">
        <v>27</v>
      </c>
    </row>
    <row r="3" spans="1:6" x14ac:dyDescent="0.25">
      <c r="A3" s="22" t="s">
        <v>21</v>
      </c>
    </row>
    <row r="4" spans="1:6" x14ac:dyDescent="0.25">
      <c r="A4" s="23" t="s">
        <v>70</v>
      </c>
    </row>
    <row r="5" spans="1:6" x14ac:dyDescent="0.25">
      <c r="A5" s="23" t="s">
        <v>26</v>
      </c>
    </row>
    <row r="6" spans="1:6" s="22" customFormat="1" ht="15.95" customHeight="1" x14ac:dyDescent="0.25">
      <c r="C6" s="23"/>
      <c r="D6" s="23"/>
      <c r="E6" s="37"/>
      <c r="F6" s="37"/>
    </row>
    <row r="7" spans="1:6" ht="20.25" customHeight="1" x14ac:dyDescent="0.25">
      <c r="A7" s="84" t="s">
        <v>2</v>
      </c>
      <c r="B7" s="86" t="s">
        <v>28</v>
      </c>
      <c r="C7" s="87"/>
      <c r="D7" s="88"/>
    </row>
    <row r="8" spans="1:6" s="39" customFormat="1" ht="42.75" x14ac:dyDescent="0.2">
      <c r="A8" s="85"/>
      <c r="B8" s="66" t="s">
        <v>11</v>
      </c>
      <c r="C8" s="76" t="s">
        <v>57</v>
      </c>
      <c r="D8" s="77" t="s">
        <v>68</v>
      </c>
      <c r="E8" s="38"/>
      <c r="F8" s="38"/>
    </row>
    <row r="9" spans="1:6" ht="13.5" customHeight="1" x14ac:dyDescent="0.25">
      <c r="A9" s="40">
        <v>41275</v>
      </c>
      <c r="B9" s="27">
        <v>99.075376166754808</v>
      </c>
      <c r="C9" s="27"/>
      <c r="D9" s="27"/>
      <c r="F9" s="36">
        <v>2013</v>
      </c>
    </row>
    <row r="10" spans="1:6" ht="13.5" customHeight="1" x14ac:dyDescent="0.25">
      <c r="A10" s="40">
        <v>41306</v>
      </c>
      <c r="B10" s="27">
        <v>98.813294974907038</v>
      </c>
      <c r="C10" s="27"/>
      <c r="D10" s="27"/>
      <c r="F10" s="36" t="s">
        <v>3</v>
      </c>
    </row>
    <row r="11" spans="1:6" ht="13.5" customHeight="1" x14ac:dyDescent="0.25">
      <c r="A11" s="40">
        <v>41334</v>
      </c>
      <c r="B11" s="27">
        <v>101.72056218205149</v>
      </c>
      <c r="C11" s="27"/>
      <c r="D11" s="27"/>
      <c r="F11" s="36" t="s">
        <v>4</v>
      </c>
    </row>
    <row r="12" spans="1:6" ht="13.5" customHeight="1" x14ac:dyDescent="0.25">
      <c r="A12" s="40">
        <v>41365</v>
      </c>
      <c r="B12" s="27">
        <v>101.2004711360712</v>
      </c>
      <c r="C12" s="27"/>
      <c r="D12" s="27"/>
      <c r="F12" s="36" t="s">
        <v>5</v>
      </c>
    </row>
    <row r="13" spans="1:6" ht="13.5" customHeight="1" x14ac:dyDescent="0.25">
      <c r="A13" s="40">
        <v>41395</v>
      </c>
      <c r="B13" s="27">
        <v>99.504687803348503</v>
      </c>
      <c r="C13" s="27"/>
      <c r="D13" s="27"/>
      <c r="F13" s="36" t="s">
        <v>4</v>
      </c>
    </row>
    <row r="14" spans="1:6" ht="13.5" customHeight="1" x14ac:dyDescent="0.25">
      <c r="A14" s="40">
        <v>41426</v>
      </c>
      <c r="B14" s="27">
        <v>96.71692421184008</v>
      </c>
      <c r="C14" s="27"/>
      <c r="D14" s="27"/>
      <c r="F14" s="36" t="s">
        <v>6</v>
      </c>
    </row>
    <row r="15" spans="1:6" ht="13.5" customHeight="1" x14ac:dyDescent="0.25">
      <c r="A15" s="40">
        <v>41456</v>
      </c>
      <c r="B15" s="27">
        <v>98.644456861407448</v>
      </c>
      <c r="C15" s="27"/>
      <c r="D15" s="27"/>
      <c r="F15" s="36" t="s">
        <v>6</v>
      </c>
    </row>
    <row r="16" spans="1:6" ht="13.5" customHeight="1" x14ac:dyDescent="0.25">
      <c r="A16" s="40">
        <v>41487</v>
      </c>
      <c r="B16" s="27">
        <v>98.671584567216513</v>
      </c>
      <c r="C16" s="27"/>
      <c r="D16" s="27"/>
      <c r="F16" s="36" t="s">
        <v>5</v>
      </c>
    </row>
    <row r="17" spans="1:6" ht="13.5" customHeight="1" x14ac:dyDescent="0.25">
      <c r="A17" s="40">
        <v>41518</v>
      </c>
      <c r="B17" s="27">
        <v>97.717443252235981</v>
      </c>
      <c r="C17" s="27"/>
      <c r="D17" s="27"/>
      <c r="F17" s="36" t="s">
        <v>7</v>
      </c>
    </row>
    <row r="18" spans="1:6" ht="13.5" customHeight="1" x14ac:dyDescent="0.25">
      <c r="A18" s="40">
        <v>41548</v>
      </c>
      <c r="B18" s="27">
        <v>99.47953025793494</v>
      </c>
      <c r="C18" s="27"/>
      <c r="D18" s="27"/>
      <c r="F18" s="36" t="s">
        <v>8</v>
      </c>
    </row>
    <row r="19" spans="1:6" ht="13.5" customHeight="1" x14ac:dyDescent="0.25">
      <c r="A19" s="40">
        <v>41579</v>
      </c>
      <c r="B19" s="27">
        <v>102.15981513733981</v>
      </c>
      <c r="C19" s="27"/>
      <c r="D19" s="27"/>
      <c r="F19" s="36" t="s">
        <v>9</v>
      </c>
    </row>
    <row r="20" spans="1:6" ht="13.5" customHeight="1" x14ac:dyDescent="0.25">
      <c r="A20" s="41">
        <v>41609</v>
      </c>
      <c r="B20" s="28">
        <v>106.29585344889246</v>
      </c>
      <c r="C20" s="28"/>
      <c r="D20" s="28"/>
      <c r="F20" s="36" t="s">
        <v>10</v>
      </c>
    </row>
    <row r="21" spans="1:6" ht="13.5" customHeight="1" x14ac:dyDescent="0.25">
      <c r="A21" s="42">
        <v>41640</v>
      </c>
      <c r="B21" s="29">
        <v>102.74765662334151</v>
      </c>
      <c r="C21" s="29">
        <f t="shared" ref="C21:C84" si="0">IFERROR(IF(B21/B9*100-100=-100,"",B21/B9*100-100),"")</f>
        <v>3.7065521208880909</v>
      </c>
      <c r="D21" s="69">
        <f>SUM(B$21:B21)/SUM(B$9:B9)*100-100</f>
        <v>3.7065521208880909</v>
      </c>
      <c r="F21" s="36">
        <f>+F9+1</f>
        <v>2014</v>
      </c>
    </row>
    <row r="22" spans="1:6" ht="13.5" customHeight="1" x14ac:dyDescent="0.25">
      <c r="A22" s="43">
        <v>41671</v>
      </c>
      <c r="B22" s="31">
        <v>102.57336483671935</v>
      </c>
      <c r="C22" s="31">
        <f t="shared" si="0"/>
        <v>3.8052266780165098</v>
      </c>
      <c r="D22" s="67">
        <f>SUM(B$21:B22)/SUM(B$9:B10)*100-100</f>
        <v>3.7558240577998845</v>
      </c>
      <c r="F22" s="36" t="s">
        <v>3</v>
      </c>
    </row>
    <row r="23" spans="1:6" ht="13.5" customHeight="1" x14ac:dyDescent="0.25">
      <c r="A23" s="43">
        <v>41699</v>
      </c>
      <c r="B23" s="31">
        <v>106.76517335879805</v>
      </c>
      <c r="C23" s="31">
        <f t="shared" si="0"/>
        <v>4.9592836183092572</v>
      </c>
      <c r="D23" s="67">
        <f>SUM(B$21:B23)/SUM(B$9:B11)*100-100</f>
        <v>4.1644115425724522</v>
      </c>
      <c r="F23" s="36" t="s">
        <v>4</v>
      </c>
    </row>
    <row r="24" spans="1:6" ht="13.5" customHeight="1" x14ac:dyDescent="0.25">
      <c r="A24" s="43">
        <v>41730</v>
      </c>
      <c r="B24" s="31">
        <v>104.79896054063964</v>
      </c>
      <c r="C24" s="31">
        <f t="shared" si="0"/>
        <v>3.5558030157093015</v>
      </c>
      <c r="D24" s="67">
        <f>SUM(B$21:B24)/SUM(B$9:B12)*100-100</f>
        <v>4.010743931806914</v>
      </c>
      <c r="F24" s="36" t="s">
        <v>5</v>
      </c>
    </row>
    <row r="25" spans="1:6" ht="13.5" customHeight="1" x14ac:dyDescent="0.25">
      <c r="A25" s="43">
        <v>41760</v>
      </c>
      <c r="B25" s="31">
        <v>104.39426598264174</v>
      </c>
      <c r="C25" s="31">
        <f t="shared" si="0"/>
        <v>4.9139174115661035</v>
      </c>
      <c r="D25" s="67">
        <f>SUM(B$21:B25)/SUM(B$9:B13)*100-100</f>
        <v>4.1903709753728009</v>
      </c>
      <c r="F25" s="36" t="s">
        <v>4</v>
      </c>
    </row>
    <row r="26" spans="1:6" ht="13.5" customHeight="1" x14ac:dyDescent="0.25">
      <c r="A26" s="43">
        <v>41791</v>
      </c>
      <c r="B26" s="31">
        <v>101.04925543130862</v>
      </c>
      <c r="C26" s="31">
        <f t="shared" si="0"/>
        <v>4.4793930894445992</v>
      </c>
      <c r="D26" s="67">
        <f>SUM(B$21:B26)/SUM(B$9:B14)*100-100</f>
        <v>4.2371915174965693</v>
      </c>
      <c r="F26" s="36" t="s">
        <v>6</v>
      </c>
    </row>
    <row r="27" spans="1:6" ht="13.5" customHeight="1" x14ac:dyDescent="0.25">
      <c r="A27" s="43">
        <v>41821</v>
      </c>
      <c r="B27" s="31">
        <v>103.77913212458616</v>
      </c>
      <c r="C27" s="31">
        <f t="shared" si="0"/>
        <v>5.2052344617729176</v>
      </c>
      <c r="D27" s="67">
        <f>SUM(B$21:B27)/SUM(B$9:B15)*100-100</f>
        <v>4.3744567121700726</v>
      </c>
      <c r="F27" s="36" t="s">
        <v>6</v>
      </c>
    </row>
    <row r="28" spans="1:6" ht="13.5" customHeight="1" x14ac:dyDescent="0.25">
      <c r="A28" s="43">
        <v>41852</v>
      </c>
      <c r="B28" s="31">
        <v>102.19797081167545</v>
      </c>
      <c r="C28" s="31">
        <f t="shared" si="0"/>
        <v>3.5738619785280861</v>
      </c>
      <c r="D28" s="67">
        <f>SUM(B$21:B28)/SUM(B$9:B16)*100-100</f>
        <v>4.2750090962390317</v>
      </c>
      <c r="F28" s="36" t="s">
        <v>5</v>
      </c>
    </row>
    <row r="29" spans="1:6" ht="13.5" customHeight="1" x14ac:dyDescent="0.25">
      <c r="A29" s="43">
        <v>41883</v>
      </c>
      <c r="B29" s="31">
        <v>101.76683575292596</v>
      </c>
      <c r="C29" s="31">
        <f t="shared" si="0"/>
        <v>4.1439812237384928</v>
      </c>
      <c r="D29" s="67">
        <f>SUM(B$21:B29)/SUM(B$9:B17)*100-100</f>
        <v>4.2606562054188402</v>
      </c>
      <c r="F29" s="36" t="s">
        <v>7</v>
      </c>
    </row>
    <row r="30" spans="1:6" ht="13.5" customHeight="1" x14ac:dyDescent="0.25">
      <c r="A30" s="43">
        <v>41913</v>
      </c>
      <c r="B30" s="31">
        <v>103.8864949826999</v>
      </c>
      <c r="C30" s="31">
        <f t="shared" si="0"/>
        <v>4.4300216470045513</v>
      </c>
      <c r="D30" s="67">
        <f>SUM(B$21:B30)/SUM(B$9:B18)*100-100</f>
        <v>4.2776482793353381</v>
      </c>
      <c r="F30" s="36" t="s">
        <v>8</v>
      </c>
    </row>
    <row r="31" spans="1:6" ht="13.5" customHeight="1" x14ac:dyDescent="0.25">
      <c r="A31" s="43">
        <v>41944</v>
      </c>
      <c r="B31" s="31">
        <v>107.09241625386441</v>
      </c>
      <c r="C31" s="31">
        <f t="shared" si="0"/>
        <v>4.82831836558573</v>
      </c>
      <c r="D31" s="67">
        <f>SUM(B$21:B31)/SUM(B$9:B19)*100-100</f>
        <v>4.3290848167119407</v>
      </c>
      <c r="F31" s="36" t="s">
        <v>9</v>
      </c>
    </row>
    <row r="32" spans="1:6" ht="13.5" customHeight="1" x14ac:dyDescent="0.25">
      <c r="A32" s="44">
        <v>41974</v>
      </c>
      <c r="B32" s="33">
        <v>112.27620745378928</v>
      </c>
      <c r="C32" s="33">
        <f t="shared" si="0"/>
        <v>5.6261404474937677</v>
      </c>
      <c r="D32" s="68">
        <f>SUM(B$21:B32)/SUM(B$9:B20)*100-100</f>
        <v>4.4439778460824755</v>
      </c>
      <c r="F32" s="36" t="s">
        <v>10</v>
      </c>
    </row>
    <row r="33" spans="1:6" ht="13.5" customHeight="1" x14ac:dyDescent="0.25">
      <c r="A33" s="45">
        <v>42005</v>
      </c>
      <c r="B33" s="35">
        <v>107.76459704452373</v>
      </c>
      <c r="C33" s="35">
        <f t="shared" si="0"/>
        <v>4.8827784360801587</v>
      </c>
      <c r="D33" s="27">
        <f>SUM(B$33:B33)/SUM(B$21:B21)*100-100</f>
        <v>4.8827784360801587</v>
      </c>
      <c r="F33" s="36">
        <f>+F21+1</f>
        <v>2015</v>
      </c>
    </row>
    <row r="34" spans="1:6" ht="13.5" customHeight="1" x14ac:dyDescent="0.25">
      <c r="A34" s="40">
        <v>42036</v>
      </c>
      <c r="B34" s="27">
        <v>107.15432718400109</v>
      </c>
      <c r="C34" s="27">
        <f t="shared" si="0"/>
        <v>4.4660349736736435</v>
      </c>
      <c r="D34" s="27">
        <f>SUM(B$33:B34)/SUM(B$21:B22)*100-100</f>
        <v>4.6745835863333269</v>
      </c>
      <c r="F34" s="36" t="s">
        <v>3</v>
      </c>
    </row>
    <row r="35" spans="1:6" ht="13.5" customHeight="1" x14ac:dyDescent="0.25">
      <c r="A35" s="40">
        <v>42064</v>
      </c>
      <c r="B35" s="27">
        <v>111.73302793034394</v>
      </c>
      <c r="C35" s="27">
        <f t="shared" si="0"/>
        <v>4.6530665527519659</v>
      </c>
      <c r="D35" s="27">
        <f>SUM(B$33:B35)/SUM(B$21:B23)*100-100</f>
        <v>4.6672225756298076</v>
      </c>
      <c r="F35" s="36" t="s">
        <v>4</v>
      </c>
    </row>
    <row r="36" spans="1:6" ht="13.5" customHeight="1" x14ac:dyDescent="0.25">
      <c r="A36" s="40">
        <v>42095</v>
      </c>
      <c r="B36" s="27">
        <v>107.6553833134075</v>
      </c>
      <c r="C36" s="27">
        <f t="shared" si="0"/>
        <v>2.7256212829135649</v>
      </c>
      <c r="D36" s="27">
        <f>SUM(B$33:B36)/SUM(B$21:B24)*100-100</f>
        <v>4.1791318037586791</v>
      </c>
      <c r="F36" s="36" t="s">
        <v>5</v>
      </c>
    </row>
    <row r="37" spans="1:6" ht="13.5" customHeight="1" x14ac:dyDescent="0.25">
      <c r="A37" s="40">
        <v>42125</v>
      </c>
      <c r="B37" s="27">
        <v>106.67053591077942</v>
      </c>
      <c r="C37" s="27">
        <f t="shared" si="0"/>
        <v>2.1804549385079781</v>
      </c>
      <c r="D37" s="27">
        <f>SUM(B$33:B37)/SUM(B$21:B25)*100-100</f>
        <v>3.7788658509092272</v>
      </c>
      <c r="F37" s="36" t="s">
        <v>4</v>
      </c>
    </row>
    <row r="38" spans="1:6" ht="13.5" customHeight="1" x14ac:dyDescent="0.25">
      <c r="A38" s="40">
        <v>42156</v>
      </c>
      <c r="B38" s="27">
        <v>105.61813264713936</v>
      </c>
      <c r="C38" s="27">
        <f t="shared" si="0"/>
        <v>4.5214358050728691</v>
      </c>
      <c r="D38" s="27">
        <f>SUM(B$33:B38)/SUM(B$21:B26)*100-100</f>
        <v>3.8994390203201732</v>
      </c>
      <c r="F38" s="36" t="s">
        <v>6</v>
      </c>
    </row>
    <row r="39" spans="1:6" ht="13.5" customHeight="1" x14ac:dyDescent="0.25">
      <c r="A39" s="40">
        <v>42186</v>
      </c>
      <c r="B39" s="27">
        <v>108.70187445729192</v>
      </c>
      <c r="C39" s="27">
        <f t="shared" si="0"/>
        <v>4.7434799577973337</v>
      </c>
      <c r="D39" s="27">
        <f>SUM(B$33:B39)/SUM(B$21:B27)*100-100</f>
        <v>4.0200737730326352</v>
      </c>
      <c r="F39" s="36" t="s">
        <v>6</v>
      </c>
    </row>
    <row r="40" spans="1:6" ht="13.5" customHeight="1" x14ac:dyDescent="0.25">
      <c r="A40" s="40">
        <v>42217</v>
      </c>
      <c r="B40" s="27">
        <v>107.5223789060128</v>
      </c>
      <c r="C40" s="27">
        <f t="shared" si="0"/>
        <v>5.2098960987678282</v>
      </c>
      <c r="D40" s="27">
        <f>SUM(B$33:B40)/SUM(B$21:B28)*100-100</f>
        <v>4.1668763552374628</v>
      </c>
      <c r="F40" s="36" t="s">
        <v>5</v>
      </c>
    </row>
    <row r="41" spans="1:6" ht="13.5" customHeight="1" x14ac:dyDescent="0.25">
      <c r="A41" s="40">
        <v>42248</v>
      </c>
      <c r="B41" s="27">
        <v>106.65727202919449</v>
      </c>
      <c r="C41" s="27">
        <f t="shared" si="0"/>
        <v>4.8055304462268396</v>
      </c>
      <c r="D41" s="27">
        <f>SUM(B$33:B41)/SUM(B$21:B29)*100-100</f>
        <v>4.2367567117818083</v>
      </c>
      <c r="F41" s="36" t="s">
        <v>7</v>
      </c>
    </row>
    <row r="42" spans="1:6" ht="13.5" customHeight="1" x14ac:dyDescent="0.25">
      <c r="A42" s="40">
        <v>42278</v>
      </c>
      <c r="B42" s="27">
        <v>108.46055887815939</v>
      </c>
      <c r="C42" s="27">
        <f t="shared" si="0"/>
        <v>4.4029437091136998</v>
      </c>
      <c r="D42" s="27">
        <f>SUM(B$33:B42)/SUM(B$21:B30)*100-100</f>
        <v>4.2534542624780443</v>
      </c>
      <c r="F42" s="36" t="s">
        <v>8</v>
      </c>
    </row>
    <row r="43" spans="1:6" ht="13.5" customHeight="1" x14ac:dyDescent="0.25">
      <c r="A43" s="40">
        <v>42309</v>
      </c>
      <c r="B43" s="27">
        <v>111.44305343519942</v>
      </c>
      <c r="C43" s="27">
        <f t="shared" si="0"/>
        <v>4.0625072563698126</v>
      </c>
      <c r="D43" s="27">
        <f>SUM(B$33:B43)/SUM(B$21:B31)*100-100</f>
        <v>4.2355330943431255</v>
      </c>
      <c r="F43" s="36" t="s">
        <v>9</v>
      </c>
    </row>
    <row r="44" spans="1:6" ht="13.5" customHeight="1" x14ac:dyDescent="0.25">
      <c r="A44" s="41">
        <v>42339</v>
      </c>
      <c r="B44" s="28">
        <v>115.23490290664256</v>
      </c>
      <c r="C44" s="28">
        <f t="shared" si="0"/>
        <v>2.6351936175533979</v>
      </c>
      <c r="D44" s="28">
        <f>SUM(B$33:B44)/SUM(B$21:B32)*100-100</f>
        <v>4.0921707141800852</v>
      </c>
      <c r="F44" s="36" t="s">
        <v>10</v>
      </c>
    </row>
    <row r="45" spans="1:6" ht="13.5" customHeight="1" x14ac:dyDescent="0.25">
      <c r="A45" s="42">
        <v>42370</v>
      </c>
      <c r="B45" s="29">
        <v>109.74136241431333</v>
      </c>
      <c r="C45" s="29">
        <f t="shared" si="0"/>
        <v>1.8343365298094056</v>
      </c>
      <c r="D45" s="69">
        <f>SUM(B$45:B45)/SUM(B$33:B33)*100-100</f>
        <v>1.8343365298094056</v>
      </c>
      <c r="F45" s="36">
        <f>+F33+1</f>
        <v>2016</v>
      </c>
    </row>
    <row r="46" spans="1:6" ht="13.5" customHeight="1" x14ac:dyDescent="0.25">
      <c r="A46" s="43">
        <v>42401</v>
      </c>
      <c r="B46" s="31">
        <v>109.43289293897378</v>
      </c>
      <c r="C46" s="31">
        <f t="shared" si="0"/>
        <v>2.1264337286724952</v>
      </c>
      <c r="D46" s="67">
        <f>SUM(B$45:B46)/SUM(B$33:B34)*100-100</f>
        <v>1.9799704190951388</v>
      </c>
      <c r="F46" s="36" t="s">
        <v>3</v>
      </c>
    </row>
    <row r="47" spans="1:6" ht="13.5" customHeight="1" x14ac:dyDescent="0.25">
      <c r="A47" s="43">
        <v>42430</v>
      </c>
      <c r="B47" s="31">
        <v>112.95180053555252</v>
      </c>
      <c r="C47" s="31">
        <f t="shared" si="0"/>
        <v>1.0907899193140906</v>
      </c>
      <c r="D47" s="67">
        <f>SUM(B$45:B47)/SUM(B$33:B35)*100-100</f>
        <v>1.675821526181636</v>
      </c>
      <c r="F47" s="36" t="s">
        <v>4</v>
      </c>
    </row>
    <row r="48" spans="1:6" ht="13.5" customHeight="1" x14ac:dyDescent="0.25">
      <c r="A48" s="43">
        <v>42461</v>
      </c>
      <c r="B48" s="31">
        <v>112.28160037652948</v>
      </c>
      <c r="C48" s="31">
        <f t="shared" si="0"/>
        <v>4.297246380753748</v>
      </c>
      <c r="D48" s="67">
        <f>SUM(B$45:B48)/SUM(B$33:B36)*100-100</f>
        <v>2.3256159793178597</v>
      </c>
      <c r="F48" s="36" t="s">
        <v>5</v>
      </c>
    </row>
    <row r="49" spans="1:6" ht="13.5" customHeight="1" x14ac:dyDescent="0.25">
      <c r="A49" s="43">
        <v>42491</v>
      </c>
      <c r="B49" s="31">
        <v>111.1148560013653</v>
      </c>
      <c r="C49" s="31">
        <f t="shared" si="0"/>
        <v>4.16639895228721</v>
      </c>
      <c r="D49" s="67">
        <f>SUM(B$45:B49)/SUM(B$33:B37)*100-100</f>
        <v>2.6885833327145292</v>
      </c>
      <c r="F49" s="36" t="s">
        <v>4</v>
      </c>
    </row>
    <row r="50" spans="1:6" ht="13.5" customHeight="1" x14ac:dyDescent="0.25">
      <c r="A50" s="43">
        <v>42522</v>
      </c>
      <c r="B50" s="31">
        <v>108.39302799464394</v>
      </c>
      <c r="C50" s="31">
        <f t="shared" si="0"/>
        <v>2.6272906724977361</v>
      </c>
      <c r="D50" s="67">
        <f>SUM(B$45:B50)/SUM(B$33:B38)*100-100</f>
        <v>2.6785714918174079</v>
      </c>
      <c r="F50" s="36" t="s">
        <v>6</v>
      </c>
    </row>
    <row r="51" spans="1:6" ht="13.5" customHeight="1" x14ac:dyDescent="0.25">
      <c r="A51" s="43">
        <v>42552</v>
      </c>
      <c r="B51" s="31">
        <v>109.3495286416136</v>
      </c>
      <c r="C51" s="31">
        <f t="shared" si="0"/>
        <v>0.59580774255749702</v>
      </c>
      <c r="D51" s="67">
        <f>SUM(B$45:B51)/SUM(B$33:B39)*100-100</f>
        <v>2.3788217771093088</v>
      </c>
      <c r="F51" s="36" t="s">
        <v>6</v>
      </c>
    </row>
    <row r="52" spans="1:6" ht="13.5" customHeight="1" x14ac:dyDescent="0.25">
      <c r="A52" s="43">
        <v>42583</v>
      </c>
      <c r="B52" s="31">
        <v>110.41441368537821</v>
      </c>
      <c r="C52" s="31">
        <f t="shared" si="0"/>
        <v>2.6897049793637677</v>
      </c>
      <c r="D52" s="67">
        <f>SUM(B$45:B52)/SUM(B$33:B40)*100-100</f>
        <v>2.417563219700483</v>
      </c>
      <c r="F52" s="36" t="s">
        <v>5</v>
      </c>
    </row>
    <row r="53" spans="1:6" ht="13.5" customHeight="1" x14ac:dyDescent="0.25">
      <c r="A53" s="43">
        <v>42614</v>
      </c>
      <c r="B53" s="31">
        <v>109.8007054512489</v>
      </c>
      <c r="C53" s="31">
        <f t="shared" si="0"/>
        <v>2.9472284095115384</v>
      </c>
      <c r="D53" s="67">
        <f>SUM(B$45:B53)/SUM(B$33:B41)*100-100</f>
        <v>2.4758344457161314</v>
      </c>
      <c r="F53" s="36" t="s">
        <v>7</v>
      </c>
    </row>
    <row r="54" spans="1:6" ht="13.5" customHeight="1" x14ac:dyDescent="0.25">
      <c r="A54" s="43">
        <v>42644</v>
      </c>
      <c r="B54" s="31">
        <v>110.43046240185831</v>
      </c>
      <c r="C54" s="31">
        <f t="shared" si="0"/>
        <v>1.8162395105411946</v>
      </c>
      <c r="D54" s="67">
        <f>SUM(B$45:B54)/SUM(B$33:B42)*100-100</f>
        <v>2.4094669649871889</v>
      </c>
      <c r="F54" s="36" t="s">
        <v>8</v>
      </c>
    </row>
    <row r="55" spans="1:6" ht="13.5" customHeight="1" x14ac:dyDescent="0.25">
      <c r="A55" s="43">
        <v>42675</v>
      </c>
      <c r="B55" s="31">
        <v>114.99793755645084</v>
      </c>
      <c r="C55" s="31">
        <f t="shared" si="0"/>
        <v>3.1898660451891345</v>
      </c>
      <c r="D55" s="67">
        <f>SUM(B$45:B55)/SUM(B$33:B43)*100-100</f>
        <v>2.482589073068354</v>
      </c>
      <c r="F55" s="36" t="s">
        <v>9</v>
      </c>
    </row>
    <row r="56" spans="1:6" ht="13.5" customHeight="1" x14ac:dyDescent="0.25">
      <c r="A56" s="44">
        <v>42705</v>
      </c>
      <c r="B56" s="33">
        <v>120.64250052228144</v>
      </c>
      <c r="C56" s="33">
        <f t="shared" si="0"/>
        <v>4.6926733821434539</v>
      </c>
      <c r="D56" s="68">
        <f>SUM(B$45:B56)/SUM(B$33:B44)*100-100</f>
        <v>2.6778027160536482</v>
      </c>
      <c r="F56" s="36" t="s">
        <v>10</v>
      </c>
    </row>
    <row r="57" spans="1:6" ht="13.5" customHeight="1" x14ac:dyDescent="0.25">
      <c r="A57" s="45">
        <v>42736</v>
      </c>
      <c r="B57" s="35">
        <v>115.40816542771016</v>
      </c>
      <c r="C57" s="35">
        <f t="shared" si="0"/>
        <v>5.1637804458838303</v>
      </c>
      <c r="D57" s="27">
        <f>SUM(B$57:B57)/SUM(B$45:B45)*100-100</f>
        <v>5.1637804458838303</v>
      </c>
      <c r="F57" s="36">
        <f>+F45+1</f>
        <v>2017</v>
      </c>
    </row>
    <row r="58" spans="1:6" ht="13.5" customHeight="1" x14ac:dyDescent="0.25">
      <c r="A58" s="40">
        <v>42767</v>
      </c>
      <c r="B58" s="27">
        <v>114.3107856186633</v>
      </c>
      <c r="C58" s="27">
        <f t="shared" si="0"/>
        <v>4.457428245463376</v>
      </c>
      <c r="D58" s="27">
        <f>SUM(B$57:B58)/SUM(B$45:B46)*100-100</f>
        <v>4.8111014115637545</v>
      </c>
      <c r="F58" s="36" t="s">
        <v>3</v>
      </c>
    </row>
    <row r="59" spans="1:6" ht="13.5" customHeight="1" x14ac:dyDescent="0.25">
      <c r="A59" s="40">
        <v>42795</v>
      </c>
      <c r="B59" s="27">
        <v>118.07903881519296</v>
      </c>
      <c r="C59" s="27">
        <f t="shared" si="0"/>
        <v>4.5393152259016745</v>
      </c>
      <c r="D59" s="27">
        <f>SUM(B$57:B59)/SUM(B$45:B47)*100-100</f>
        <v>4.7186704249341034</v>
      </c>
      <c r="F59" s="36" t="s">
        <v>4</v>
      </c>
    </row>
    <row r="60" spans="1:6" ht="13.5" customHeight="1" x14ac:dyDescent="0.25">
      <c r="A60" s="40">
        <v>42826</v>
      </c>
      <c r="B60" s="27">
        <v>114.6853169263788</v>
      </c>
      <c r="C60" s="27">
        <f t="shared" si="0"/>
        <v>2.1407929186871115</v>
      </c>
      <c r="D60" s="27">
        <f>SUM(B$57:B60)/SUM(B$45:B48)*100-100</f>
        <v>4.0673580366452029</v>
      </c>
      <c r="F60" s="36" t="s">
        <v>5</v>
      </c>
    </row>
    <row r="61" spans="1:6" ht="13.5" customHeight="1" x14ac:dyDescent="0.25">
      <c r="A61" s="40">
        <v>42856</v>
      </c>
      <c r="B61" s="27">
        <v>113.71907153538378</v>
      </c>
      <c r="C61" s="27">
        <f t="shared" si="0"/>
        <v>2.3437149880178936</v>
      </c>
      <c r="D61" s="27">
        <f>SUM(B$57:B61)/SUM(B$45:B49)*100-100</f>
        <v>3.7225973025311276</v>
      </c>
      <c r="F61" s="36" t="s">
        <v>4</v>
      </c>
    </row>
    <row r="62" spans="1:6" ht="13.5" customHeight="1" x14ac:dyDescent="0.25">
      <c r="A62" s="40">
        <v>42887</v>
      </c>
      <c r="B62" s="27">
        <v>111.64297889957911</v>
      </c>
      <c r="C62" s="27">
        <f t="shared" si="0"/>
        <v>2.9983025339007412</v>
      </c>
      <c r="D62" s="27">
        <f>SUM(B$57:B62)/SUM(B$45:B50)*100-100</f>
        <v>3.6043465637374226</v>
      </c>
      <c r="F62" s="36" t="s">
        <v>6</v>
      </c>
    </row>
    <row r="63" spans="1:6" ht="13.5" customHeight="1" x14ac:dyDescent="0.25">
      <c r="A63" s="40">
        <v>42917</v>
      </c>
      <c r="B63" s="27">
        <v>113.83617944225423</v>
      </c>
      <c r="C63" s="27">
        <f t="shared" si="0"/>
        <v>4.1030362511624219</v>
      </c>
      <c r="D63" s="27">
        <f>SUM(B$57:B63)/SUM(B$45:B51)*100-100</f>
        <v>3.6748676365898802</v>
      </c>
      <c r="F63" s="36" t="s">
        <v>6</v>
      </c>
    </row>
    <row r="64" spans="1:6" ht="13.5" customHeight="1" x14ac:dyDescent="0.25">
      <c r="A64" s="40">
        <v>42948</v>
      </c>
      <c r="B64" s="27">
        <v>113.89729121610833</v>
      </c>
      <c r="C64" s="27">
        <f t="shared" si="0"/>
        <v>3.1543685416420857</v>
      </c>
      <c r="D64" s="27">
        <f>SUM(B$57:B64)/SUM(B$45:B52)*100-100</f>
        <v>3.6098320625782492</v>
      </c>
      <c r="F64" s="36" t="s">
        <v>5</v>
      </c>
    </row>
    <row r="65" spans="1:6" ht="13.5" customHeight="1" x14ac:dyDescent="0.25">
      <c r="A65" s="40">
        <v>42979</v>
      </c>
      <c r="B65" s="27">
        <v>112.06723245720579</v>
      </c>
      <c r="C65" s="27">
        <f t="shared" si="0"/>
        <v>2.0642189835139249</v>
      </c>
      <c r="D65" s="27">
        <f>SUM(B$57:B65)/SUM(B$45:B53)*100-100</f>
        <v>3.4390089213832482</v>
      </c>
      <c r="F65" s="36" t="s">
        <v>7</v>
      </c>
    </row>
    <row r="66" spans="1:6" ht="13.5" customHeight="1" x14ac:dyDescent="0.25">
      <c r="A66" s="40">
        <v>43009</v>
      </c>
      <c r="B66" s="27">
        <v>113.61532339769106</v>
      </c>
      <c r="C66" s="27">
        <f t="shared" si="0"/>
        <v>2.8840420718723436</v>
      </c>
      <c r="D66" s="27">
        <f>SUM(B$57:B66)/SUM(B$45:B54)*100-100</f>
        <v>3.3834924302753109</v>
      </c>
      <c r="F66" s="36" t="s">
        <v>8</v>
      </c>
    </row>
    <row r="67" spans="1:6" ht="13.5" customHeight="1" x14ac:dyDescent="0.25">
      <c r="A67" s="40">
        <v>43040</v>
      </c>
      <c r="B67" s="27">
        <v>116.92015682599029</v>
      </c>
      <c r="C67" s="27">
        <f t="shared" si="0"/>
        <v>1.6715249946077222</v>
      </c>
      <c r="D67" s="27">
        <f>SUM(B$57:B67)/SUM(B$45:B55)*100-100</f>
        <v>3.2219768529759989</v>
      </c>
      <c r="F67" s="36" t="s">
        <v>9</v>
      </c>
    </row>
    <row r="68" spans="1:6" ht="13.5" customHeight="1" x14ac:dyDescent="0.25">
      <c r="A68" s="41">
        <v>43070</v>
      </c>
      <c r="B68" s="28">
        <v>122.62572937746152</v>
      </c>
      <c r="C68" s="28">
        <f t="shared" si="0"/>
        <v>1.6438890495425369</v>
      </c>
      <c r="D68" s="28">
        <f>SUM(B$57:B68)/SUM(B$45:B56)*100-100</f>
        <v>3.0798512854769484</v>
      </c>
      <c r="F68" s="36" t="s">
        <v>10</v>
      </c>
    </row>
    <row r="69" spans="1:6" ht="15" customHeight="1" x14ac:dyDescent="0.25">
      <c r="A69" s="42">
        <v>43101</v>
      </c>
      <c r="B69" s="29">
        <v>117.72616019767275</v>
      </c>
      <c r="C69" s="29">
        <f t="shared" si="0"/>
        <v>2.0085188611845126</v>
      </c>
      <c r="D69" s="69">
        <f>SUM(B$69:B69)/SUM(B$57:B57)*100-100</f>
        <v>2.0085188611845126</v>
      </c>
      <c r="F69" s="36">
        <f>+F57+1</f>
        <v>2018</v>
      </c>
    </row>
    <row r="70" spans="1:6" ht="15" customHeight="1" x14ac:dyDescent="0.25">
      <c r="A70" s="43">
        <v>43132</v>
      </c>
      <c r="B70" s="31">
        <v>117.75604083526956</v>
      </c>
      <c r="C70" s="31">
        <f t="shared" si="0"/>
        <v>3.0139371345933199</v>
      </c>
      <c r="D70" s="67">
        <f>SUM(B$69:B70)/SUM(B$57:B58)*100-100</f>
        <v>2.5088265292511522</v>
      </c>
      <c r="F70" s="36" t="s">
        <v>3</v>
      </c>
    </row>
    <row r="71" spans="1:6" ht="15" customHeight="1" x14ac:dyDescent="0.25">
      <c r="A71" s="43">
        <v>43160</v>
      </c>
      <c r="B71" s="31">
        <v>121.73743704102884</v>
      </c>
      <c r="C71" s="31">
        <f t="shared" si="0"/>
        <v>3.0982622000859124</v>
      </c>
      <c r="D71" s="67">
        <f>SUM(B$69:B71)/SUM(B$57:B59)*100-100</f>
        <v>2.7089426871486069</v>
      </c>
      <c r="F71" s="36" t="s">
        <v>4</v>
      </c>
    </row>
    <row r="72" spans="1:6" ht="15" customHeight="1" x14ac:dyDescent="0.25">
      <c r="A72" s="43">
        <v>43191</v>
      </c>
      <c r="B72" s="31">
        <v>119.49951365989918</v>
      </c>
      <c r="C72" s="31">
        <f t="shared" si="0"/>
        <v>4.1977446307366506</v>
      </c>
      <c r="D72" s="67">
        <f>SUM(B$69:B72)/SUM(B$57:B60)*100-100</f>
        <v>3.0781316291816836</v>
      </c>
      <c r="F72" s="36" t="s">
        <v>5</v>
      </c>
    </row>
    <row r="73" spans="1:6" ht="15" customHeight="1" x14ac:dyDescent="0.25">
      <c r="A73" s="43">
        <v>43221</v>
      </c>
      <c r="B73" s="31">
        <v>118.66693578739739</v>
      </c>
      <c r="C73" s="31">
        <f t="shared" si="0"/>
        <v>4.3509537892015544</v>
      </c>
      <c r="D73" s="67">
        <f>SUM(B$69:B73)/SUM(B$57:B61)*100-100</f>
        <v>3.329335302946987</v>
      </c>
      <c r="F73" s="36" t="s">
        <v>4</v>
      </c>
    </row>
    <row r="74" spans="1:6" ht="15" customHeight="1" x14ac:dyDescent="0.25">
      <c r="A74" s="43">
        <v>43252</v>
      </c>
      <c r="B74" s="31">
        <v>116.3861767728479</v>
      </c>
      <c r="C74" s="31">
        <f t="shared" si="0"/>
        <v>4.2485411263839694</v>
      </c>
      <c r="D74" s="67">
        <f>SUM(B$69:B74)/SUM(B$57:B62)*100-100</f>
        <v>3.4785299951444841</v>
      </c>
      <c r="F74" s="36" t="s">
        <v>6</v>
      </c>
    </row>
    <row r="75" spans="1:6" ht="15" customHeight="1" x14ac:dyDescent="0.25">
      <c r="A75" s="43">
        <v>43282</v>
      </c>
      <c r="B75" s="31">
        <v>118.22319401815747</v>
      </c>
      <c r="C75" s="31">
        <f t="shared" si="0"/>
        <v>3.8537963917953277</v>
      </c>
      <c r="D75" s="67">
        <f>SUM(B$69:B75)/SUM(B$57:B63)*100-100</f>
        <v>3.5318166069897359</v>
      </c>
      <c r="F75" s="36" t="s">
        <v>6</v>
      </c>
    </row>
    <row r="76" spans="1:6" ht="15" customHeight="1" x14ac:dyDescent="0.25">
      <c r="A76" s="43">
        <v>43313</v>
      </c>
      <c r="B76" s="31">
        <v>118.01083719765901</v>
      </c>
      <c r="C76" s="31">
        <f t="shared" si="0"/>
        <v>3.6116275792245744</v>
      </c>
      <c r="D76" s="67">
        <f>SUM(B$69:B76)/SUM(B$57:B64)*100-100</f>
        <v>3.5417450296116471</v>
      </c>
      <c r="F76" s="36" t="s">
        <v>5</v>
      </c>
    </row>
    <row r="77" spans="1:6" ht="15" customHeight="1" x14ac:dyDescent="0.25">
      <c r="A77" s="43">
        <v>43344</v>
      </c>
      <c r="B77" s="31">
        <v>115.44529486722269</v>
      </c>
      <c r="C77" s="31">
        <f t="shared" si="0"/>
        <v>3.0143176876495517</v>
      </c>
      <c r="D77" s="67">
        <f>SUM(B$69:B77)/SUM(B$57:B65)*100-100</f>
        <v>3.4842278310185009</v>
      </c>
      <c r="F77" s="36" t="s">
        <v>7</v>
      </c>
    </row>
    <row r="78" spans="1:6" ht="15" customHeight="1" x14ac:dyDescent="0.25">
      <c r="A78" s="43">
        <v>43374</v>
      </c>
      <c r="B78" s="31">
        <v>118.04841668741459</v>
      </c>
      <c r="C78" s="31">
        <f t="shared" si="0"/>
        <v>3.901844537471618</v>
      </c>
      <c r="D78" s="67">
        <f>SUM(B$69:B78)/SUM(B$57:B66)*100-100</f>
        <v>3.5258025814097067</v>
      </c>
      <c r="F78" s="36" t="s">
        <v>8</v>
      </c>
    </row>
    <row r="79" spans="1:6" ht="15" customHeight="1" x14ac:dyDescent="0.25">
      <c r="A79" s="43">
        <v>43405</v>
      </c>
      <c r="B79" s="31">
        <v>121.15994034287569</v>
      </c>
      <c r="C79" s="31">
        <f t="shared" si="0"/>
        <v>3.6262212025556693</v>
      </c>
      <c r="D79" s="67">
        <f>SUM(B$69:B79)/SUM(B$57:B67)*100-100</f>
        <v>3.5351342720712893</v>
      </c>
      <c r="F79" s="36" t="s">
        <v>9</v>
      </c>
    </row>
    <row r="80" spans="1:6" ht="15" customHeight="1" x14ac:dyDescent="0.25">
      <c r="A80" s="44">
        <v>43435</v>
      </c>
      <c r="B80" s="33">
        <v>125.18967912064809</v>
      </c>
      <c r="C80" s="33">
        <f t="shared" si="0"/>
        <v>2.0908742041356732</v>
      </c>
      <c r="D80" s="68">
        <f>SUM(B$69:B80)/SUM(B$57:B68)*100-100</f>
        <v>3.4068734726846515</v>
      </c>
      <c r="F80" s="36" t="s">
        <v>10</v>
      </c>
    </row>
    <row r="81" spans="1:6" ht="15" customHeight="1" x14ac:dyDescent="0.25">
      <c r="A81" s="45">
        <v>43466</v>
      </c>
      <c r="B81" s="35">
        <v>121.91113723323713</v>
      </c>
      <c r="C81" s="35">
        <f t="shared" si="0"/>
        <v>3.5548403418046064</v>
      </c>
      <c r="D81" s="27">
        <f>SUM(B$81:B81)/SUM(B$69:B69)*100-100</f>
        <v>3.5548403418046064</v>
      </c>
      <c r="F81" s="36">
        <f>IF(B81=0,"",IF(B81="","",IF(B81&gt;0,F69+1,"")))</f>
        <v>2019</v>
      </c>
    </row>
    <row r="82" spans="1:6" ht="15" customHeight="1" x14ac:dyDescent="0.25">
      <c r="A82" s="40">
        <v>43497</v>
      </c>
      <c r="B82" s="27">
        <v>122.66338045370186</v>
      </c>
      <c r="C82" s="27">
        <f t="shared" si="0"/>
        <v>4.1673782369239518</v>
      </c>
      <c r="D82" s="27">
        <f>SUM(B$81:B82)/SUM(B$69:B70)*100-100</f>
        <v>3.8611481522226256</v>
      </c>
      <c r="F82" s="36" t="str">
        <f>IF(B82=0,"",IF(B82="","",IF(B82&gt;0,"f","")))</f>
        <v>f</v>
      </c>
    </row>
    <row r="83" spans="1:6" ht="15" customHeight="1" x14ac:dyDescent="0.25">
      <c r="A83" s="40">
        <v>43525</v>
      </c>
      <c r="B83" s="27">
        <v>125.92659586519028</v>
      </c>
      <c r="C83" s="27">
        <f t="shared" si="0"/>
        <v>3.4411426147813273</v>
      </c>
      <c r="D83" s="27">
        <f>SUM(B$81:B83)/SUM(B$69:B71)*100-100</f>
        <v>3.7180138107098912</v>
      </c>
      <c r="F83" s="36" t="str">
        <f>IF(B83=0,"",IF(B83="","",IF(B83&gt;0,"m","")))</f>
        <v>m</v>
      </c>
    </row>
    <row r="84" spans="1:6" ht="15" customHeight="1" x14ac:dyDescent="0.25">
      <c r="A84" s="40">
        <v>43556</v>
      </c>
      <c r="B84" s="27">
        <v>123.95892170250721</v>
      </c>
      <c r="C84" s="27">
        <f t="shared" si="0"/>
        <v>3.7317373987811493</v>
      </c>
      <c r="D84" s="27">
        <f>SUM(B$81:B84)/SUM(B$69:B72)*100-100</f>
        <v>3.7214539118558321</v>
      </c>
      <c r="F84" s="36" t="str">
        <f>IF(B84=0,"",IF(B84="","",IF(B84&gt;0,"a","")))</f>
        <v>a</v>
      </c>
    </row>
    <row r="85" spans="1:6" ht="15" customHeight="1" x14ac:dyDescent="0.25">
      <c r="A85" s="40">
        <v>43586</v>
      </c>
      <c r="B85" s="27">
        <v>123.67308707762992</v>
      </c>
      <c r="C85" s="27">
        <f t="shared" ref="C85:C148" si="1">IFERROR(IF(B85/B73*100-100=-100,"",B85/B73*100-100),"")</f>
        <v>4.2186572502398718</v>
      </c>
      <c r="D85" s="27">
        <f>SUM(B$81:B85)/SUM(B$69:B73)*100-100</f>
        <v>3.8205519557401573</v>
      </c>
      <c r="F85" s="36" t="str">
        <f>IF(B85=0,"",IF(B85="","",IF(B85&gt;0,"m","")))</f>
        <v>m</v>
      </c>
    </row>
    <row r="86" spans="1:6" ht="15" customHeight="1" x14ac:dyDescent="0.25">
      <c r="A86" s="40">
        <v>43617</v>
      </c>
      <c r="B86" s="27">
        <v>120.49368424518043</v>
      </c>
      <c r="C86" s="27">
        <f t="shared" si="1"/>
        <v>3.5292056034705865</v>
      </c>
      <c r="D86" s="27">
        <f>SUM(B$81:B86)/SUM(B$69:B74)*100-100</f>
        <v>3.7729121561042405</v>
      </c>
      <c r="F86" s="36" t="str">
        <f>IF(B86=0,"",IF(B86="","",IF(B86&gt;0,"j","")))</f>
        <v>j</v>
      </c>
    </row>
    <row r="87" spans="1:6" ht="15" customHeight="1" x14ac:dyDescent="0.25">
      <c r="A87" s="40">
        <v>43647</v>
      </c>
      <c r="B87" s="27">
        <v>123.03327996070993</v>
      </c>
      <c r="C87" s="27">
        <f t="shared" si="1"/>
        <v>4.0686482737166614</v>
      </c>
      <c r="D87" s="27">
        <f>SUM(B$81:B87)/SUM(B$69:B75)*100-100</f>
        <v>3.8150363244482151</v>
      </c>
      <c r="F87" s="36" t="str">
        <f>IF(B87=0,"",IF(B87="","",IF(B87&gt;0,"j","")))</f>
        <v>j</v>
      </c>
    </row>
    <row r="88" spans="1:6" ht="15" customHeight="1" x14ac:dyDescent="0.25">
      <c r="A88" s="40">
        <v>43678</v>
      </c>
      <c r="B88" s="27">
        <v>121.98635701765794</v>
      </c>
      <c r="C88" s="27">
        <f t="shared" si="1"/>
        <v>3.3687752026877291</v>
      </c>
      <c r="D88" s="27">
        <f>SUM(B$81:B88)/SUM(B$69:B76)*100-100</f>
        <v>3.7594843214318274</v>
      </c>
      <c r="F88" s="36" t="str">
        <f>IF(B88=0,"",IF(B88="","",IF(B88&gt;0,"a","")))</f>
        <v>a</v>
      </c>
    </row>
    <row r="89" spans="1:6" ht="15" customHeight="1" x14ac:dyDescent="0.25">
      <c r="A89" s="40">
        <v>43709</v>
      </c>
      <c r="B89" s="27">
        <v>120.84685064584247</v>
      </c>
      <c r="C89" s="27">
        <f t="shared" si="1"/>
        <v>4.6788877665670867</v>
      </c>
      <c r="D89" s="27">
        <f>SUM(B$81:B89)/SUM(B$69:B77)*100-100</f>
        <v>3.8592921573371086</v>
      </c>
      <c r="F89" s="36" t="str">
        <f>IF(B89=0,"",IF(B89="","",IF(B89&gt;0,"s","")))</f>
        <v>s</v>
      </c>
    </row>
    <row r="90" spans="1:6" ht="15" customHeight="1" x14ac:dyDescent="0.25">
      <c r="A90" s="40">
        <v>43739</v>
      </c>
      <c r="B90" s="27">
        <v>122.94408148518843</v>
      </c>
      <c r="C90" s="27">
        <f t="shared" si="1"/>
        <v>4.1471668448864278</v>
      </c>
      <c r="D90" s="27">
        <f>SUM(B$81:B90)/SUM(B$69:B78)*100-100</f>
        <v>3.8880548749557136</v>
      </c>
      <c r="F90" s="36" t="str">
        <f>IF(B90=0,"",IF(B90="","",IF(B90&gt;0,"o","")))</f>
        <v>o</v>
      </c>
    </row>
    <row r="91" spans="1:6" ht="15" customHeight="1" x14ac:dyDescent="0.25">
      <c r="A91" s="40">
        <v>43770</v>
      </c>
      <c r="B91" s="27">
        <v>127.09634756315901</v>
      </c>
      <c r="C91" s="27">
        <f t="shared" si="1"/>
        <v>4.899645215641101</v>
      </c>
      <c r="D91" s="27">
        <f>SUM(B$81:B91)/SUM(B$69:B79)*100-100</f>
        <v>3.9821425342660461</v>
      </c>
      <c r="F91" s="36" t="str">
        <f>IF(B91=0,"",IF(B91="","",IF(B91&gt;0,"n","")))</f>
        <v>n</v>
      </c>
    </row>
    <row r="92" spans="1:6" ht="15" customHeight="1" x14ac:dyDescent="0.25">
      <c r="A92" s="41">
        <v>43800</v>
      </c>
      <c r="B92" s="28">
        <v>130.68544381362216</v>
      </c>
      <c r="C92" s="28">
        <f t="shared" si="1"/>
        <v>4.3899502990799135</v>
      </c>
      <c r="D92" s="28">
        <f>SUM(B$81:B92)/SUM(B$69:B80)*100-100</f>
        <v>4.0178979263405523</v>
      </c>
      <c r="F92" s="36" t="str">
        <f>IF(B92=0,"",IF(B92="","",IF(B92&gt;0,"d","")))</f>
        <v>d</v>
      </c>
    </row>
    <row r="93" spans="1:6" ht="15" customHeight="1" x14ac:dyDescent="0.25">
      <c r="A93" s="42">
        <v>43831</v>
      </c>
      <c r="B93" s="29">
        <v>127.13249759376032</v>
      </c>
      <c r="C93" s="29">
        <f t="shared" si="1"/>
        <v>4.2829231840679256</v>
      </c>
      <c r="D93" s="69">
        <f>SUM(B$93:B93)/SUM(B$81:B81)*100-100</f>
        <v>4.2829231840679256</v>
      </c>
      <c r="F93" s="36">
        <f>IF(B93=0,"",IF(B93="","",IF(B93&gt;0,F81+1,"")))</f>
        <v>2020</v>
      </c>
    </row>
    <row r="94" spans="1:6" ht="15" customHeight="1" x14ac:dyDescent="0.25">
      <c r="A94" s="43">
        <v>43862</v>
      </c>
      <c r="B94" s="31">
        <v>125.48034041048315</v>
      </c>
      <c r="C94" s="31">
        <f t="shared" si="1"/>
        <v>2.2964962700049938</v>
      </c>
      <c r="D94" s="67">
        <f>SUM(B$93:B94)/SUM(B$81:B82)*100-100</f>
        <v>3.2866548785731311</v>
      </c>
      <c r="F94" s="36" t="str">
        <f>IF(B94=0,"",IF(B94="","",IF(B94&gt;0,"f","")))</f>
        <v>f</v>
      </c>
    </row>
    <row r="95" spans="1:6" ht="15" customHeight="1" x14ac:dyDescent="0.25">
      <c r="A95" s="43">
        <v>43891</v>
      </c>
      <c r="B95" s="31">
        <v>120.91560473811784</v>
      </c>
      <c r="C95" s="31">
        <f t="shared" si="1"/>
        <v>-3.9792953129908426</v>
      </c>
      <c r="D95" s="67">
        <f>SUM(B$93:B95)/SUM(B$81:B83)*100-100</f>
        <v>0.81709044305102907</v>
      </c>
      <c r="F95" s="36" t="str">
        <f>IF(B95=0,"",IF(B95="","",IF(B95&gt;0,"m","")))</f>
        <v>m</v>
      </c>
    </row>
    <row r="96" spans="1:6" ht="15" customHeight="1" x14ac:dyDescent="0.25">
      <c r="A96" s="43">
        <v>43922</v>
      </c>
      <c r="B96" s="31">
        <v>112.08703262201249</v>
      </c>
      <c r="C96" s="31">
        <f t="shared" si="1"/>
        <v>-9.5772768248068729</v>
      </c>
      <c r="D96" s="67">
        <f>SUM(B$93:B96)/SUM(B$81:B84)*100-100</f>
        <v>-1.7887309913141678</v>
      </c>
      <c r="F96" s="36" t="str">
        <f>IF(B96=0,"",IF(B96="","",IF(B96&gt;0,"a","")))</f>
        <v>a</v>
      </c>
    </row>
    <row r="97" spans="1:6" ht="15" customHeight="1" x14ac:dyDescent="0.25">
      <c r="A97" s="43">
        <v>43952</v>
      </c>
      <c r="B97" s="31">
        <v>110.96070111444182</v>
      </c>
      <c r="C97" s="31">
        <f t="shared" si="1"/>
        <v>-10.279023725839792</v>
      </c>
      <c r="D97" s="67">
        <f>SUM(B$93:B97)/SUM(B$81:B85)*100-100</f>
        <v>-3.48742771979515</v>
      </c>
      <c r="F97" s="36" t="str">
        <f>IF(B97=0,"",IF(B97="","",IF(B97&gt;0,"m","")))</f>
        <v>m</v>
      </c>
    </row>
    <row r="98" spans="1:6" ht="15" customHeight="1" x14ac:dyDescent="0.25">
      <c r="A98" s="43">
        <v>43983</v>
      </c>
      <c r="B98" s="31">
        <v>111.03482493948214</v>
      </c>
      <c r="C98" s="31">
        <f t="shared" si="1"/>
        <v>-7.8500872182241608</v>
      </c>
      <c r="D98" s="67">
        <f>SUM(B$93:B98)/SUM(B$81:B86)*100-100</f>
        <v>-4.199117183800297</v>
      </c>
      <c r="F98" s="36" t="str">
        <f>IF(B98=0,"",IF(B98="","",IF(B98&gt;0,"j","")))</f>
        <v>j</v>
      </c>
    </row>
    <row r="99" spans="1:6" ht="15" customHeight="1" x14ac:dyDescent="0.25">
      <c r="A99" s="43">
        <v>44013</v>
      </c>
      <c r="B99" s="31">
        <v>118.26935138519977</v>
      </c>
      <c r="C99" s="31">
        <f t="shared" si="1"/>
        <v>-3.8720650030881814</v>
      </c>
      <c r="D99" s="67">
        <f>SUM(B$93:B99)/SUM(B$81:B87)*100-100</f>
        <v>-4.1524186037686093</v>
      </c>
      <c r="F99" s="36" t="str">
        <f>IF(B99=0,"",IF(B99="","",IF(B99&gt;0,"j","")))</f>
        <v>j</v>
      </c>
    </row>
    <row r="100" spans="1:6" ht="15" customHeight="1" x14ac:dyDescent="0.25">
      <c r="A100" s="43">
        <v>44044</v>
      </c>
      <c r="B100" s="31">
        <v>120.65029935801891</v>
      </c>
      <c r="C100" s="31">
        <f t="shared" si="1"/>
        <v>-1.0952517087182372</v>
      </c>
      <c r="D100" s="67">
        <f>SUM(B$93:B100)/SUM(B$81:B88)*100-100</f>
        <v>-3.7732857814365701</v>
      </c>
      <c r="F100" s="36" t="str">
        <f>IF(B100=0,"",IF(B100="","",IF(B100&gt;0,"a","")))</f>
        <v>a</v>
      </c>
    </row>
    <row r="101" spans="1:6" ht="15" customHeight="1" x14ac:dyDescent="0.25">
      <c r="A101" s="43">
        <v>44075</v>
      </c>
      <c r="B101" s="31">
        <v>121.81952544145173</v>
      </c>
      <c r="C101" s="31">
        <f>IFERROR(IF(B101/B89*100-100=-100,"",B101/B89*100-100),"")</f>
        <v>0.8048822045514612</v>
      </c>
      <c r="D101" s="67">
        <f>SUM(B$93:B101)/SUM(B$81:B89)*100-100</f>
        <v>-3.2723708499120931</v>
      </c>
      <c r="F101" s="36" t="str">
        <f>IF(B101=0,"",IF(B101="","",IF(B101&gt;0,"s","")))</f>
        <v>s</v>
      </c>
    </row>
    <row r="102" spans="1:6" ht="15" customHeight="1" x14ac:dyDescent="0.25">
      <c r="A102" s="43">
        <v>44105</v>
      </c>
      <c r="B102" s="31">
        <v>125.6767858869726</v>
      </c>
      <c r="C102" s="31">
        <f t="shared" si="1"/>
        <v>2.2227213939642922</v>
      </c>
      <c r="D102" s="67">
        <f>SUM(B$93:B102)/SUM(B$81:B90)*100-100</f>
        <v>-2.7219647094589305</v>
      </c>
      <c r="F102" s="36" t="str">
        <f>IF(B102=0,"",IF(B102="","",IF(B102&gt;0,"o","")))</f>
        <v>o</v>
      </c>
    </row>
    <row r="103" spans="1:6" ht="15" customHeight="1" x14ac:dyDescent="0.25">
      <c r="A103" s="43">
        <v>44136</v>
      </c>
      <c r="B103" s="31">
        <v>128.67397397756397</v>
      </c>
      <c r="C103" s="31">
        <f t="shared" si="1"/>
        <v>1.2412838328190077</v>
      </c>
      <c r="D103" s="67">
        <f>SUM(B$93:B103)/SUM(B$81:B91)*100-100</f>
        <v>-2.3500917870188971</v>
      </c>
      <c r="F103" s="36" t="str">
        <f>IF(B103=0,"",IF(B103="","",IF(B103&gt;0,"n","")))</f>
        <v>n</v>
      </c>
    </row>
    <row r="104" spans="1:6" ht="15" customHeight="1" x14ac:dyDescent="0.25">
      <c r="A104" s="44">
        <v>44166</v>
      </c>
      <c r="B104" s="33">
        <v>135.99886984714823</v>
      </c>
      <c r="C104" s="33">
        <f t="shared" si="1"/>
        <v>4.0658132064836963</v>
      </c>
      <c r="D104" s="68">
        <f>SUM(B$93:B104)/SUM(B$81:B92)*100-100</f>
        <v>-1.7855519466129834</v>
      </c>
      <c r="F104" s="36" t="str">
        <f>IF(B104=0,"",IF(B104="","",IF(B104&gt;0,"d","")))</f>
        <v>d</v>
      </c>
    </row>
    <row r="105" spans="1:6" ht="15" customHeight="1" x14ac:dyDescent="0.25">
      <c r="A105" s="45">
        <v>44197</v>
      </c>
      <c r="B105" s="35">
        <v>128.80432661027461</v>
      </c>
      <c r="C105" s="35">
        <f t="shared" si="1"/>
        <v>1.3150288464059514</v>
      </c>
      <c r="D105" s="27">
        <f>SUM(B$105:B105)/SUM(B$93:B93)*100-100</f>
        <v>1.3150288464059514</v>
      </c>
      <c r="F105" s="36">
        <f>IF(B105=0,"",IF(B105="","",IF(B105&gt;0,F93+1,"")))</f>
        <v>2021</v>
      </c>
    </row>
    <row r="106" spans="1:6" ht="15" customHeight="1" x14ac:dyDescent="0.25">
      <c r="A106" s="40">
        <v>44228</v>
      </c>
      <c r="B106" s="27">
        <v>128.52150333156098</v>
      </c>
      <c r="C106" s="27">
        <f t="shared" si="1"/>
        <v>2.4236170472037912</v>
      </c>
      <c r="D106" s="27">
        <f>SUM(B$105:B106)/SUM(B$93:B94)*100-100</f>
        <v>1.8656977114967361</v>
      </c>
      <c r="F106" s="36" t="str">
        <f>IF(B106=0,"",IF(B106="","",IF(B106&gt;0,"f","")))</f>
        <v>f</v>
      </c>
    </row>
    <row r="107" spans="1:6" ht="15" customHeight="1" x14ac:dyDescent="0.25">
      <c r="A107" s="40">
        <v>44256</v>
      </c>
      <c r="B107" s="27">
        <v>132.93834606640442</v>
      </c>
      <c r="C107" s="27">
        <f t="shared" si="1"/>
        <v>9.9430849759431368</v>
      </c>
      <c r="D107" s="27">
        <f>SUM(B$105:B107)/SUM(B$93:B95)*100-100</f>
        <v>4.4804441511893316</v>
      </c>
      <c r="F107" s="36" t="str">
        <f>IF(B107=0,"",IF(B107="","",IF(B107&gt;0,"m","")))</f>
        <v>m</v>
      </c>
    </row>
    <row r="108" spans="1:6" ht="15" customHeight="1" x14ac:dyDescent="0.25">
      <c r="A108" s="40">
        <v>44287</v>
      </c>
      <c r="B108" s="27">
        <v>129.55182078784878</v>
      </c>
      <c r="C108" s="27">
        <f t="shared" si="1"/>
        <v>15.581452873975394</v>
      </c>
      <c r="D108" s="27">
        <f>SUM(B$105:B108)/SUM(B$93:B96)*100-100</f>
        <v>7.0427165456482044</v>
      </c>
      <c r="F108" s="36" t="str">
        <f>IF(B108=0,"",IF(B108="","",IF(B108&gt;0,"a","")))</f>
        <v>a</v>
      </c>
    </row>
    <row r="109" spans="1:6" ht="15" customHeight="1" x14ac:dyDescent="0.25">
      <c r="A109" s="40">
        <v>44317</v>
      </c>
      <c r="B109" s="27">
        <v>129.50800042875454</v>
      </c>
      <c r="C109" s="27">
        <f t="shared" si="1"/>
        <v>16.715196576834487</v>
      </c>
      <c r="D109" s="27">
        <f>SUM(B$105:B109)/SUM(B$93:B97)*100-100</f>
        <v>8.8417578216686934</v>
      </c>
      <c r="F109" s="36" t="str">
        <f>IF(B109=0,"",IF(B109="","",IF(B109&gt;0,"m","")))</f>
        <v>m</v>
      </c>
    </row>
    <row r="110" spans="1:6" ht="15" customHeight="1" x14ac:dyDescent="0.25">
      <c r="A110" s="40">
        <v>44348</v>
      </c>
      <c r="B110" s="27">
        <v>127.15610136830588</v>
      </c>
      <c r="C110" s="27">
        <f t="shared" si="1"/>
        <v>14.51911725677995</v>
      </c>
      <c r="D110" s="27">
        <f>SUM(B$105:B110)/SUM(B$93:B98)*100-100</f>
        <v>9.7326210356839908</v>
      </c>
      <c r="F110" s="36" t="str">
        <f>IF(B110=0,"",IF(B110="","",IF(B110&gt;0,"j","")))</f>
        <v>j</v>
      </c>
    </row>
    <row r="111" spans="1:6" ht="15" customHeight="1" x14ac:dyDescent="0.25">
      <c r="A111" s="40">
        <v>44378</v>
      </c>
      <c r="B111" s="27">
        <v>131.281986376894</v>
      </c>
      <c r="C111" s="27">
        <f t="shared" si="1"/>
        <v>11.002541942850826</v>
      </c>
      <c r="D111" s="27">
        <f>SUM(B$105:B111)/SUM(B$93:B99)*100-100</f>
        <v>9.9144787605847995</v>
      </c>
      <c r="F111" s="36" t="str">
        <f>IF(B111=0,"",IF(B111="","",IF(B111&gt;0,"j","")))</f>
        <v>j</v>
      </c>
    </row>
    <row r="112" spans="1:6" ht="15" customHeight="1" x14ac:dyDescent="0.25">
      <c r="A112" s="40">
        <v>44409</v>
      </c>
      <c r="B112" s="27">
        <v>130.08320250994834</v>
      </c>
      <c r="C112" s="27">
        <f t="shared" si="1"/>
        <v>7.818383544941014</v>
      </c>
      <c r="D112" s="27">
        <f>SUM(B$105:B112)/SUM(B$93:B100)*100-100</f>
        <v>9.6472982792418946</v>
      </c>
      <c r="F112" s="36" t="str">
        <f>IF(B112=0,"",IF(B112="","",IF(B112&gt;0,"a","")))</f>
        <v>a</v>
      </c>
    </row>
    <row r="113" spans="1:6" ht="15" customHeight="1" x14ac:dyDescent="0.25">
      <c r="A113" s="40">
        <v>44440</v>
      </c>
      <c r="B113" s="27">
        <v>129.0164508644952</v>
      </c>
      <c r="C113" s="27">
        <f t="shared" si="1"/>
        <v>5.9078586925725745</v>
      </c>
      <c r="D113" s="27">
        <f>SUM(B$105:B113)/SUM(B$93:B101)*100-100</f>
        <v>9.2209055426514226</v>
      </c>
      <c r="F113" s="36" t="str">
        <f>IF(B113=0,"",IF(B113="","",IF(B113&gt;0,"s","")))</f>
        <v>s</v>
      </c>
    </row>
    <row r="114" spans="1:6" ht="15" customHeight="1" x14ac:dyDescent="0.25">
      <c r="A114" s="40">
        <v>44470</v>
      </c>
      <c r="B114" s="27">
        <v>131.23672422123897</v>
      </c>
      <c r="C114" s="27">
        <f t="shared" si="1"/>
        <v>4.4239978728185321</v>
      </c>
      <c r="D114" s="27">
        <f>SUM(B$105:B114)/SUM(B$93:B102)*100-100</f>
        <v>8.7160091235797097</v>
      </c>
      <c r="F114" s="36" t="str">
        <f>IF(B114=0,"",IF(B114="","",IF(B114&gt;0,"o","")))</f>
        <v>o</v>
      </c>
    </row>
    <row r="115" spans="1:6" ht="15" customHeight="1" x14ac:dyDescent="0.25">
      <c r="A115" s="40">
        <v>44501</v>
      </c>
      <c r="B115" s="27">
        <v>136.375110153343</v>
      </c>
      <c r="C115" s="27">
        <f t="shared" si="1"/>
        <v>5.984999093229078</v>
      </c>
      <c r="D115" s="27">
        <f>SUM(B$105:B115)/SUM(B$93:B103)*100-100</f>
        <v>8.4503331089768778</v>
      </c>
      <c r="F115" s="36" t="str">
        <f>IF(B115=0,"",IF(B115="","",IF(B115&gt;0,"n","")))</f>
        <v>n</v>
      </c>
    </row>
    <row r="116" spans="1:6" ht="15" customHeight="1" x14ac:dyDescent="0.25">
      <c r="A116" s="41">
        <v>44531</v>
      </c>
      <c r="B116" s="28">
        <v>141.40749521296337</v>
      </c>
      <c r="C116" s="28">
        <f t="shared" si="1"/>
        <v>3.9769634643979117</v>
      </c>
      <c r="D116" s="28">
        <f>SUM(B$105:B116)/SUM(B$93:B104)*100-100</f>
        <v>8.0332677107224839</v>
      </c>
      <c r="F116" s="36" t="str">
        <f>IF(B116=0,"",IF(B116="","",IF(B116&gt;0,"d","")))</f>
        <v>d</v>
      </c>
    </row>
    <row r="117" spans="1:6" ht="15" customHeight="1" x14ac:dyDescent="0.25">
      <c r="A117" s="42">
        <v>44562</v>
      </c>
      <c r="B117" s="29">
        <v>134.82798732592678</v>
      </c>
      <c r="C117" s="29">
        <f t="shared" si="1"/>
        <v>4.6765981191595074</v>
      </c>
      <c r="D117" s="69">
        <f>SUM(B$117:B117)/SUM(B$105:B105)*100-100</f>
        <v>4.6765981191595074</v>
      </c>
      <c r="F117" s="36">
        <f>IF(B117=0,"",IF(B117="","",IF(B117&gt;0,F105+1,"")))</f>
        <v>2022</v>
      </c>
    </row>
    <row r="118" spans="1:6" ht="15" customHeight="1" x14ac:dyDescent="0.25">
      <c r="A118" s="43">
        <v>44593</v>
      </c>
      <c r="B118" s="31">
        <v>134.54809352394261</v>
      </c>
      <c r="C118" s="31">
        <f t="shared" si="1"/>
        <v>4.6891687664391668</v>
      </c>
      <c r="D118" s="67">
        <f>SUM(B$117:B118)/SUM(B$105:B106)*100-100</f>
        <v>4.6828765346865993</v>
      </c>
      <c r="F118" s="36" t="str">
        <f>IF(B118=0,"",IF(B118="","",IF(B118&gt;0,"f","")))</f>
        <v>f</v>
      </c>
    </row>
    <row r="119" spans="1:6" ht="15" customHeight="1" x14ac:dyDescent="0.25">
      <c r="A119" s="43">
        <v>44621</v>
      </c>
      <c r="B119" s="31">
        <v>139.36143955901923</v>
      </c>
      <c r="C119" s="31">
        <f t="shared" si="1"/>
        <v>4.8316333719139237</v>
      </c>
      <c r="D119" s="67">
        <f>SUM(B$117:B119)/SUM(B$105:B107)*100-100</f>
        <v>4.7335485899834566</v>
      </c>
      <c r="F119" s="36" t="str">
        <f>IF(B119=0,"",IF(B119="","",IF(B119&gt;0,"m","")))</f>
        <v>m</v>
      </c>
    </row>
    <row r="120" spans="1:6" ht="15" customHeight="1" x14ac:dyDescent="0.25">
      <c r="A120" s="43">
        <v>44652</v>
      </c>
      <c r="B120" s="31">
        <v>135.94101221792829</v>
      </c>
      <c r="C120" s="31">
        <f t="shared" si="1"/>
        <v>4.9317650583563051</v>
      </c>
      <c r="D120" s="67">
        <f>SUM(B$117:B120)/SUM(B$105:B108)*100-100</f>
        <v>4.7829493482250314</v>
      </c>
      <c r="F120" s="36" t="str">
        <f>IF(B120=0,"",IF(B120="","",IF(B120&gt;0,"a","")))</f>
        <v>a</v>
      </c>
    </row>
    <row r="121" spans="1:6" ht="15" customHeight="1" x14ac:dyDescent="0.25">
      <c r="A121" s="43">
        <v>44682</v>
      </c>
      <c r="B121" s="31">
        <v>136.06175839245969</v>
      </c>
      <c r="C121" s="31">
        <f t="shared" si="1"/>
        <v>5.0605043256076954</v>
      </c>
      <c r="D121" s="67">
        <f>SUM(B$117:B121)/SUM(B$105:B109)*100-100</f>
        <v>4.8383078291736865</v>
      </c>
      <c r="F121" s="36" t="str">
        <f>IF(B121=0,"",IF(B121="","",IF(B121&gt;0,"m","")))</f>
        <v>m</v>
      </c>
    </row>
    <row r="122" spans="1:6" ht="15" customHeight="1" x14ac:dyDescent="0.25">
      <c r="A122" s="43">
        <v>44713</v>
      </c>
      <c r="B122" s="31">
        <v>132.57318281846472</v>
      </c>
      <c r="C122" s="31">
        <f t="shared" si="1"/>
        <v>4.2601820847497862</v>
      </c>
      <c r="D122" s="67">
        <f>SUM(B$117:B122)/SUM(B$105:B110)*100-100</f>
        <v>4.7436341654252203</v>
      </c>
      <c r="F122" s="36" t="str">
        <f>IF(B122=0,"",IF(B122="","",IF(B122&gt;0,"j","")))</f>
        <v>j</v>
      </c>
    </row>
    <row r="123" spans="1:6" ht="15" customHeight="1" x14ac:dyDescent="0.25">
      <c r="A123" s="43">
        <v>44743</v>
      </c>
      <c r="B123" s="31">
        <v>135.61679457754477</v>
      </c>
      <c r="C123" s="31">
        <f t="shared" si="1"/>
        <v>3.3019063165346267</v>
      </c>
      <c r="D123" s="67">
        <f>SUM(B$117:B123)/SUM(B$105:B111)*100-100</f>
        <v>4.5351292069663032</v>
      </c>
      <c r="F123" s="36" t="str">
        <f>IF(B123=0,"",IF(B123="","",IF(B123&gt;0,"j","")))</f>
        <v>j</v>
      </c>
    </row>
    <row r="124" spans="1:6" ht="15" customHeight="1" x14ac:dyDescent="0.25">
      <c r="A124" s="43">
        <v>44774</v>
      </c>
      <c r="B124" s="31">
        <v>136.17422228946188</v>
      </c>
      <c r="C124" s="31">
        <f t="shared" si="1"/>
        <v>4.6824030020691652</v>
      </c>
      <c r="D124" s="67">
        <f>SUM(B$117:B124)/SUM(B$105:B112)*100-100</f>
        <v>4.5535884582091199</v>
      </c>
      <c r="F124" s="36" t="str">
        <f>IF(B124=0,"",IF(B124="","",IF(B124&gt;0,"a","")))</f>
        <v>a</v>
      </c>
    </row>
    <row r="125" spans="1:6" ht="15" customHeight="1" x14ac:dyDescent="0.25">
      <c r="A125" s="43">
        <v>44805</v>
      </c>
      <c r="B125" s="31">
        <v>133.96706847101146</v>
      </c>
      <c r="C125" s="31">
        <f t="shared" si="1"/>
        <v>3.8371987241501841</v>
      </c>
      <c r="D125" s="67">
        <f>SUM(B$117:B125)/SUM(B$105:B113)*100-100</f>
        <v>4.4743793643749399</v>
      </c>
      <c r="F125" s="36" t="str">
        <f>IF(B125=0,"",IF(B125="","",IF(B125&gt;0,"s","")))</f>
        <v>s</v>
      </c>
    </row>
    <row r="126" spans="1:6" ht="15" customHeight="1" x14ac:dyDescent="0.25">
      <c r="A126" s="43">
        <v>44835</v>
      </c>
      <c r="B126" s="31">
        <v>135.97024504368628</v>
      </c>
      <c r="C126" s="31">
        <f t="shared" si="1"/>
        <v>3.6068568844095381</v>
      </c>
      <c r="D126" s="67">
        <f>SUM(B$117:B126)/SUM(B$105:B114)*100-100</f>
        <v>4.3866735302320308</v>
      </c>
      <c r="F126" s="36" t="str">
        <f>IF(B126=0,"",IF(B126="","",IF(B126&gt;0,"o","")))</f>
        <v>o</v>
      </c>
    </row>
    <row r="127" spans="1:6" ht="15" customHeight="1" x14ac:dyDescent="0.25">
      <c r="A127" s="43">
        <v>44866</v>
      </c>
      <c r="B127" s="31">
        <v>140.94622097111667</v>
      </c>
      <c r="C127" s="31">
        <f t="shared" si="1"/>
        <v>3.3518659032677078</v>
      </c>
      <c r="D127" s="67">
        <f>SUM(B$117:B127)/SUM(B$105:B115)*100-100</f>
        <v>4.288294580073142</v>
      </c>
      <c r="F127" s="36" t="str">
        <f>IF(B127=0,"",IF(B127="","",IF(B127&gt;0,"n","")))</f>
        <v>n</v>
      </c>
    </row>
    <row r="128" spans="1:6" ht="15" customHeight="1" x14ac:dyDescent="0.25">
      <c r="A128" s="44">
        <v>44896</v>
      </c>
      <c r="B128" s="33">
        <v>146.08250432800767</v>
      </c>
      <c r="C128" s="33">
        <f t="shared" si="1"/>
        <v>3.3060546811918528</v>
      </c>
      <c r="D128" s="68">
        <f>SUM(B$117:B128)/SUM(B$105:B116)*100-100</f>
        <v>4.2001558958630909</v>
      </c>
      <c r="F128" s="36" t="str">
        <f>IF(B128=0,"",IF(B128="","",IF(B128&gt;0,"d","")))</f>
        <v>d</v>
      </c>
    </row>
    <row r="129" spans="1:6" ht="15" customHeight="1" x14ac:dyDescent="0.25">
      <c r="A129" s="45">
        <v>44927</v>
      </c>
      <c r="B129" s="35">
        <v>139.29034644140896</v>
      </c>
      <c r="C129" s="35">
        <f t="shared" si="1"/>
        <v>3.3096682699082862</v>
      </c>
      <c r="D129" s="27">
        <f>SUM(B$129:B129)/SUM(B$117:B117)*100-100</f>
        <v>3.3096682699082862</v>
      </c>
      <c r="F129" s="36">
        <f>IF(B129=0,"",IF(B129="","",IF(B129&gt;0,F117+1,"")))</f>
        <v>2023</v>
      </c>
    </row>
    <row r="130" spans="1:6" ht="15" customHeight="1" x14ac:dyDescent="0.25">
      <c r="A130" s="40">
        <v>44958</v>
      </c>
      <c r="B130" s="27">
        <v>140.92725548832956</v>
      </c>
      <c r="C130" s="27">
        <f t="shared" si="1"/>
        <v>4.7411760340192188</v>
      </c>
      <c r="D130" s="27">
        <f>SUM(B$129:B130)/SUM(B$117:B118)*100-100</f>
        <v>4.0246784516519369</v>
      </c>
      <c r="F130" s="36" t="str">
        <f>IF(B130=0,"",IF(B130="","",IF(B130&gt;0,"f","")))</f>
        <v>f</v>
      </c>
    </row>
    <row r="131" spans="1:6" ht="15" customHeight="1" x14ac:dyDescent="0.25">
      <c r="A131" s="40">
        <v>44986</v>
      </c>
      <c r="B131" s="27">
        <v>144.89196374941264</v>
      </c>
      <c r="C131" s="27">
        <f t="shared" si="1"/>
        <v>3.9684752165976676</v>
      </c>
      <c r="D131" s="27">
        <f>SUM(B$129:B131)/SUM(B$117:B119)*100-100</f>
        <v>4.0055156311278779</v>
      </c>
      <c r="F131" s="36" t="str">
        <f>IF(B131=0,"",IF(B131="","",IF(B131&gt;0,"m","")))</f>
        <v>m</v>
      </c>
    </row>
    <row r="132" spans="1:6" ht="15" customHeight="1" x14ac:dyDescent="0.25">
      <c r="A132" s="40">
        <v>45017</v>
      </c>
      <c r="B132" s="27">
        <v>140.69920940801282</v>
      </c>
      <c r="C132" s="27">
        <f t="shared" si="1"/>
        <v>3.500192555912875</v>
      </c>
      <c r="D132" s="27">
        <f>SUM(B$129:B132)/SUM(B$117:B120)*100-100</f>
        <v>3.8793969643786852</v>
      </c>
      <c r="F132" s="36" t="str">
        <f>IF(B132=0,"",IF(B132="","",IF(B132&gt;0,"a","")))</f>
        <v>a</v>
      </c>
    </row>
    <row r="133" spans="1:6" ht="15" customHeight="1" x14ac:dyDescent="0.25">
      <c r="A133" s="40">
        <v>45047</v>
      </c>
      <c r="B133" s="27">
        <v>141.23009739274164</v>
      </c>
      <c r="C133" s="27">
        <f t="shared" si="1"/>
        <v>3.798524332879964</v>
      </c>
      <c r="D133" s="27">
        <f>SUM(B$129:B133)/SUM(B$117:B121)*100-100</f>
        <v>3.8632326905833736</v>
      </c>
      <c r="F133" s="36" t="str">
        <f>IF(B133=0,"",IF(B133="","",IF(B133&gt;0,"m","")))</f>
        <v>m</v>
      </c>
    </row>
    <row r="134" spans="1:6" ht="15" customHeight="1" x14ac:dyDescent="0.25">
      <c r="A134" s="40">
        <v>45078</v>
      </c>
      <c r="B134" s="27">
        <v>139.30379229004075</v>
      </c>
      <c r="C134" s="27">
        <f>IFERROR(IF(B134/B122*100-100=-100,"",B134/B122*100-100),"")</f>
        <v>5.0769011714777861</v>
      </c>
      <c r="D134" s="27">
        <f>SUM(B$129:B134)/SUM(B$117:B122)*100-100</f>
        <v>4.0610652589280249</v>
      </c>
      <c r="F134" s="36" t="str">
        <f>IF(B134=0,"",IF(B134="","",IF(B134&gt;0,"j","")))</f>
        <v>j</v>
      </c>
    </row>
    <row r="135" spans="1:6" ht="15" customHeight="1" x14ac:dyDescent="0.25">
      <c r="A135" s="40">
        <v>45108</v>
      </c>
      <c r="B135" s="27">
        <v>142.39288029313511</v>
      </c>
      <c r="C135" s="27">
        <f t="shared" si="1"/>
        <v>4.9964945246628929</v>
      </c>
      <c r="D135" s="27">
        <f>SUM(B$129:B135)/SUM(B$117:B123)*100-100</f>
        <v>4.1947525516569613</v>
      </c>
      <c r="F135" s="36" t="str">
        <f>IF(B135=0,"",IF(B135="","",IF(B135&gt;0,"j","")))</f>
        <v>j</v>
      </c>
    </row>
    <row r="136" spans="1:6" ht="15" customHeight="1" x14ac:dyDescent="0.25">
      <c r="A136" s="40">
        <v>45139</v>
      </c>
      <c r="B136" s="27">
        <v>141.08691714236789</v>
      </c>
      <c r="C136" s="27">
        <f t="shared" si="1"/>
        <v>3.6076540554520307</v>
      </c>
      <c r="D136" s="27">
        <f>SUM(B$129:B136)/SUM(B$117:B124)*100-100</f>
        <v>4.121075148408849</v>
      </c>
      <c r="F136" s="36" t="str">
        <f>IF(B136=0,"",IF(B136="","",IF(B136&gt;0,"a","")))</f>
        <v>a</v>
      </c>
    </row>
    <row r="137" spans="1:6" ht="15" customHeight="1" x14ac:dyDescent="0.25">
      <c r="A137" s="40">
        <v>45170</v>
      </c>
      <c r="B137" s="27">
        <v>138.60104549208882</v>
      </c>
      <c r="C137" s="27">
        <f t="shared" si="1"/>
        <v>3.4590418928813733</v>
      </c>
      <c r="D137" s="27">
        <f>SUM(B$129:B137)/SUM(B$117:B125)*100-100</f>
        <v>4.0483225246553047</v>
      </c>
      <c r="F137" s="36" t="str">
        <f>IF(B137=0,"",IF(B137="","",IF(B137&gt;0,"s","")))</f>
        <v>s</v>
      </c>
    </row>
    <row r="138" spans="1:6" ht="15" customHeight="1" x14ac:dyDescent="0.25">
      <c r="A138" s="40">
        <v>45200</v>
      </c>
      <c r="B138" s="27">
        <v>137.74371368444838</v>
      </c>
      <c r="C138" s="27">
        <f t="shared" si="1"/>
        <v>1.3043064239476081</v>
      </c>
      <c r="D138" s="27">
        <f>SUM(B$129:B138)/SUM(B$117:B126)*100-100</f>
        <v>3.7729771143105921</v>
      </c>
      <c r="F138" s="36" t="str">
        <f>IF(B138=0,"",IF(B138="","",IF(B138&gt;0,"o","")))</f>
        <v>o</v>
      </c>
    </row>
    <row r="139" spans="1:6" ht="15" customHeight="1" x14ac:dyDescent="0.25">
      <c r="A139" s="40">
        <v>45231</v>
      </c>
      <c r="B139" s="27">
        <v>144.36944480628722</v>
      </c>
      <c r="C139" s="27">
        <f t="shared" si="1"/>
        <v>2.4287446740924423</v>
      </c>
      <c r="D139" s="27">
        <f>SUM(B$129:B139)/SUM(B$117:B127)*100-100</f>
        <v>3.6463287191595697</v>
      </c>
      <c r="F139" s="36" t="str">
        <f>IF(B139=0,"",IF(B139="","",IF(B139&gt;0,"n","")))</f>
        <v>n</v>
      </c>
    </row>
    <row r="140" spans="1:6" ht="15" customHeight="1" x14ac:dyDescent="0.25">
      <c r="A140" s="40">
        <v>45261</v>
      </c>
      <c r="B140" s="27">
        <v>149.44627789032097</v>
      </c>
      <c r="C140" s="27">
        <f t="shared" ref="C140" si="2">IFERROR(IF(B140/B128*100-100=-100,"",B140/B128*100-100),"")</f>
        <v>2.3026532696622155</v>
      </c>
      <c r="D140" s="28">
        <f>SUM(B$129:B140)/SUM(B$117:B128)*100-100</f>
        <v>3.5267921516747549</v>
      </c>
      <c r="F140" s="36" t="str">
        <f>IF(B140=0,"",IF(B140="","",IF(B140&gt;0,"d","")))</f>
        <v>d</v>
      </c>
    </row>
    <row r="141" spans="1:6" ht="15" customHeight="1" x14ac:dyDescent="0.25">
      <c r="A141" s="42">
        <v>45292</v>
      </c>
      <c r="B141" s="29">
        <v>145.23776407454082</v>
      </c>
      <c r="C141" s="29">
        <f t="shared" si="1"/>
        <v>4.269798866236286</v>
      </c>
      <c r="D141" s="69">
        <f>SUM(B$141:B141)/SUM(B$129:B129)*100-100</f>
        <v>4.269798866236286</v>
      </c>
      <c r="F141" s="36">
        <f>IF(B141=0,"",IF(B141="","",IF(B141&gt;0,F129+1,"")))</f>
        <v>2024</v>
      </c>
    </row>
    <row r="142" spans="1:6" ht="15" customHeight="1" x14ac:dyDescent="0.25">
      <c r="A142" s="43">
        <v>45323</v>
      </c>
      <c r="B142" s="31">
        <v>145.21519912849172</v>
      </c>
      <c r="C142" s="31">
        <f t="shared" si="1"/>
        <v>3.0426645472544749</v>
      </c>
      <c r="D142" s="67">
        <f>SUM(B$141:B142)/SUM(B$129:B130)*100-100</f>
        <v>3.6526475149339319</v>
      </c>
      <c r="F142" s="36" t="str">
        <f>IF(B142=0,"",IF(B142="","",IF(B142&gt;0,"f","")))</f>
        <v>f</v>
      </c>
    </row>
    <row r="143" spans="1:6" ht="15" customHeight="1" x14ac:dyDescent="0.25">
      <c r="A143" s="43">
        <v>45352</v>
      </c>
      <c r="B143" s="31">
        <v>148.19467332404179</v>
      </c>
      <c r="C143" s="31">
        <f t="shared" si="1"/>
        <v>2.2794290926590861</v>
      </c>
      <c r="D143" s="67">
        <f>SUM(B$141:B143)/SUM(B$129:B131)*100-100</f>
        <v>3.184607437918956</v>
      </c>
      <c r="F143" s="36" t="str">
        <f>IF(B143=0,"",IF(B143="","",IF(B143&gt;0,"m","")))</f>
        <v>m</v>
      </c>
    </row>
    <row r="144" spans="1:6" ht="15" customHeight="1" x14ac:dyDescent="0.25">
      <c r="A144" s="43">
        <v>45383</v>
      </c>
      <c r="B144" s="31">
        <v>146.54230899899841</v>
      </c>
      <c r="C144" s="31">
        <f t="shared" si="1"/>
        <v>4.1529015092339279</v>
      </c>
      <c r="D144" s="67">
        <f>SUM(B$141:B144)/SUM(B$129:B132)*100-100</f>
        <v>3.4253923396509833</v>
      </c>
      <c r="F144" s="36" t="str">
        <f>IF(B144=0,"",IF(B144="","",IF(B144&gt;0,"a","")))</f>
        <v>a</v>
      </c>
    </row>
    <row r="145" spans="1:6" ht="15" customHeight="1" x14ac:dyDescent="0.25">
      <c r="A145" s="43">
        <v>45413</v>
      </c>
      <c r="B145" s="31">
        <v>147.35144735724887</v>
      </c>
      <c r="C145" s="31">
        <f t="shared" si="1"/>
        <v>4.3343098089669923</v>
      </c>
      <c r="D145" s="67">
        <f>SUM(B$141:B145)/SUM(B$129:B133)*100-100</f>
        <v>3.6069474248236162</v>
      </c>
      <c r="F145" s="36" t="str">
        <f>IF(B145=0,"",IF(B145="","",IF(B145&gt;0,"m","")))</f>
        <v>m</v>
      </c>
    </row>
    <row r="146" spans="1:6" ht="15" customHeight="1" x14ac:dyDescent="0.25">
      <c r="A146" s="43">
        <v>45444</v>
      </c>
      <c r="B146" s="31">
        <v>143.11898468777366</v>
      </c>
      <c r="C146" s="31">
        <f t="shared" si="1"/>
        <v>2.7387570252139284</v>
      </c>
      <c r="D146" s="67">
        <f>SUM(B$141:B146)/SUM(B$129:B134)*100-100</f>
        <v>3.4640476040656694</v>
      </c>
      <c r="F146" s="36" t="str">
        <f>IF(B146=0,"",IF(B146="","",IF(B146&gt;0,"j","")))</f>
        <v>j</v>
      </c>
    </row>
    <row r="147" spans="1:6" ht="15" customHeight="1" x14ac:dyDescent="0.25">
      <c r="A147" s="43">
        <v>45474</v>
      </c>
      <c r="B147" s="31">
        <v>146.73770586893778</v>
      </c>
      <c r="C147" s="31">
        <f t="shared" si="1"/>
        <v>3.0512941144657475</v>
      </c>
      <c r="D147" s="67">
        <f>SUM(B$141:B147)/SUM(B$129:B135)*100-100</f>
        <v>3.4046048556698736</v>
      </c>
      <c r="F147" s="36" t="str">
        <f>IF(B147=0,"",IF(B147="","",IF(B147&gt;0,"j","")))</f>
        <v>j</v>
      </c>
    </row>
    <row r="148" spans="1:6" s="39" customFormat="1" ht="17.25" customHeight="1" x14ac:dyDescent="0.2">
      <c r="A148" s="43">
        <v>45505</v>
      </c>
      <c r="B148" s="31">
        <v>146.79837351440503</v>
      </c>
      <c r="C148" s="31">
        <f t="shared" si="1"/>
        <v>4.0481828419808892</v>
      </c>
      <c r="D148" s="67">
        <f>SUM(B$141:B148)/SUM(B$129:B136)*100-100</f>
        <v>3.4849718487743218</v>
      </c>
      <c r="E148" s="38"/>
      <c r="F148" s="38" t="str">
        <f>IF(B148=0,"",IF(B148="","",IF(B148&gt;0,"a","")))</f>
        <v>a</v>
      </c>
    </row>
    <row r="149" spans="1:6" ht="17.25" customHeight="1" x14ac:dyDescent="0.25">
      <c r="A149" s="43">
        <v>45536</v>
      </c>
      <c r="B149" s="31">
        <v>143.6059974612875</v>
      </c>
      <c r="C149" s="31">
        <f t="shared" ref="C149:C212" si="3">IFERROR(IF(B149/B137*100-100=-100,"",B149/B137*100-100),"")</f>
        <v>3.6110492178678157</v>
      </c>
      <c r="D149" s="67">
        <f>SUM(B$141:B149)/SUM(B$129:B137)*100-100</f>
        <v>3.4987483635291881</v>
      </c>
      <c r="F149" s="36" t="str">
        <f>IF(B149=0,"",IF(B149="","",IF(B149&gt;0,"s","")))</f>
        <v>s</v>
      </c>
    </row>
    <row r="150" spans="1:6" s="22" customFormat="1" ht="17.25" hidden="1" customHeight="1" x14ac:dyDescent="0.2">
      <c r="A150" s="43">
        <v>45566</v>
      </c>
      <c r="B150" s="31"/>
      <c r="C150" s="31" t="str">
        <f t="shared" si="3"/>
        <v/>
      </c>
      <c r="D150" s="67"/>
      <c r="E150" s="37"/>
      <c r="F150" s="37" t="str">
        <f>IF(B150=0,"",IF(B150="","",IF(B150&gt;0,"o","")))</f>
        <v/>
      </c>
    </row>
    <row r="151" spans="1:6" ht="17.25" hidden="1" customHeight="1" x14ac:dyDescent="0.25">
      <c r="A151" s="43">
        <v>45597</v>
      </c>
      <c r="B151" s="31"/>
      <c r="C151" s="31" t="str">
        <f t="shared" si="3"/>
        <v/>
      </c>
      <c r="D151" s="67"/>
      <c r="F151" s="36" t="str">
        <f>IF(B151=0,"",IF(B151="","",IF(B151&gt;0,"n","")))</f>
        <v/>
      </c>
    </row>
    <row r="152" spans="1:6" ht="17.25" hidden="1" customHeight="1" x14ac:dyDescent="0.25">
      <c r="A152" s="44">
        <v>45627</v>
      </c>
      <c r="B152" s="33"/>
      <c r="C152" s="33" t="str">
        <f t="shared" si="3"/>
        <v/>
      </c>
      <c r="D152" s="68"/>
      <c r="F152" s="36" t="str">
        <f>IF(B152=0,"",IF(B152="","",IF(B152&gt;0,"d","")))</f>
        <v/>
      </c>
    </row>
    <row r="153" spans="1:6" ht="17.25" hidden="1" customHeight="1" x14ac:dyDescent="0.25">
      <c r="A153" s="45">
        <v>45658</v>
      </c>
      <c r="B153" s="35"/>
      <c r="C153" s="35" t="str">
        <f t="shared" si="3"/>
        <v/>
      </c>
      <c r="D153" s="27"/>
      <c r="F153" s="36" t="str">
        <f>IF(B153=0,"",IF(B153="","",IF(B153&gt;0,F141+1,"")))</f>
        <v/>
      </c>
    </row>
    <row r="154" spans="1:6" ht="17.25" hidden="1" customHeight="1" x14ac:dyDescent="0.25">
      <c r="A154" s="40">
        <v>45689</v>
      </c>
      <c r="B154" s="27"/>
      <c r="C154" s="27" t="str">
        <f t="shared" si="3"/>
        <v/>
      </c>
      <c r="D154" s="27"/>
      <c r="F154" s="36" t="str">
        <f>IF(B154=0,"",IF(B154="","",IF(B154&gt;0,"f","")))</f>
        <v/>
      </c>
    </row>
    <row r="155" spans="1:6" ht="17.25" hidden="1" customHeight="1" x14ac:dyDescent="0.25">
      <c r="A155" s="40">
        <v>45717</v>
      </c>
      <c r="B155" s="27"/>
      <c r="C155" s="27" t="str">
        <f t="shared" si="3"/>
        <v/>
      </c>
      <c r="D155" s="27"/>
      <c r="F155" s="36" t="str">
        <f>IF(B155=0,"",IF(B155="","",IF(B155&gt;0,"m","")))</f>
        <v/>
      </c>
    </row>
    <row r="156" spans="1:6" ht="17.25" hidden="1" customHeight="1" x14ac:dyDescent="0.25">
      <c r="A156" s="40">
        <v>45748</v>
      </c>
      <c r="B156" s="27"/>
      <c r="C156" s="27" t="str">
        <f t="shared" si="3"/>
        <v/>
      </c>
      <c r="D156" s="27"/>
      <c r="F156" s="36" t="str">
        <f>IF(B156=0,"",IF(B156="","",IF(B156&gt;0,"a","")))</f>
        <v/>
      </c>
    </row>
    <row r="157" spans="1:6" s="47" customFormat="1" ht="17.25" hidden="1" customHeight="1" x14ac:dyDescent="0.25">
      <c r="A157" s="40">
        <v>45778</v>
      </c>
      <c r="B157" s="27"/>
      <c r="C157" s="27" t="str">
        <f t="shared" si="3"/>
        <v/>
      </c>
      <c r="D157" s="27"/>
      <c r="E157" s="46"/>
      <c r="F157" s="46" t="str">
        <f>IF(B157=0,"",IF(B157="","",IF(B157&gt;0,"m","")))</f>
        <v/>
      </c>
    </row>
    <row r="158" spans="1:6" ht="17.25" hidden="1" customHeight="1" x14ac:dyDescent="0.25">
      <c r="A158" s="40">
        <v>45809</v>
      </c>
      <c r="B158" s="27"/>
      <c r="C158" s="27" t="str">
        <f t="shared" si="3"/>
        <v/>
      </c>
      <c r="D158" s="27"/>
      <c r="F158" s="36" t="str">
        <f>IF(B158=0,"",IF(B158="","",IF(B158&gt;0,"j","")))</f>
        <v/>
      </c>
    </row>
    <row r="159" spans="1:6" ht="17.25" hidden="1" customHeight="1" x14ac:dyDescent="0.25">
      <c r="A159" s="40">
        <v>45839</v>
      </c>
      <c r="B159" s="27"/>
      <c r="C159" s="27" t="str">
        <f t="shared" si="3"/>
        <v/>
      </c>
      <c r="D159" s="27"/>
      <c r="F159" s="36" t="str">
        <f>IF(B159=0,"",IF(B159="","",IF(B159&gt;0,"j","")))</f>
        <v/>
      </c>
    </row>
    <row r="160" spans="1:6" ht="17.25" hidden="1" customHeight="1" x14ac:dyDescent="0.25">
      <c r="A160" s="40">
        <v>45870</v>
      </c>
      <c r="B160" s="27"/>
      <c r="C160" s="27" t="str">
        <f t="shared" si="3"/>
        <v/>
      </c>
      <c r="D160" s="27"/>
      <c r="F160" s="36" t="str">
        <f>IF(B160=0,"",IF(B160="","",IF(B160&gt;0,"a","")))</f>
        <v/>
      </c>
    </row>
    <row r="161" spans="1:7" s="47" customFormat="1" ht="17.25" hidden="1" customHeight="1" x14ac:dyDescent="0.25">
      <c r="A161" s="40">
        <v>45901</v>
      </c>
      <c r="B161" s="27"/>
      <c r="C161" s="27" t="str">
        <f t="shared" si="3"/>
        <v/>
      </c>
      <c r="D161" s="27"/>
      <c r="E161" s="46"/>
      <c r="F161" s="46" t="str">
        <f>IF(B161=0,"",IF(B161="","",IF(B161&gt;0,"s","")))</f>
        <v/>
      </c>
    </row>
    <row r="162" spans="1:7" s="22" customFormat="1" ht="17.25" hidden="1" customHeight="1" x14ac:dyDescent="0.2">
      <c r="A162" s="40">
        <v>45931</v>
      </c>
      <c r="B162" s="27"/>
      <c r="C162" s="27" t="str">
        <f t="shared" si="3"/>
        <v/>
      </c>
      <c r="D162" s="27"/>
      <c r="E162" s="37"/>
      <c r="F162" s="37" t="str">
        <f>IF(B162=0,"",IF(B162="","",IF(B162&gt;0,"o","")))</f>
        <v/>
      </c>
    </row>
    <row r="163" spans="1:7" s="47" customFormat="1" ht="17.25" hidden="1" customHeight="1" x14ac:dyDescent="0.25">
      <c r="A163" s="40">
        <v>45962</v>
      </c>
      <c r="B163" s="27"/>
      <c r="C163" s="27" t="str">
        <f t="shared" si="3"/>
        <v/>
      </c>
      <c r="D163" s="27"/>
      <c r="E163" s="46"/>
      <c r="F163" s="46" t="str">
        <f>IF(B163=0,"",IF(B163="","",IF(B163&gt;0,"n","")))</f>
        <v/>
      </c>
    </row>
    <row r="164" spans="1:7" ht="12.75" hidden="1" customHeight="1" x14ac:dyDescent="0.25">
      <c r="A164" s="41">
        <v>45992</v>
      </c>
      <c r="B164" s="28"/>
      <c r="C164" s="28" t="str">
        <f t="shared" si="3"/>
        <v/>
      </c>
      <c r="D164" s="28"/>
      <c r="F164" s="36" t="str">
        <f>IF(B164=0,"",IF(B164="","",IF(B164&gt;0,"d","")))</f>
        <v/>
      </c>
    </row>
    <row r="165" spans="1:7" ht="17.25" hidden="1" customHeight="1" x14ac:dyDescent="0.25">
      <c r="A165" s="42">
        <v>46023</v>
      </c>
      <c r="B165" s="29"/>
      <c r="C165" s="29" t="str">
        <f t="shared" si="3"/>
        <v/>
      </c>
      <c r="D165" s="69"/>
      <c r="F165" s="36" t="str">
        <f>IF(B165=0,"",IF(B165="","",IF(B165&gt;0,F153+1,"")))</f>
        <v/>
      </c>
    </row>
    <row r="166" spans="1:7" ht="17.25" hidden="1" customHeight="1" x14ac:dyDescent="0.25">
      <c r="A166" s="43">
        <v>46054</v>
      </c>
      <c r="B166" s="31"/>
      <c r="C166" s="31" t="str">
        <f t="shared" si="3"/>
        <v/>
      </c>
      <c r="D166" s="67"/>
      <c r="F166" s="36" t="str">
        <f>IF(B166=0,"",IF(B166="","",IF(B166&gt;0,"f","")))</f>
        <v/>
      </c>
    </row>
    <row r="167" spans="1:7" ht="17.25" hidden="1" customHeight="1" x14ac:dyDescent="0.25">
      <c r="A167" s="43">
        <v>46082</v>
      </c>
      <c r="B167" s="31"/>
      <c r="C167" s="31" t="str">
        <f t="shared" si="3"/>
        <v/>
      </c>
      <c r="D167" s="67"/>
      <c r="F167" s="36" t="str">
        <f>IF(B167=0,"",IF(B167="","",IF(B167&gt;0,"m","")))</f>
        <v/>
      </c>
    </row>
    <row r="168" spans="1:7" ht="17.25" hidden="1" customHeight="1" x14ac:dyDescent="0.25">
      <c r="A168" s="43">
        <v>46113</v>
      </c>
      <c r="B168" s="31"/>
      <c r="C168" s="31" t="str">
        <f t="shared" si="3"/>
        <v/>
      </c>
      <c r="D168" s="67"/>
      <c r="F168" s="36" t="str">
        <f>IF(B168=0,"",IF(B168="","",IF(B168&gt;0,"a","")))</f>
        <v/>
      </c>
    </row>
    <row r="169" spans="1:7" ht="17.25" hidden="1" customHeight="1" x14ac:dyDescent="0.25">
      <c r="A169" s="43">
        <v>46143</v>
      </c>
      <c r="B169" s="31"/>
      <c r="C169" s="31" t="str">
        <f t="shared" si="3"/>
        <v/>
      </c>
      <c r="D169" s="67"/>
      <c r="F169" s="36" t="str">
        <f>IF(B169=0,"",IF(B169="","",IF(B169&gt;0,"m","")))</f>
        <v/>
      </c>
    </row>
    <row r="170" spans="1:7" ht="17.25" hidden="1" customHeight="1" x14ac:dyDescent="0.25">
      <c r="A170" s="43">
        <v>46174</v>
      </c>
      <c r="B170" s="31"/>
      <c r="C170" s="31" t="str">
        <f t="shared" si="3"/>
        <v/>
      </c>
      <c r="D170" s="67"/>
      <c r="F170" s="36" t="str">
        <f>IF(B170=0,"",IF(B170="","",IF(B170&gt;0,"j","")))</f>
        <v/>
      </c>
    </row>
    <row r="171" spans="1:7" ht="17.25" hidden="1" customHeight="1" x14ac:dyDescent="0.25">
      <c r="A171" s="43">
        <v>46204</v>
      </c>
      <c r="B171" s="31"/>
      <c r="C171" s="31" t="str">
        <f t="shared" si="3"/>
        <v/>
      </c>
      <c r="D171" s="67"/>
      <c r="F171" s="36" t="str">
        <f>IF(B171=0,"",IF(B171="","",IF(B171&gt;0,"j","")))</f>
        <v/>
      </c>
    </row>
    <row r="172" spans="1:7" ht="17.25" hidden="1" customHeight="1" x14ac:dyDescent="0.25">
      <c r="A172" s="43">
        <v>46235</v>
      </c>
      <c r="B172" s="31"/>
      <c r="C172" s="31" t="str">
        <f t="shared" si="3"/>
        <v/>
      </c>
      <c r="D172" s="67"/>
      <c r="F172" s="36" t="str">
        <f>IF(B172=0,"",IF(B172="","",IF(B172&gt;0,"a","")))</f>
        <v/>
      </c>
    </row>
    <row r="173" spans="1:7" ht="17.25" hidden="1" customHeight="1" x14ac:dyDescent="0.25">
      <c r="A173" s="43">
        <v>46266</v>
      </c>
      <c r="B173" s="31"/>
      <c r="C173" s="31" t="str">
        <f t="shared" si="3"/>
        <v/>
      </c>
      <c r="D173" s="67"/>
      <c r="F173" s="36" t="str">
        <f>IF(B173=0,"",IF(B173="","",IF(B173&gt;0,"s","")))</f>
        <v/>
      </c>
    </row>
    <row r="174" spans="1:7" ht="17.25" hidden="1" customHeight="1" x14ac:dyDescent="0.25">
      <c r="A174" s="43">
        <v>46296</v>
      </c>
      <c r="B174" s="31"/>
      <c r="C174" s="31" t="str">
        <f t="shared" si="3"/>
        <v/>
      </c>
      <c r="D174" s="67"/>
      <c r="F174" s="36" t="str">
        <f>IF(B174=0,"",IF(B174="","",IF(B174&gt;0,"o","")))</f>
        <v/>
      </c>
    </row>
    <row r="175" spans="1:7" ht="17.25" hidden="1" customHeight="1" x14ac:dyDescent="0.25">
      <c r="A175" s="43">
        <v>46327</v>
      </c>
      <c r="B175" s="31"/>
      <c r="C175" s="31" t="str">
        <f t="shared" si="3"/>
        <v/>
      </c>
      <c r="D175" s="67"/>
      <c r="F175" s="36" t="str">
        <f>IF(B175=0,"",IF(B175="","",IF(B175&gt;0,"n","")))</f>
        <v/>
      </c>
      <c r="G175" s="23" t="s">
        <v>9</v>
      </c>
    </row>
    <row r="176" spans="1:7" ht="17.25" hidden="1" customHeight="1" x14ac:dyDescent="0.25">
      <c r="A176" s="44">
        <v>46357</v>
      </c>
      <c r="B176" s="33"/>
      <c r="C176" s="33" t="str">
        <f t="shared" si="3"/>
        <v/>
      </c>
      <c r="D176" s="68"/>
      <c r="F176" s="36" t="str">
        <f>IF(B176=0,"",IF(B176="","",IF(B176&gt;0,"d","")))</f>
        <v/>
      </c>
      <c r="G176" s="23" t="s">
        <v>10</v>
      </c>
    </row>
    <row r="177" spans="1:6" ht="17.25" hidden="1" customHeight="1" x14ac:dyDescent="0.25">
      <c r="A177" s="45">
        <v>46388</v>
      </c>
      <c r="B177" s="35"/>
      <c r="C177" s="35" t="str">
        <f t="shared" si="3"/>
        <v/>
      </c>
      <c r="D177" s="27"/>
      <c r="F177" s="36" t="str">
        <f>IF(B177=0,"",IF(B177="","",IF(B177&gt;0,F165+1,"")))</f>
        <v/>
      </c>
    </row>
    <row r="178" spans="1:6" ht="17.25" hidden="1" customHeight="1" x14ac:dyDescent="0.25">
      <c r="A178" s="40">
        <v>46419</v>
      </c>
      <c r="B178" s="27"/>
      <c r="C178" s="27" t="str">
        <f t="shared" si="3"/>
        <v/>
      </c>
      <c r="D178" s="27"/>
      <c r="F178" s="36" t="str">
        <f>IF(B178=0,"",IF(B178="","",IF(B178&gt;0,"f","")))</f>
        <v/>
      </c>
    </row>
    <row r="179" spans="1:6" ht="17.25" hidden="1" customHeight="1" x14ac:dyDescent="0.25">
      <c r="A179" s="40">
        <v>46447</v>
      </c>
      <c r="B179" s="27"/>
      <c r="C179" s="27" t="str">
        <f t="shared" si="3"/>
        <v/>
      </c>
      <c r="D179" s="27"/>
      <c r="F179" s="36" t="str">
        <f>IF(B179=0,"",IF(B179="","",IF(B179&gt;0,"m","")))</f>
        <v/>
      </c>
    </row>
    <row r="180" spans="1:6" ht="17.25" hidden="1" customHeight="1" x14ac:dyDescent="0.25">
      <c r="A180" s="40">
        <v>46478</v>
      </c>
      <c r="B180" s="27"/>
      <c r="C180" s="27" t="str">
        <f t="shared" si="3"/>
        <v/>
      </c>
      <c r="D180" s="27"/>
      <c r="F180" s="36" t="str">
        <f>IF(B180=0,"",IF(B180="","",IF(B180&gt;0,"a","")))</f>
        <v/>
      </c>
    </row>
    <row r="181" spans="1:6" ht="17.25" hidden="1" customHeight="1" x14ac:dyDescent="0.25">
      <c r="A181" s="40">
        <v>46508</v>
      </c>
      <c r="B181" s="27"/>
      <c r="C181" s="27" t="str">
        <f t="shared" si="3"/>
        <v/>
      </c>
      <c r="D181" s="27"/>
      <c r="F181" s="36" t="str">
        <f>IF(B181=0,"",IF(B181="","",IF(B181&gt;0,"m","")))</f>
        <v/>
      </c>
    </row>
    <row r="182" spans="1:6" ht="17.25" hidden="1" customHeight="1" x14ac:dyDescent="0.25">
      <c r="A182" s="40">
        <v>46539</v>
      </c>
      <c r="B182" s="27"/>
      <c r="C182" s="27" t="str">
        <f t="shared" si="3"/>
        <v/>
      </c>
      <c r="D182" s="27"/>
      <c r="F182" s="36" t="str">
        <f>IF(B182=0,"",IF(B182="","",IF(B182&gt;0,"j","")))</f>
        <v/>
      </c>
    </row>
    <row r="183" spans="1:6" ht="17.25" hidden="1" customHeight="1" x14ac:dyDescent="0.25">
      <c r="A183" s="40">
        <v>46569</v>
      </c>
      <c r="B183" s="27"/>
      <c r="C183" s="27" t="str">
        <f t="shared" si="3"/>
        <v/>
      </c>
      <c r="D183" s="27"/>
      <c r="F183" s="36" t="str">
        <f>IF(B183=0,"",IF(B183="","",IF(B183&gt;0,"j","")))</f>
        <v/>
      </c>
    </row>
    <row r="184" spans="1:6" ht="17.25" hidden="1" customHeight="1" x14ac:dyDescent="0.25">
      <c r="A184" s="40">
        <v>46600</v>
      </c>
      <c r="B184" s="27"/>
      <c r="C184" s="27" t="str">
        <f t="shared" si="3"/>
        <v/>
      </c>
      <c r="D184" s="27"/>
      <c r="F184" s="36" t="str">
        <f>IF(B184=0,"",IF(B184="","",IF(B184&gt;0,"a","")))</f>
        <v/>
      </c>
    </row>
    <row r="185" spans="1:6" s="47" customFormat="1" ht="17.25" hidden="1" customHeight="1" x14ac:dyDescent="0.25">
      <c r="A185" s="40">
        <v>46631</v>
      </c>
      <c r="B185" s="27"/>
      <c r="C185" s="27" t="str">
        <f t="shared" si="3"/>
        <v/>
      </c>
      <c r="D185" s="27"/>
      <c r="E185" s="46"/>
      <c r="F185" s="46" t="str">
        <f>IF(B185=0,"",IF(B185="","",IF(B185&gt;0,"s","")))</f>
        <v/>
      </c>
    </row>
    <row r="186" spans="1:6" s="47" customFormat="1" ht="17.25" hidden="1" customHeight="1" x14ac:dyDescent="0.25">
      <c r="A186" s="40">
        <v>46661</v>
      </c>
      <c r="B186" s="27"/>
      <c r="C186" s="27" t="str">
        <f t="shared" si="3"/>
        <v/>
      </c>
      <c r="D186" s="27"/>
      <c r="E186" s="46"/>
      <c r="F186" s="46" t="str">
        <f>IF(B186=0,"",IF(B186="","",IF(B186&gt;0,"o","")))</f>
        <v/>
      </c>
    </row>
    <row r="187" spans="1:6" ht="17.25" hidden="1" customHeight="1" x14ac:dyDescent="0.25">
      <c r="A187" s="40">
        <v>46692</v>
      </c>
      <c r="B187" s="27"/>
      <c r="C187" s="27" t="str">
        <f t="shared" si="3"/>
        <v/>
      </c>
      <c r="D187" s="27"/>
      <c r="F187" s="36" t="str">
        <f>IF(B187=0,"",IF(B187="","",IF(B187&gt;0,"n","")))</f>
        <v/>
      </c>
    </row>
    <row r="188" spans="1:6" ht="17.25" hidden="1" customHeight="1" x14ac:dyDescent="0.25">
      <c r="A188" s="41">
        <v>46722</v>
      </c>
      <c r="B188" s="28"/>
      <c r="C188" s="28" t="str">
        <f t="shared" si="3"/>
        <v/>
      </c>
      <c r="D188" s="28"/>
      <c r="F188" s="36" t="str">
        <f>IF(B188=0,"",IF(B188="","",IF(B188&gt;0,"d","")))</f>
        <v/>
      </c>
    </row>
    <row r="189" spans="1:6" ht="17.25" hidden="1" customHeight="1" x14ac:dyDescent="0.25">
      <c r="A189" s="42">
        <v>46753</v>
      </c>
      <c r="B189" s="29"/>
      <c r="C189" s="29" t="str">
        <f t="shared" si="3"/>
        <v/>
      </c>
      <c r="D189" s="30"/>
      <c r="F189" s="36" t="str">
        <f>IF(B189=0,"",IF(B189="","",IF(B189&gt;0,F177+1,"")))</f>
        <v/>
      </c>
    </row>
    <row r="190" spans="1:6" ht="17.25" hidden="1" customHeight="1" x14ac:dyDescent="0.25">
      <c r="A190" s="43">
        <v>46784</v>
      </c>
      <c r="B190" s="31"/>
      <c r="C190" s="31" t="str">
        <f t="shared" si="3"/>
        <v/>
      </c>
      <c r="D190" s="32"/>
      <c r="F190" s="36" t="str">
        <f>IF(B190=0,"",IF(B190="","",IF(B190&gt;0,"f","")))</f>
        <v/>
      </c>
    </row>
    <row r="191" spans="1:6" ht="17.25" hidden="1" customHeight="1" x14ac:dyDescent="0.25">
      <c r="A191" s="43">
        <v>46813</v>
      </c>
      <c r="B191" s="31"/>
      <c r="C191" s="31" t="str">
        <f t="shared" si="3"/>
        <v/>
      </c>
      <c r="D191" s="32"/>
      <c r="F191" s="36" t="str">
        <f>IF(B191=0,"",IF(B191="","",IF(B191&gt;0,"m","")))</f>
        <v/>
      </c>
    </row>
    <row r="192" spans="1:6" ht="17.25" hidden="1" customHeight="1" x14ac:dyDescent="0.25">
      <c r="A192" s="43">
        <v>46844</v>
      </c>
      <c r="B192" s="31"/>
      <c r="C192" s="31" t="str">
        <f t="shared" si="3"/>
        <v/>
      </c>
      <c r="D192" s="32"/>
      <c r="F192" s="36" t="str">
        <f>IF(B192=0,"",IF(B192="","",IF(B192&gt;0,"a","")))</f>
        <v/>
      </c>
    </row>
    <row r="193" spans="1:7" ht="17.25" hidden="1" customHeight="1" x14ac:dyDescent="0.25">
      <c r="A193" s="43">
        <v>46874</v>
      </c>
      <c r="B193" s="31"/>
      <c r="C193" s="31" t="str">
        <f t="shared" si="3"/>
        <v/>
      </c>
      <c r="D193" s="32"/>
      <c r="F193" s="36" t="str">
        <f>IF(B193=0,"",IF(B193="","",IF(B193&gt;0,"m","")))</f>
        <v/>
      </c>
    </row>
    <row r="194" spans="1:7" ht="17.25" hidden="1" customHeight="1" x14ac:dyDescent="0.25">
      <c r="A194" s="43">
        <v>46905</v>
      </c>
      <c r="B194" s="31"/>
      <c r="C194" s="31" t="str">
        <f t="shared" si="3"/>
        <v/>
      </c>
      <c r="D194" s="32"/>
      <c r="F194" s="36" t="str">
        <f>IF(B194=0,"",IF(B194="","",IF(B194&gt;0,"j","")))</f>
        <v/>
      </c>
    </row>
    <row r="195" spans="1:7" ht="17.25" hidden="1" customHeight="1" x14ac:dyDescent="0.25">
      <c r="A195" s="43">
        <v>46935</v>
      </c>
      <c r="B195" s="31"/>
      <c r="C195" s="31" t="str">
        <f t="shared" si="3"/>
        <v/>
      </c>
      <c r="D195" s="32"/>
      <c r="F195" s="36" t="str">
        <f>IF(B195=0,"",IF(B195="","",IF(B195&gt;0,"j","")))</f>
        <v/>
      </c>
    </row>
    <row r="196" spans="1:7" ht="17.25" hidden="1" customHeight="1" x14ac:dyDescent="0.25">
      <c r="A196" s="43">
        <v>46966</v>
      </c>
      <c r="B196" s="31"/>
      <c r="C196" s="31" t="str">
        <f t="shared" si="3"/>
        <v/>
      </c>
      <c r="D196" s="32"/>
      <c r="F196" s="36" t="str">
        <f>IF(B196=0,"",IF(B196="","",IF(B196&gt;0,"a","")))</f>
        <v/>
      </c>
    </row>
    <row r="197" spans="1:7" ht="17.25" hidden="1" customHeight="1" x14ac:dyDescent="0.25">
      <c r="A197" s="43">
        <v>46997</v>
      </c>
      <c r="B197" s="31"/>
      <c r="C197" s="31" t="str">
        <f t="shared" si="3"/>
        <v/>
      </c>
      <c r="D197" s="32"/>
      <c r="F197" s="36" t="str">
        <f>IF(B197=0,"",IF(B197="","",IF(B197&gt;0,"s","")))</f>
        <v/>
      </c>
    </row>
    <row r="198" spans="1:7" ht="17.25" hidden="1" customHeight="1" x14ac:dyDescent="0.25">
      <c r="A198" s="43">
        <v>47027</v>
      </c>
      <c r="B198" s="31"/>
      <c r="C198" s="31" t="str">
        <f t="shared" si="3"/>
        <v/>
      </c>
      <c r="D198" s="32"/>
      <c r="F198" s="36" t="str">
        <f>IF(B198=0,"",IF(B198="","",IF(B198&gt;0,"o","")))</f>
        <v/>
      </c>
    </row>
    <row r="199" spans="1:7" ht="17.25" hidden="1" customHeight="1" x14ac:dyDescent="0.25">
      <c r="A199" s="43">
        <v>47058</v>
      </c>
      <c r="B199" s="31"/>
      <c r="C199" s="31" t="str">
        <f t="shared" si="3"/>
        <v/>
      </c>
      <c r="D199" s="32"/>
      <c r="F199" s="36" t="str">
        <f>IF(B199=0,"",IF(B199="","",IF(B199&gt;0,"n","")))</f>
        <v/>
      </c>
    </row>
    <row r="200" spans="1:7" ht="17.25" hidden="1" customHeight="1" x14ac:dyDescent="0.25">
      <c r="A200" s="44">
        <v>47088</v>
      </c>
      <c r="B200" s="33"/>
      <c r="C200" s="33" t="str">
        <f t="shared" si="3"/>
        <v/>
      </c>
      <c r="D200" s="34"/>
      <c r="F200" s="36" t="str">
        <f>IF(B200=0,"",IF(B200="","",IF(B200&gt;0,"d","")))</f>
        <v/>
      </c>
    </row>
    <row r="201" spans="1:7" ht="17.25" hidden="1" customHeight="1" x14ac:dyDescent="0.25">
      <c r="A201" s="45">
        <v>47119</v>
      </c>
      <c r="B201" s="35"/>
      <c r="C201" s="35" t="str">
        <f t="shared" si="3"/>
        <v/>
      </c>
      <c r="D201" s="27"/>
      <c r="F201" s="36" t="str">
        <f>IF(B201=0,"",IF(B201="","",IF(B201&gt;0,F189+1,"")))</f>
        <v/>
      </c>
    </row>
    <row r="202" spans="1:7" ht="17.25" hidden="1" customHeight="1" x14ac:dyDescent="0.25">
      <c r="A202" s="40">
        <v>47150</v>
      </c>
      <c r="B202" s="27"/>
      <c r="C202" s="27" t="str">
        <f t="shared" si="3"/>
        <v/>
      </c>
      <c r="D202" s="27"/>
      <c r="F202" s="36" t="str">
        <f>IF(B202=0,"",IF(B202="","",IF(B202&gt;0,"f","")))</f>
        <v/>
      </c>
    </row>
    <row r="203" spans="1:7" ht="17.25" hidden="1" customHeight="1" x14ac:dyDescent="0.25">
      <c r="A203" s="40">
        <v>47178</v>
      </c>
      <c r="B203" s="27"/>
      <c r="C203" s="27" t="str">
        <f t="shared" si="3"/>
        <v/>
      </c>
      <c r="D203" s="27"/>
      <c r="F203" s="36" t="str">
        <f>IF(B203=0,"",IF(B203="","",IF(B203&gt;0,"m","")))</f>
        <v/>
      </c>
    </row>
    <row r="204" spans="1:7" ht="17.25" hidden="1" customHeight="1" x14ac:dyDescent="0.25">
      <c r="A204" s="40">
        <v>47209</v>
      </c>
      <c r="B204" s="27"/>
      <c r="C204" s="27" t="str">
        <f t="shared" si="3"/>
        <v/>
      </c>
      <c r="D204" s="27"/>
      <c r="F204" s="36" t="str">
        <f>IF(B204=0,"",IF(B204="","",IF(B204&gt;0,"a","")))</f>
        <v/>
      </c>
    </row>
    <row r="205" spans="1:7" ht="17.25" hidden="1" customHeight="1" x14ac:dyDescent="0.25">
      <c r="A205" s="40">
        <v>47239</v>
      </c>
      <c r="B205" s="27"/>
      <c r="C205" s="27" t="str">
        <f t="shared" si="3"/>
        <v/>
      </c>
      <c r="D205" s="27"/>
      <c r="F205" s="36" t="str">
        <f>IF(B205=0,"",IF(B205="","",IF(B205&gt;0,"m","")))</f>
        <v/>
      </c>
      <c r="G205" s="23" t="s">
        <v>4</v>
      </c>
    </row>
    <row r="206" spans="1:7" ht="15" hidden="1" customHeight="1" x14ac:dyDescent="0.25">
      <c r="A206" s="40">
        <v>47270</v>
      </c>
      <c r="B206" s="27"/>
      <c r="C206" s="27" t="str">
        <f t="shared" si="3"/>
        <v/>
      </c>
      <c r="D206" s="27"/>
      <c r="F206" s="36" t="str">
        <f>IF(B206=0,"",IF(B206="","",IF(B206&gt;0,"j","")))</f>
        <v/>
      </c>
      <c r="G206" s="23" t="s">
        <v>6</v>
      </c>
    </row>
    <row r="207" spans="1:7" ht="17.25" hidden="1" customHeight="1" x14ac:dyDescent="0.25">
      <c r="A207" s="40">
        <v>47300</v>
      </c>
      <c r="B207" s="27"/>
      <c r="C207" s="27" t="str">
        <f t="shared" si="3"/>
        <v/>
      </c>
      <c r="D207" s="27"/>
      <c r="F207" s="36" t="str">
        <f>IF(B207=0,"",IF(B207="","",IF(B207&gt;0,"j","")))</f>
        <v/>
      </c>
      <c r="G207" s="23" t="s">
        <v>6</v>
      </c>
    </row>
    <row r="208" spans="1:7" ht="15" hidden="1" customHeight="1" x14ac:dyDescent="0.25">
      <c r="A208" s="40">
        <v>47331</v>
      </c>
      <c r="B208" s="27"/>
      <c r="C208" s="27" t="str">
        <f t="shared" si="3"/>
        <v/>
      </c>
      <c r="D208" s="27"/>
      <c r="F208" s="36" t="str">
        <f>IF(B208=0,"",IF(B208="","",IF(B208&gt;0,"a","")))</f>
        <v/>
      </c>
      <c r="G208" s="23" t="s">
        <v>5</v>
      </c>
    </row>
    <row r="209" spans="1:7" ht="17.25" hidden="1" customHeight="1" x14ac:dyDescent="0.25">
      <c r="A209" s="40">
        <v>47362</v>
      </c>
      <c r="B209" s="27"/>
      <c r="C209" s="27" t="str">
        <f t="shared" si="3"/>
        <v/>
      </c>
      <c r="D209" s="27"/>
      <c r="F209" s="36" t="str">
        <f>IF(B209=0,"",IF(B209="","",IF(B209&gt;0,"s","")))</f>
        <v/>
      </c>
      <c r="G209" s="23" t="s">
        <v>7</v>
      </c>
    </row>
    <row r="210" spans="1:7" ht="15" hidden="1" customHeight="1" x14ac:dyDescent="0.25">
      <c r="A210" s="40">
        <v>47392</v>
      </c>
      <c r="B210" s="27"/>
      <c r="C210" s="27" t="str">
        <f t="shared" si="3"/>
        <v/>
      </c>
      <c r="D210" s="27"/>
      <c r="F210" s="36" t="str">
        <f>IF(B210=0,"",IF(B210="","",IF(B210&gt;0,"o","")))</f>
        <v/>
      </c>
      <c r="G210" s="23" t="s">
        <v>8</v>
      </c>
    </row>
    <row r="211" spans="1:7" ht="17.25" hidden="1" customHeight="1" x14ac:dyDescent="0.25">
      <c r="A211" s="40">
        <v>47423</v>
      </c>
      <c r="B211" s="27"/>
      <c r="C211" s="27" t="str">
        <f t="shared" si="3"/>
        <v/>
      </c>
      <c r="D211" s="27"/>
      <c r="F211" s="36" t="str">
        <f>IF(B211=0,"",IF(B211="","",IF(B211&gt;0,"n","")))</f>
        <v/>
      </c>
      <c r="G211" s="23" t="s">
        <v>9</v>
      </c>
    </row>
    <row r="212" spans="1:7" ht="15" hidden="1" customHeight="1" x14ac:dyDescent="0.25">
      <c r="A212" s="41">
        <v>47453</v>
      </c>
      <c r="B212" s="28"/>
      <c r="C212" s="28" t="str">
        <f t="shared" si="3"/>
        <v/>
      </c>
      <c r="D212" s="28"/>
      <c r="F212" s="36" t="str">
        <f>IF(B212=0,"",IF(B212="","",IF(B212&gt;0,"d","")))</f>
        <v/>
      </c>
      <c r="G212" s="23" t="s">
        <v>10</v>
      </c>
    </row>
    <row r="213" spans="1:7" ht="15" hidden="1" customHeight="1" x14ac:dyDescent="0.25">
      <c r="A213" s="42">
        <v>47484</v>
      </c>
      <c r="B213" s="29"/>
      <c r="C213" s="29" t="str">
        <f t="shared" ref="C213:C276" si="4">IFERROR(IF(B213/B201*100-100=-100,"",B213/B201*100-100),"")</f>
        <v/>
      </c>
      <c r="D213" s="30"/>
      <c r="F213" s="36" t="str">
        <f>IF(B213=0,"",IF(B213="","",IF(B213&gt;0,F201+1,"")))</f>
        <v/>
      </c>
    </row>
    <row r="214" spans="1:7" ht="15" hidden="1" customHeight="1" x14ac:dyDescent="0.25">
      <c r="A214" s="43">
        <v>47515</v>
      </c>
      <c r="B214" s="31"/>
      <c r="C214" s="31" t="str">
        <f t="shared" si="4"/>
        <v/>
      </c>
      <c r="D214" s="32"/>
      <c r="F214" s="36" t="str">
        <f>IF(B214=0,"",IF(B214="","",IF(B214&gt;0,"f","")))</f>
        <v/>
      </c>
    </row>
    <row r="215" spans="1:7" s="22" customFormat="1" ht="15" hidden="1" customHeight="1" x14ac:dyDescent="0.2">
      <c r="A215" s="43">
        <v>47543</v>
      </c>
      <c r="B215" s="31"/>
      <c r="C215" s="31" t="str">
        <f t="shared" si="4"/>
        <v/>
      </c>
      <c r="D215" s="32"/>
      <c r="E215" s="37"/>
      <c r="F215" s="37" t="str">
        <f>IF(B215=0,"",IF(B215="","",IF(B215&gt;0,"m","")))</f>
        <v/>
      </c>
    </row>
    <row r="216" spans="1:7" s="22" customFormat="1" ht="15" hidden="1" customHeight="1" x14ac:dyDescent="0.2">
      <c r="A216" s="43">
        <v>47574</v>
      </c>
      <c r="B216" s="31"/>
      <c r="C216" s="31" t="str">
        <f t="shared" si="4"/>
        <v/>
      </c>
      <c r="D216" s="32"/>
      <c r="E216" s="37"/>
      <c r="F216" s="37" t="str">
        <f>IF(B216=0,"",IF(B216="","",IF(B216&gt;0,"a","")))</f>
        <v/>
      </c>
    </row>
    <row r="217" spans="1:7" ht="15" hidden="1" customHeight="1" x14ac:dyDescent="0.25">
      <c r="A217" s="43">
        <v>47604</v>
      </c>
      <c r="B217" s="31"/>
      <c r="C217" s="31" t="str">
        <f t="shared" si="4"/>
        <v/>
      </c>
      <c r="D217" s="32"/>
      <c r="F217" s="36" t="str">
        <f>IF(B217=0,"",IF(B217="","",IF(B217&gt;0,"m","")))</f>
        <v/>
      </c>
    </row>
    <row r="218" spans="1:7" ht="15" hidden="1" customHeight="1" x14ac:dyDescent="0.25">
      <c r="A218" s="43">
        <v>47635</v>
      </c>
      <c r="B218" s="31"/>
      <c r="C218" s="31" t="str">
        <f t="shared" si="4"/>
        <v/>
      </c>
      <c r="D218" s="32"/>
      <c r="F218" s="36" t="str">
        <f>IF(B218=0,"",IF(B218="","",IF(B218&gt;0,"j","")))</f>
        <v/>
      </c>
    </row>
    <row r="219" spans="1:7" ht="15" hidden="1" customHeight="1" x14ac:dyDescent="0.25">
      <c r="A219" s="43">
        <v>47665</v>
      </c>
      <c r="B219" s="31"/>
      <c r="C219" s="31" t="str">
        <f t="shared" si="4"/>
        <v/>
      </c>
      <c r="D219" s="32"/>
      <c r="F219" s="36" t="str">
        <f>IF(B219=0,"",IF(B219="","",IF(B219&gt;0,"j","")))</f>
        <v/>
      </c>
    </row>
    <row r="220" spans="1:7" ht="15" hidden="1" customHeight="1" x14ac:dyDescent="0.25">
      <c r="A220" s="43">
        <v>47696</v>
      </c>
      <c r="B220" s="31"/>
      <c r="C220" s="31" t="str">
        <f t="shared" si="4"/>
        <v/>
      </c>
      <c r="D220" s="32"/>
      <c r="F220" s="36" t="str">
        <f>IF(B220=0,"",IF(B220="","",IF(B220&gt;0,"a","")))</f>
        <v/>
      </c>
    </row>
    <row r="221" spans="1:7" ht="15" hidden="1" customHeight="1" x14ac:dyDescent="0.25">
      <c r="A221" s="43">
        <v>47727</v>
      </c>
      <c r="B221" s="31"/>
      <c r="C221" s="31" t="str">
        <f t="shared" si="4"/>
        <v/>
      </c>
      <c r="D221" s="32"/>
      <c r="F221" s="36" t="str">
        <f>IF(B221=0,"",IF(B221="","",IF(B221&gt;0,"s","")))</f>
        <v/>
      </c>
    </row>
    <row r="222" spans="1:7" ht="15" hidden="1" customHeight="1" x14ac:dyDescent="0.25">
      <c r="A222" s="43">
        <v>47757</v>
      </c>
      <c r="B222" s="31"/>
      <c r="C222" s="31" t="str">
        <f t="shared" si="4"/>
        <v/>
      </c>
      <c r="D222" s="32"/>
      <c r="F222" s="36" t="str">
        <f>IF(B222=0,"",IF(B222="","",IF(B222&gt;0,"o","")))</f>
        <v/>
      </c>
    </row>
    <row r="223" spans="1:7" ht="15" hidden="1" customHeight="1" x14ac:dyDescent="0.25">
      <c r="A223" s="43">
        <v>47788</v>
      </c>
      <c r="B223" s="31"/>
      <c r="C223" s="31" t="str">
        <f t="shared" si="4"/>
        <v/>
      </c>
      <c r="D223" s="32"/>
      <c r="F223" s="36" t="str">
        <f>IF(B223=0,"",IF(B223="","",IF(B223&gt;0,"n","")))</f>
        <v/>
      </c>
    </row>
    <row r="224" spans="1:7" ht="15" hidden="1" customHeight="1" x14ac:dyDescent="0.25">
      <c r="A224" s="44">
        <v>47818</v>
      </c>
      <c r="B224" s="33"/>
      <c r="C224" s="33" t="str">
        <f t="shared" si="4"/>
        <v/>
      </c>
      <c r="D224" s="34"/>
      <c r="F224" s="36" t="str">
        <f>IF(B224=0,"",IF(B224="","",IF(B224&gt;0,"d","")))</f>
        <v/>
      </c>
    </row>
    <row r="225" spans="1:6" ht="15" hidden="1" customHeight="1" x14ac:dyDescent="0.25">
      <c r="A225" s="45">
        <v>47849</v>
      </c>
      <c r="B225" s="35"/>
      <c r="C225" s="35" t="str">
        <f t="shared" si="4"/>
        <v/>
      </c>
      <c r="D225" s="27"/>
      <c r="F225" s="36" t="str">
        <f>IF(B225=0,"",IF(B225="","",IF(B225&gt;0,F213+1,"")))</f>
        <v/>
      </c>
    </row>
    <row r="226" spans="1:6" ht="15" hidden="1" customHeight="1" x14ac:dyDescent="0.25">
      <c r="A226" s="40">
        <v>47880</v>
      </c>
      <c r="B226" s="27"/>
      <c r="C226" s="27" t="str">
        <f t="shared" si="4"/>
        <v/>
      </c>
      <c r="D226" s="27"/>
      <c r="F226" s="36" t="str">
        <f>IF(B226=0,"",IF(B226="","",IF(B226&gt;0,"f","")))</f>
        <v/>
      </c>
    </row>
    <row r="227" spans="1:6" ht="15" hidden="1" customHeight="1" x14ac:dyDescent="0.25">
      <c r="A227" s="40">
        <v>47908</v>
      </c>
      <c r="B227" s="27"/>
      <c r="C227" s="27" t="str">
        <f t="shared" si="4"/>
        <v/>
      </c>
      <c r="D227" s="27"/>
      <c r="F227" s="37" t="str">
        <f>IF(B227=0,"",IF(B227="","",IF(B227&gt;0,"m","")))</f>
        <v/>
      </c>
    </row>
    <row r="228" spans="1:6" ht="15" hidden="1" customHeight="1" x14ac:dyDescent="0.25">
      <c r="A228" s="40">
        <v>47939</v>
      </c>
      <c r="B228" s="27"/>
      <c r="C228" s="27" t="str">
        <f t="shared" si="4"/>
        <v/>
      </c>
      <c r="D228" s="27"/>
      <c r="F228" s="37" t="str">
        <f>IF(B228=0,"",IF(B228="","",IF(B228&gt;0,"a","")))</f>
        <v/>
      </c>
    </row>
    <row r="229" spans="1:6" ht="15" hidden="1" customHeight="1" x14ac:dyDescent="0.25">
      <c r="A229" s="40">
        <v>47969</v>
      </c>
      <c r="B229" s="27"/>
      <c r="C229" s="27" t="str">
        <f t="shared" si="4"/>
        <v/>
      </c>
      <c r="D229" s="27"/>
      <c r="F229" s="36" t="str">
        <f>IF(B229=0,"",IF(B229="","",IF(B229&gt;0,"m","")))</f>
        <v/>
      </c>
    </row>
    <row r="230" spans="1:6" ht="15" hidden="1" customHeight="1" x14ac:dyDescent="0.25">
      <c r="A230" s="40">
        <v>48000</v>
      </c>
      <c r="B230" s="27"/>
      <c r="C230" s="27" t="str">
        <f t="shared" si="4"/>
        <v/>
      </c>
      <c r="D230" s="27"/>
      <c r="F230" s="36" t="str">
        <f>IF(B230=0,"",IF(B230="","",IF(B230&gt;0,"j","")))</f>
        <v/>
      </c>
    </row>
    <row r="231" spans="1:6" ht="15" hidden="1" customHeight="1" x14ac:dyDescent="0.25">
      <c r="A231" s="40">
        <v>48030</v>
      </c>
      <c r="B231" s="27"/>
      <c r="C231" s="27" t="str">
        <f t="shared" si="4"/>
        <v/>
      </c>
      <c r="D231" s="27"/>
      <c r="F231" s="36" t="str">
        <f>IF(B231=0,"",IF(B231="","",IF(B231&gt;0,"j","")))</f>
        <v/>
      </c>
    </row>
    <row r="232" spans="1:6" ht="15" hidden="1" customHeight="1" x14ac:dyDescent="0.25">
      <c r="A232" s="40">
        <v>48061</v>
      </c>
      <c r="B232" s="27"/>
      <c r="C232" s="27" t="str">
        <f t="shared" si="4"/>
        <v/>
      </c>
      <c r="D232" s="27"/>
      <c r="F232" s="36" t="str">
        <f>IF(B232=0,"",IF(B232="","",IF(B232&gt;0,"a","")))</f>
        <v/>
      </c>
    </row>
    <row r="233" spans="1:6" ht="15" hidden="1" customHeight="1" x14ac:dyDescent="0.25">
      <c r="A233" s="40">
        <v>48092</v>
      </c>
      <c r="B233" s="27"/>
      <c r="C233" s="27" t="str">
        <f t="shared" si="4"/>
        <v/>
      </c>
      <c r="D233" s="27"/>
      <c r="F233" s="36" t="str">
        <f>IF(B233=0,"",IF(B233="","",IF(B233&gt;0,"s","")))</f>
        <v/>
      </c>
    </row>
    <row r="234" spans="1:6" ht="15" hidden="1" customHeight="1" x14ac:dyDescent="0.25">
      <c r="A234" s="40">
        <v>48122</v>
      </c>
      <c r="B234" s="27"/>
      <c r="C234" s="27" t="str">
        <f t="shared" si="4"/>
        <v/>
      </c>
      <c r="D234" s="27"/>
      <c r="F234" s="36" t="str">
        <f>IF(B234=0,"",IF(B234="","",IF(B234&gt;0,"o","")))</f>
        <v/>
      </c>
    </row>
    <row r="235" spans="1:6" ht="15" hidden="1" customHeight="1" x14ac:dyDescent="0.25">
      <c r="A235" s="40">
        <v>48153</v>
      </c>
      <c r="B235" s="27"/>
      <c r="C235" s="27" t="str">
        <f t="shared" si="4"/>
        <v/>
      </c>
      <c r="D235" s="27"/>
      <c r="F235" s="36" t="str">
        <f>IF(B235=0,"",IF(B235="","",IF(B235&gt;0,"n","")))</f>
        <v/>
      </c>
    </row>
    <row r="236" spans="1:6" ht="15" hidden="1" customHeight="1" x14ac:dyDescent="0.25">
      <c r="A236" s="41">
        <v>48183</v>
      </c>
      <c r="B236" s="28"/>
      <c r="C236" s="28" t="str">
        <f t="shared" si="4"/>
        <v/>
      </c>
      <c r="D236" s="28"/>
      <c r="F236" s="36" t="str">
        <f>IF(B236=0,"",IF(B236="","",IF(B236&gt;0,"d","")))</f>
        <v/>
      </c>
    </row>
    <row r="237" spans="1:6" ht="15" hidden="1" customHeight="1" x14ac:dyDescent="0.25">
      <c r="A237" s="42">
        <v>48214</v>
      </c>
      <c r="B237" s="29"/>
      <c r="C237" s="29" t="str">
        <f t="shared" si="4"/>
        <v/>
      </c>
      <c r="D237" s="30"/>
    </row>
    <row r="238" spans="1:6" ht="17.25" hidden="1" customHeight="1" x14ac:dyDescent="0.25">
      <c r="A238" s="43">
        <v>48245</v>
      </c>
      <c r="B238" s="31"/>
      <c r="C238" s="31" t="str">
        <f t="shared" si="4"/>
        <v/>
      </c>
      <c r="D238" s="32"/>
    </row>
    <row r="239" spans="1:6" ht="17.25" hidden="1" customHeight="1" x14ac:dyDescent="0.25">
      <c r="A239" s="43">
        <v>48274</v>
      </c>
      <c r="B239" s="31"/>
      <c r="C239" s="31" t="str">
        <f t="shared" si="4"/>
        <v/>
      </c>
      <c r="D239" s="32"/>
    </row>
    <row r="240" spans="1:6" ht="17.25" hidden="1" customHeight="1" x14ac:dyDescent="0.25">
      <c r="A240" s="43">
        <v>48305</v>
      </c>
      <c r="B240" s="31"/>
      <c r="C240" s="31" t="str">
        <f t="shared" si="4"/>
        <v/>
      </c>
      <c r="D240" s="32"/>
    </row>
    <row r="241" spans="1:4" ht="17.25" hidden="1" customHeight="1" x14ac:dyDescent="0.25">
      <c r="A241" s="43">
        <v>48335</v>
      </c>
      <c r="B241" s="31"/>
      <c r="C241" s="31" t="str">
        <f t="shared" si="4"/>
        <v/>
      </c>
      <c r="D241" s="32"/>
    </row>
    <row r="242" spans="1:4" ht="17.25" hidden="1" customHeight="1" x14ac:dyDescent="0.25">
      <c r="A242" s="43">
        <v>48366</v>
      </c>
      <c r="B242" s="31"/>
      <c r="C242" s="31" t="str">
        <f t="shared" si="4"/>
        <v/>
      </c>
      <c r="D242" s="32"/>
    </row>
    <row r="243" spans="1:4" ht="17.25" hidden="1" customHeight="1" x14ac:dyDescent="0.25">
      <c r="A243" s="43">
        <v>48396</v>
      </c>
      <c r="B243" s="31"/>
      <c r="C243" s="31" t="str">
        <f t="shared" si="4"/>
        <v/>
      </c>
      <c r="D243" s="32"/>
    </row>
    <row r="244" spans="1:4" ht="17.25" hidden="1" customHeight="1" x14ac:dyDescent="0.25">
      <c r="A244" s="43">
        <v>48427</v>
      </c>
      <c r="B244" s="31"/>
      <c r="C244" s="31" t="str">
        <f t="shared" si="4"/>
        <v/>
      </c>
      <c r="D244" s="32"/>
    </row>
    <row r="245" spans="1:4" ht="17.25" hidden="1" customHeight="1" x14ac:dyDescent="0.25">
      <c r="A245" s="43">
        <v>48458</v>
      </c>
      <c r="B245" s="31"/>
      <c r="C245" s="31" t="str">
        <f t="shared" si="4"/>
        <v/>
      </c>
      <c r="D245" s="32"/>
    </row>
    <row r="246" spans="1:4" ht="17.25" hidden="1" customHeight="1" x14ac:dyDescent="0.25">
      <c r="A246" s="43">
        <v>48488</v>
      </c>
      <c r="B246" s="31"/>
      <c r="C246" s="31" t="str">
        <f t="shared" si="4"/>
        <v/>
      </c>
      <c r="D246" s="32"/>
    </row>
    <row r="247" spans="1:4" ht="17.25" hidden="1" customHeight="1" x14ac:dyDescent="0.25">
      <c r="A247" s="43">
        <v>48519</v>
      </c>
      <c r="B247" s="31"/>
      <c r="C247" s="31" t="str">
        <f t="shared" si="4"/>
        <v/>
      </c>
      <c r="D247" s="32"/>
    </row>
    <row r="248" spans="1:4" ht="17.25" hidden="1" customHeight="1" x14ac:dyDescent="0.25">
      <c r="A248" s="44">
        <v>48549</v>
      </c>
      <c r="B248" s="33"/>
      <c r="C248" s="33" t="str">
        <f t="shared" si="4"/>
        <v/>
      </c>
      <c r="D248" s="34"/>
    </row>
    <row r="249" spans="1:4" ht="17.25" hidden="1" customHeight="1" x14ac:dyDescent="0.25">
      <c r="A249" s="45">
        <v>48580</v>
      </c>
      <c r="B249" s="35"/>
      <c r="C249" s="35" t="str">
        <f t="shared" si="4"/>
        <v/>
      </c>
      <c r="D249" s="27"/>
    </row>
    <row r="250" spans="1:4" ht="17.25" hidden="1" customHeight="1" x14ac:dyDescent="0.25">
      <c r="A250" s="40">
        <v>48611</v>
      </c>
      <c r="B250" s="27"/>
      <c r="C250" s="27" t="str">
        <f t="shared" si="4"/>
        <v/>
      </c>
      <c r="D250" s="27"/>
    </row>
    <row r="251" spans="1:4" ht="17.25" hidden="1" customHeight="1" x14ac:dyDescent="0.25">
      <c r="A251" s="40">
        <v>48639</v>
      </c>
      <c r="B251" s="27"/>
      <c r="C251" s="27" t="str">
        <f t="shared" si="4"/>
        <v/>
      </c>
      <c r="D251" s="27"/>
    </row>
    <row r="252" spans="1:4" ht="17.25" hidden="1" customHeight="1" x14ac:dyDescent="0.25">
      <c r="A252" s="40">
        <v>48670</v>
      </c>
      <c r="B252" s="27"/>
      <c r="C252" s="27" t="str">
        <f t="shared" si="4"/>
        <v/>
      </c>
      <c r="D252" s="27"/>
    </row>
    <row r="253" spans="1:4" ht="17.25" hidden="1" customHeight="1" x14ac:dyDescent="0.25">
      <c r="A253" s="40">
        <v>48700</v>
      </c>
      <c r="B253" s="27"/>
      <c r="C253" s="27" t="str">
        <f t="shared" si="4"/>
        <v/>
      </c>
      <c r="D253" s="27"/>
    </row>
    <row r="254" spans="1:4" ht="17.25" hidden="1" customHeight="1" x14ac:dyDescent="0.25">
      <c r="A254" s="40">
        <v>48731</v>
      </c>
      <c r="B254" s="27"/>
      <c r="C254" s="27" t="str">
        <f t="shared" si="4"/>
        <v/>
      </c>
      <c r="D254" s="27"/>
    </row>
    <row r="255" spans="1:4" ht="17.25" hidden="1" customHeight="1" x14ac:dyDescent="0.25">
      <c r="A255" s="40">
        <v>48761</v>
      </c>
      <c r="B255" s="27"/>
      <c r="C255" s="27" t="str">
        <f t="shared" si="4"/>
        <v/>
      </c>
      <c r="D255" s="27"/>
    </row>
    <row r="256" spans="1:4" ht="17.25" hidden="1" customHeight="1" x14ac:dyDescent="0.25">
      <c r="A256" s="40">
        <v>48792</v>
      </c>
      <c r="B256" s="27"/>
      <c r="C256" s="27" t="str">
        <f t="shared" si="4"/>
        <v/>
      </c>
      <c r="D256" s="27"/>
    </row>
    <row r="257" spans="1:4" ht="17.25" hidden="1" customHeight="1" x14ac:dyDescent="0.25">
      <c r="A257" s="40">
        <v>48823</v>
      </c>
      <c r="B257" s="27"/>
      <c r="C257" s="27" t="str">
        <f t="shared" si="4"/>
        <v/>
      </c>
      <c r="D257" s="27"/>
    </row>
    <row r="258" spans="1:4" ht="17.25" hidden="1" customHeight="1" x14ac:dyDescent="0.25">
      <c r="A258" s="40">
        <v>48853</v>
      </c>
      <c r="B258" s="27"/>
      <c r="C258" s="27" t="str">
        <f t="shared" si="4"/>
        <v/>
      </c>
      <c r="D258" s="27"/>
    </row>
    <row r="259" spans="1:4" ht="17.25" hidden="1" customHeight="1" x14ac:dyDescent="0.25">
      <c r="A259" s="40">
        <v>48884</v>
      </c>
      <c r="B259" s="27"/>
      <c r="C259" s="27" t="str">
        <f t="shared" si="4"/>
        <v/>
      </c>
      <c r="D259" s="27"/>
    </row>
    <row r="260" spans="1:4" ht="17.25" hidden="1" customHeight="1" x14ac:dyDescent="0.25">
      <c r="A260" s="41">
        <v>48914</v>
      </c>
      <c r="B260" s="28"/>
      <c r="C260" s="28" t="str">
        <f t="shared" si="4"/>
        <v/>
      </c>
      <c r="D260" s="28"/>
    </row>
    <row r="261" spans="1:4" ht="17.25" hidden="1" customHeight="1" x14ac:dyDescent="0.25">
      <c r="A261" s="42">
        <v>48945</v>
      </c>
      <c r="B261" s="29"/>
      <c r="C261" s="29" t="str">
        <f t="shared" si="4"/>
        <v/>
      </c>
      <c r="D261" s="30"/>
    </row>
    <row r="262" spans="1:4" ht="17.25" hidden="1" customHeight="1" x14ac:dyDescent="0.25">
      <c r="A262" s="43">
        <v>48976</v>
      </c>
      <c r="B262" s="31"/>
      <c r="C262" s="31" t="str">
        <f t="shared" si="4"/>
        <v/>
      </c>
      <c r="D262" s="32"/>
    </row>
    <row r="263" spans="1:4" ht="17.25" hidden="1" customHeight="1" x14ac:dyDescent="0.25">
      <c r="A263" s="43">
        <v>49004</v>
      </c>
      <c r="B263" s="31"/>
      <c r="C263" s="31" t="str">
        <f t="shared" si="4"/>
        <v/>
      </c>
      <c r="D263" s="32"/>
    </row>
    <row r="264" spans="1:4" ht="17.25" hidden="1" customHeight="1" x14ac:dyDescent="0.25">
      <c r="A264" s="43">
        <v>49035</v>
      </c>
      <c r="B264" s="31"/>
      <c r="C264" s="31" t="str">
        <f t="shared" si="4"/>
        <v/>
      </c>
      <c r="D264" s="32"/>
    </row>
    <row r="265" spans="1:4" ht="17.25" hidden="1" customHeight="1" x14ac:dyDescent="0.25">
      <c r="A265" s="43">
        <v>49065</v>
      </c>
      <c r="B265" s="31"/>
      <c r="C265" s="31" t="str">
        <f t="shared" si="4"/>
        <v/>
      </c>
      <c r="D265" s="32"/>
    </row>
    <row r="266" spans="1:4" ht="17.25" hidden="1" customHeight="1" x14ac:dyDescent="0.25">
      <c r="A266" s="43">
        <v>49096</v>
      </c>
      <c r="B266" s="31"/>
      <c r="C266" s="31" t="str">
        <f t="shared" si="4"/>
        <v/>
      </c>
      <c r="D266" s="32"/>
    </row>
    <row r="267" spans="1:4" ht="17.25" hidden="1" customHeight="1" x14ac:dyDescent="0.25">
      <c r="A267" s="43">
        <v>49126</v>
      </c>
      <c r="B267" s="31"/>
      <c r="C267" s="31" t="str">
        <f t="shared" si="4"/>
        <v/>
      </c>
      <c r="D267" s="32"/>
    </row>
    <row r="268" spans="1:4" ht="17.25" hidden="1" customHeight="1" x14ac:dyDescent="0.25">
      <c r="A268" s="43">
        <v>49157</v>
      </c>
      <c r="B268" s="31"/>
      <c r="C268" s="31" t="str">
        <f t="shared" si="4"/>
        <v/>
      </c>
      <c r="D268" s="32"/>
    </row>
    <row r="269" spans="1:4" ht="17.25" hidden="1" customHeight="1" x14ac:dyDescent="0.25">
      <c r="A269" s="43">
        <v>49188</v>
      </c>
      <c r="B269" s="31"/>
      <c r="C269" s="31" t="str">
        <f t="shared" si="4"/>
        <v/>
      </c>
      <c r="D269" s="32"/>
    </row>
    <row r="270" spans="1:4" ht="17.25" hidden="1" customHeight="1" x14ac:dyDescent="0.25">
      <c r="A270" s="43">
        <v>49218</v>
      </c>
      <c r="B270" s="31"/>
      <c r="C270" s="31" t="str">
        <f t="shared" si="4"/>
        <v/>
      </c>
      <c r="D270" s="32"/>
    </row>
    <row r="271" spans="1:4" ht="17.25" hidden="1" customHeight="1" x14ac:dyDescent="0.25">
      <c r="A271" s="43">
        <v>49249</v>
      </c>
      <c r="B271" s="31"/>
      <c r="C271" s="31" t="str">
        <f t="shared" si="4"/>
        <v/>
      </c>
      <c r="D271" s="32"/>
    </row>
    <row r="272" spans="1:4" ht="17.25" hidden="1" customHeight="1" x14ac:dyDescent="0.25">
      <c r="A272" s="44">
        <v>49279</v>
      </c>
      <c r="B272" s="33"/>
      <c r="C272" s="33" t="str">
        <f t="shared" si="4"/>
        <v/>
      </c>
      <c r="D272" s="34"/>
    </row>
    <row r="273" spans="1:4" ht="17.25" hidden="1" customHeight="1" x14ac:dyDescent="0.25">
      <c r="A273" s="45">
        <v>49310</v>
      </c>
      <c r="B273" s="35"/>
      <c r="C273" s="35" t="str">
        <f t="shared" si="4"/>
        <v/>
      </c>
      <c r="D273" s="27"/>
    </row>
    <row r="274" spans="1:4" ht="17.25" hidden="1" customHeight="1" x14ac:dyDescent="0.25">
      <c r="A274" s="40">
        <v>49341</v>
      </c>
      <c r="B274" s="27"/>
      <c r="C274" s="27" t="str">
        <f t="shared" si="4"/>
        <v/>
      </c>
      <c r="D274" s="27"/>
    </row>
    <row r="275" spans="1:4" ht="17.25" hidden="1" customHeight="1" x14ac:dyDescent="0.25">
      <c r="A275" s="40">
        <v>49369</v>
      </c>
      <c r="B275" s="27"/>
      <c r="C275" s="27" t="str">
        <f t="shared" si="4"/>
        <v/>
      </c>
      <c r="D275" s="27"/>
    </row>
    <row r="276" spans="1:4" ht="17.25" hidden="1" customHeight="1" x14ac:dyDescent="0.25">
      <c r="A276" s="40">
        <v>49400</v>
      </c>
      <c r="B276" s="27"/>
      <c r="C276" s="27" t="str">
        <f t="shared" si="4"/>
        <v/>
      </c>
      <c r="D276" s="27"/>
    </row>
    <row r="277" spans="1:4" ht="17.25" hidden="1" customHeight="1" x14ac:dyDescent="0.25">
      <c r="A277" s="40">
        <v>49430</v>
      </c>
      <c r="B277" s="27"/>
      <c r="C277" s="27" t="str">
        <f t="shared" ref="C277:C340" si="5">IFERROR(IF(B277/B265*100-100=-100,"",B277/B265*100-100),"")</f>
        <v/>
      </c>
      <c r="D277" s="27"/>
    </row>
    <row r="278" spans="1:4" ht="17.25" hidden="1" customHeight="1" x14ac:dyDescent="0.25">
      <c r="A278" s="40">
        <v>49461</v>
      </c>
      <c r="B278" s="27"/>
      <c r="C278" s="27" t="str">
        <f t="shared" si="5"/>
        <v/>
      </c>
      <c r="D278" s="27"/>
    </row>
    <row r="279" spans="1:4" ht="17.25" hidden="1" customHeight="1" x14ac:dyDescent="0.25">
      <c r="A279" s="40">
        <v>49491</v>
      </c>
      <c r="B279" s="27"/>
      <c r="C279" s="27" t="str">
        <f t="shared" si="5"/>
        <v/>
      </c>
      <c r="D279" s="27"/>
    </row>
    <row r="280" spans="1:4" ht="17.25" hidden="1" customHeight="1" x14ac:dyDescent="0.25">
      <c r="A280" s="40">
        <v>49522</v>
      </c>
      <c r="B280" s="27"/>
      <c r="C280" s="27" t="str">
        <f t="shared" si="5"/>
        <v/>
      </c>
      <c r="D280" s="27"/>
    </row>
    <row r="281" spans="1:4" ht="17.25" hidden="1" customHeight="1" x14ac:dyDescent="0.25">
      <c r="A281" s="40">
        <v>49553</v>
      </c>
      <c r="B281" s="27"/>
      <c r="C281" s="27" t="str">
        <f t="shared" si="5"/>
        <v/>
      </c>
      <c r="D281" s="27"/>
    </row>
    <row r="282" spans="1:4" ht="17.25" hidden="1" customHeight="1" x14ac:dyDescent="0.25">
      <c r="A282" s="40">
        <v>49583</v>
      </c>
      <c r="B282" s="27"/>
      <c r="C282" s="27" t="str">
        <f t="shared" si="5"/>
        <v/>
      </c>
      <c r="D282" s="27"/>
    </row>
    <row r="283" spans="1:4" ht="17.25" hidden="1" customHeight="1" x14ac:dyDescent="0.25">
      <c r="A283" s="40">
        <v>49614</v>
      </c>
      <c r="B283" s="27"/>
      <c r="C283" s="27" t="str">
        <f t="shared" si="5"/>
        <v/>
      </c>
      <c r="D283" s="27"/>
    </row>
    <row r="284" spans="1:4" ht="17.25" hidden="1" customHeight="1" x14ac:dyDescent="0.25">
      <c r="A284" s="41">
        <v>49644</v>
      </c>
      <c r="B284" s="28"/>
      <c r="C284" s="28" t="str">
        <f t="shared" si="5"/>
        <v/>
      </c>
      <c r="D284" s="28"/>
    </row>
    <row r="285" spans="1:4" ht="17.25" hidden="1" customHeight="1" x14ac:dyDescent="0.25">
      <c r="A285" s="42">
        <v>49675</v>
      </c>
      <c r="B285" s="29"/>
      <c r="C285" s="29" t="str">
        <f t="shared" si="5"/>
        <v/>
      </c>
      <c r="D285" s="30"/>
    </row>
    <row r="286" spans="1:4" ht="17.25" hidden="1" customHeight="1" x14ac:dyDescent="0.25">
      <c r="A286" s="43">
        <v>49706</v>
      </c>
      <c r="B286" s="31"/>
      <c r="C286" s="31" t="str">
        <f t="shared" si="5"/>
        <v/>
      </c>
      <c r="D286" s="32"/>
    </row>
    <row r="287" spans="1:4" ht="17.25" hidden="1" customHeight="1" x14ac:dyDescent="0.25">
      <c r="A287" s="43">
        <v>49735</v>
      </c>
      <c r="B287" s="31"/>
      <c r="C287" s="31" t="str">
        <f t="shared" si="5"/>
        <v/>
      </c>
      <c r="D287" s="32"/>
    </row>
    <row r="288" spans="1:4" ht="17.25" hidden="1" customHeight="1" x14ac:dyDescent="0.25">
      <c r="A288" s="43">
        <v>49766</v>
      </c>
      <c r="B288" s="31"/>
      <c r="C288" s="31" t="str">
        <f t="shared" si="5"/>
        <v/>
      </c>
      <c r="D288" s="32"/>
    </row>
    <row r="289" spans="1:4" ht="17.25" hidden="1" customHeight="1" x14ac:dyDescent="0.25">
      <c r="A289" s="43">
        <v>49796</v>
      </c>
      <c r="B289" s="31"/>
      <c r="C289" s="31" t="str">
        <f t="shared" si="5"/>
        <v/>
      </c>
      <c r="D289" s="32"/>
    </row>
    <row r="290" spans="1:4" ht="17.25" hidden="1" customHeight="1" x14ac:dyDescent="0.25">
      <c r="A290" s="43">
        <v>49827</v>
      </c>
      <c r="B290" s="31"/>
      <c r="C290" s="31" t="str">
        <f t="shared" si="5"/>
        <v/>
      </c>
      <c r="D290" s="32"/>
    </row>
    <row r="291" spans="1:4" ht="17.25" hidden="1" customHeight="1" x14ac:dyDescent="0.25">
      <c r="A291" s="43">
        <v>49857</v>
      </c>
      <c r="B291" s="31"/>
      <c r="C291" s="31" t="str">
        <f t="shared" si="5"/>
        <v/>
      </c>
      <c r="D291" s="32"/>
    </row>
    <row r="292" spans="1:4" ht="17.25" hidden="1" customHeight="1" x14ac:dyDescent="0.25">
      <c r="A292" s="43">
        <v>49888</v>
      </c>
      <c r="B292" s="31"/>
      <c r="C292" s="31" t="str">
        <f t="shared" si="5"/>
        <v/>
      </c>
      <c r="D292" s="32"/>
    </row>
    <row r="293" spans="1:4" ht="17.25" hidden="1" customHeight="1" x14ac:dyDescent="0.25">
      <c r="A293" s="43">
        <v>49919</v>
      </c>
      <c r="B293" s="31"/>
      <c r="C293" s="31" t="str">
        <f t="shared" si="5"/>
        <v/>
      </c>
      <c r="D293" s="32"/>
    </row>
    <row r="294" spans="1:4" ht="17.25" hidden="1" customHeight="1" x14ac:dyDescent="0.25">
      <c r="A294" s="43">
        <v>49949</v>
      </c>
      <c r="B294" s="31"/>
      <c r="C294" s="31" t="str">
        <f t="shared" si="5"/>
        <v/>
      </c>
      <c r="D294" s="32"/>
    </row>
    <row r="295" spans="1:4" ht="17.25" hidden="1" customHeight="1" x14ac:dyDescent="0.25">
      <c r="A295" s="43">
        <v>49980</v>
      </c>
      <c r="B295" s="31"/>
      <c r="C295" s="31" t="str">
        <f t="shared" si="5"/>
        <v/>
      </c>
      <c r="D295" s="32"/>
    </row>
    <row r="296" spans="1:4" ht="17.25" hidden="1" customHeight="1" x14ac:dyDescent="0.25">
      <c r="A296" s="44">
        <v>50010</v>
      </c>
      <c r="B296" s="33"/>
      <c r="C296" s="33" t="str">
        <f t="shared" si="5"/>
        <v/>
      </c>
      <c r="D296" s="34"/>
    </row>
    <row r="297" spans="1:4" ht="17.25" hidden="1" customHeight="1" x14ac:dyDescent="0.25">
      <c r="A297" s="45">
        <v>50041</v>
      </c>
      <c r="B297" s="35"/>
      <c r="C297" s="35" t="str">
        <f t="shared" si="5"/>
        <v/>
      </c>
      <c r="D297" s="27"/>
    </row>
    <row r="298" spans="1:4" ht="17.25" hidden="1" customHeight="1" x14ac:dyDescent="0.25">
      <c r="A298" s="40">
        <v>50072</v>
      </c>
      <c r="B298" s="27"/>
      <c r="C298" s="27" t="str">
        <f t="shared" si="5"/>
        <v/>
      </c>
      <c r="D298" s="27"/>
    </row>
    <row r="299" spans="1:4" ht="17.25" hidden="1" customHeight="1" x14ac:dyDescent="0.25">
      <c r="A299" s="40">
        <v>50100</v>
      </c>
      <c r="B299" s="27"/>
      <c r="C299" s="27" t="str">
        <f t="shared" si="5"/>
        <v/>
      </c>
      <c r="D299" s="27"/>
    </row>
    <row r="300" spans="1:4" ht="17.25" hidden="1" customHeight="1" x14ac:dyDescent="0.25">
      <c r="A300" s="40">
        <v>50131</v>
      </c>
      <c r="B300" s="27"/>
      <c r="C300" s="27" t="str">
        <f t="shared" si="5"/>
        <v/>
      </c>
      <c r="D300" s="27"/>
    </row>
    <row r="301" spans="1:4" ht="17.25" hidden="1" customHeight="1" x14ac:dyDescent="0.25">
      <c r="A301" s="40">
        <v>50161</v>
      </c>
      <c r="B301" s="27"/>
      <c r="C301" s="27" t="str">
        <f t="shared" si="5"/>
        <v/>
      </c>
      <c r="D301" s="27"/>
    </row>
    <row r="302" spans="1:4" ht="17.25" hidden="1" customHeight="1" x14ac:dyDescent="0.25">
      <c r="A302" s="40">
        <v>50192</v>
      </c>
      <c r="B302" s="27"/>
      <c r="C302" s="27" t="str">
        <f t="shared" si="5"/>
        <v/>
      </c>
      <c r="D302" s="27"/>
    </row>
    <row r="303" spans="1:4" ht="17.25" hidden="1" customHeight="1" x14ac:dyDescent="0.25">
      <c r="A303" s="40">
        <v>50222</v>
      </c>
      <c r="B303" s="27"/>
      <c r="C303" s="27" t="str">
        <f t="shared" si="5"/>
        <v/>
      </c>
      <c r="D303" s="27"/>
    </row>
    <row r="304" spans="1:4" ht="17.25" hidden="1" customHeight="1" x14ac:dyDescent="0.25">
      <c r="A304" s="40">
        <v>50253</v>
      </c>
      <c r="B304" s="27"/>
      <c r="C304" s="27" t="str">
        <f t="shared" si="5"/>
        <v/>
      </c>
      <c r="D304" s="27"/>
    </row>
    <row r="305" spans="1:4" ht="17.25" hidden="1" customHeight="1" x14ac:dyDescent="0.25">
      <c r="A305" s="40">
        <v>50284</v>
      </c>
      <c r="B305" s="27"/>
      <c r="C305" s="27" t="str">
        <f t="shared" si="5"/>
        <v/>
      </c>
      <c r="D305" s="27"/>
    </row>
    <row r="306" spans="1:4" ht="17.25" hidden="1" customHeight="1" x14ac:dyDescent="0.25">
      <c r="A306" s="40">
        <v>50314</v>
      </c>
      <c r="B306" s="27"/>
      <c r="C306" s="27" t="str">
        <f t="shared" si="5"/>
        <v/>
      </c>
      <c r="D306" s="27"/>
    </row>
    <row r="307" spans="1:4" ht="17.25" hidden="1" customHeight="1" x14ac:dyDescent="0.25">
      <c r="A307" s="40">
        <v>50345</v>
      </c>
      <c r="B307" s="27"/>
      <c r="C307" s="27" t="str">
        <f t="shared" si="5"/>
        <v/>
      </c>
      <c r="D307" s="27"/>
    </row>
    <row r="308" spans="1:4" ht="17.25" hidden="1" customHeight="1" x14ac:dyDescent="0.25">
      <c r="A308" s="41">
        <v>50375</v>
      </c>
      <c r="B308" s="28"/>
      <c r="C308" s="28" t="str">
        <f t="shared" si="5"/>
        <v/>
      </c>
      <c r="D308" s="28"/>
    </row>
    <row r="309" spans="1:4" ht="17.25" hidden="1" customHeight="1" x14ac:dyDescent="0.25">
      <c r="A309" s="42">
        <v>50406</v>
      </c>
      <c r="B309" s="29"/>
      <c r="C309" s="29" t="str">
        <f t="shared" si="5"/>
        <v/>
      </c>
      <c r="D309" s="30"/>
    </row>
    <row r="310" spans="1:4" ht="17.25" hidden="1" customHeight="1" x14ac:dyDescent="0.25">
      <c r="A310" s="43">
        <v>50437</v>
      </c>
      <c r="B310" s="31"/>
      <c r="C310" s="31" t="str">
        <f t="shared" si="5"/>
        <v/>
      </c>
      <c r="D310" s="32"/>
    </row>
    <row r="311" spans="1:4" ht="17.25" hidden="1" customHeight="1" x14ac:dyDescent="0.25">
      <c r="A311" s="43">
        <v>50465</v>
      </c>
      <c r="B311" s="31"/>
      <c r="C311" s="31" t="str">
        <f t="shared" si="5"/>
        <v/>
      </c>
      <c r="D311" s="32"/>
    </row>
    <row r="312" spans="1:4" ht="17.25" hidden="1" customHeight="1" x14ac:dyDescent="0.25">
      <c r="A312" s="43">
        <v>50496</v>
      </c>
      <c r="B312" s="31"/>
      <c r="C312" s="31" t="str">
        <f t="shared" si="5"/>
        <v/>
      </c>
      <c r="D312" s="32"/>
    </row>
    <row r="313" spans="1:4" ht="17.25" hidden="1" customHeight="1" x14ac:dyDescent="0.25">
      <c r="A313" s="43">
        <v>50526</v>
      </c>
      <c r="B313" s="31"/>
      <c r="C313" s="31" t="str">
        <f t="shared" si="5"/>
        <v/>
      </c>
      <c r="D313" s="32"/>
    </row>
    <row r="314" spans="1:4" ht="17.25" hidden="1" customHeight="1" x14ac:dyDescent="0.25">
      <c r="A314" s="43">
        <v>50557</v>
      </c>
      <c r="B314" s="31"/>
      <c r="C314" s="31" t="str">
        <f t="shared" si="5"/>
        <v/>
      </c>
      <c r="D314" s="32"/>
    </row>
    <row r="315" spans="1:4" ht="17.25" hidden="1" customHeight="1" x14ac:dyDescent="0.25">
      <c r="A315" s="43">
        <v>50587</v>
      </c>
      <c r="B315" s="31"/>
      <c r="C315" s="31" t="str">
        <f t="shared" si="5"/>
        <v/>
      </c>
      <c r="D315" s="32"/>
    </row>
    <row r="316" spans="1:4" ht="17.25" hidden="1" customHeight="1" x14ac:dyDescent="0.25">
      <c r="A316" s="43">
        <v>50618</v>
      </c>
      <c r="B316" s="31"/>
      <c r="C316" s="31" t="str">
        <f t="shared" si="5"/>
        <v/>
      </c>
      <c r="D316" s="32"/>
    </row>
    <row r="317" spans="1:4" ht="17.25" hidden="1" customHeight="1" x14ac:dyDescent="0.25">
      <c r="A317" s="43">
        <v>50649</v>
      </c>
      <c r="B317" s="31"/>
      <c r="C317" s="31" t="str">
        <f t="shared" si="5"/>
        <v/>
      </c>
      <c r="D317" s="32"/>
    </row>
    <row r="318" spans="1:4" ht="17.25" hidden="1" customHeight="1" x14ac:dyDescent="0.25">
      <c r="A318" s="43">
        <v>50679</v>
      </c>
      <c r="B318" s="31"/>
      <c r="C318" s="31" t="str">
        <f t="shared" si="5"/>
        <v/>
      </c>
      <c r="D318" s="32"/>
    </row>
    <row r="319" spans="1:4" ht="17.25" hidden="1" customHeight="1" x14ac:dyDescent="0.25">
      <c r="A319" s="43">
        <v>50710</v>
      </c>
      <c r="B319" s="31"/>
      <c r="C319" s="31" t="str">
        <f t="shared" si="5"/>
        <v/>
      </c>
      <c r="D319" s="32"/>
    </row>
    <row r="320" spans="1:4" ht="17.25" hidden="1" customHeight="1" x14ac:dyDescent="0.25">
      <c r="A320" s="44">
        <v>50740</v>
      </c>
      <c r="B320" s="33"/>
      <c r="C320" s="33" t="str">
        <f t="shared" si="5"/>
        <v/>
      </c>
      <c r="D320" s="34"/>
    </row>
    <row r="321" spans="1:4" ht="17.25" hidden="1" customHeight="1" x14ac:dyDescent="0.25">
      <c r="A321" s="45">
        <v>50771</v>
      </c>
      <c r="B321" s="35"/>
      <c r="C321" s="35" t="str">
        <f t="shared" si="5"/>
        <v/>
      </c>
      <c r="D321" s="27"/>
    </row>
    <row r="322" spans="1:4" ht="17.25" hidden="1" customHeight="1" x14ac:dyDescent="0.25">
      <c r="A322" s="40">
        <v>50802</v>
      </c>
      <c r="B322" s="27"/>
      <c r="C322" s="27" t="str">
        <f t="shared" si="5"/>
        <v/>
      </c>
      <c r="D322" s="27"/>
    </row>
    <row r="323" spans="1:4" ht="17.25" hidden="1" customHeight="1" x14ac:dyDescent="0.25">
      <c r="A323" s="40">
        <v>50830</v>
      </c>
      <c r="B323" s="27"/>
      <c r="C323" s="27" t="str">
        <f t="shared" si="5"/>
        <v/>
      </c>
      <c r="D323" s="27"/>
    </row>
    <row r="324" spans="1:4" ht="17.25" hidden="1" customHeight="1" x14ac:dyDescent="0.25">
      <c r="A324" s="40">
        <v>50861</v>
      </c>
      <c r="B324" s="27"/>
      <c r="C324" s="27" t="str">
        <f t="shared" si="5"/>
        <v/>
      </c>
      <c r="D324" s="27"/>
    </row>
    <row r="325" spans="1:4" ht="17.25" hidden="1" customHeight="1" x14ac:dyDescent="0.25">
      <c r="A325" s="40">
        <v>50891</v>
      </c>
      <c r="B325" s="27"/>
      <c r="C325" s="27" t="str">
        <f t="shared" si="5"/>
        <v/>
      </c>
      <c r="D325" s="27"/>
    </row>
    <row r="326" spans="1:4" ht="17.25" hidden="1" customHeight="1" x14ac:dyDescent="0.25">
      <c r="A326" s="40">
        <v>50922</v>
      </c>
      <c r="B326" s="27"/>
      <c r="C326" s="27" t="str">
        <f t="shared" si="5"/>
        <v/>
      </c>
      <c r="D326" s="27"/>
    </row>
    <row r="327" spans="1:4" ht="17.25" hidden="1" customHeight="1" x14ac:dyDescent="0.25">
      <c r="A327" s="40">
        <v>50952</v>
      </c>
      <c r="B327" s="27"/>
      <c r="C327" s="27" t="str">
        <f t="shared" si="5"/>
        <v/>
      </c>
      <c r="D327" s="27"/>
    </row>
    <row r="328" spans="1:4" ht="17.25" hidden="1" customHeight="1" x14ac:dyDescent="0.25">
      <c r="A328" s="40">
        <v>50983</v>
      </c>
      <c r="B328" s="27"/>
      <c r="C328" s="27" t="str">
        <f t="shared" si="5"/>
        <v/>
      </c>
      <c r="D328" s="27"/>
    </row>
    <row r="329" spans="1:4" ht="17.25" hidden="1" customHeight="1" x14ac:dyDescent="0.25">
      <c r="A329" s="40">
        <v>51014</v>
      </c>
      <c r="B329" s="27"/>
      <c r="C329" s="27" t="str">
        <f t="shared" si="5"/>
        <v/>
      </c>
      <c r="D329" s="27"/>
    </row>
    <row r="330" spans="1:4" ht="17.25" hidden="1" customHeight="1" x14ac:dyDescent="0.25">
      <c r="A330" s="40">
        <v>51044</v>
      </c>
      <c r="B330" s="27"/>
      <c r="C330" s="27" t="str">
        <f t="shared" si="5"/>
        <v/>
      </c>
      <c r="D330" s="27"/>
    </row>
    <row r="331" spans="1:4" ht="17.25" hidden="1" customHeight="1" x14ac:dyDescent="0.25">
      <c r="A331" s="40">
        <v>51075</v>
      </c>
      <c r="B331" s="27"/>
      <c r="C331" s="27" t="str">
        <f t="shared" si="5"/>
        <v/>
      </c>
      <c r="D331" s="27"/>
    </row>
    <row r="332" spans="1:4" ht="17.25" hidden="1" customHeight="1" x14ac:dyDescent="0.25">
      <c r="A332" s="41">
        <v>51105</v>
      </c>
      <c r="B332" s="28"/>
      <c r="C332" s="28" t="str">
        <f t="shared" si="5"/>
        <v/>
      </c>
      <c r="D332" s="28"/>
    </row>
    <row r="333" spans="1:4" ht="17.25" hidden="1" customHeight="1" x14ac:dyDescent="0.25">
      <c r="A333" s="42">
        <v>51136</v>
      </c>
      <c r="B333" s="29"/>
      <c r="C333" s="29" t="str">
        <f t="shared" si="5"/>
        <v/>
      </c>
      <c r="D333" s="30"/>
    </row>
    <row r="334" spans="1:4" ht="17.25" hidden="1" customHeight="1" x14ac:dyDescent="0.25">
      <c r="A334" s="43">
        <v>51167</v>
      </c>
      <c r="B334" s="31"/>
      <c r="C334" s="31" t="str">
        <f t="shared" si="5"/>
        <v/>
      </c>
      <c r="D334" s="32"/>
    </row>
    <row r="335" spans="1:4" ht="17.25" hidden="1" customHeight="1" x14ac:dyDescent="0.25">
      <c r="A335" s="43">
        <v>51196</v>
      </c>
      <c r="B335" s="31"/>
      <c r="C335" s="31" t="str">
        <f t="shared" si="5"/>
        <v/>
      </c>
      <c r="D335" s="32"/>
    </row>
    <row r="336" spans="1:4" ht="17.25" hidden="1" customHeight="1" x14ac:dyDescent="0.25">
      <c r="A336" s="43">
        <v>51227</v>
      </c>
      <c r="B336" s="31"/>
      <c r="C336" s="31" t="str">
        <f t="shared" si="5"/>
        <v/>
      </c>
      <c r="D336" s="32"/>
    </row>
    <row r="337" spans="1:4" ht="17.25" hidden="1" customHeight="1" x14ac:dyDescent="0.25">
      <c r="A337" s="43">
        <v>51257</v>
      </c>
      <c r="B337" s="31"/>
      <c r="C337" s="31" t="str">
        <f t="shared" si="5"/>
        <v/>
      </c>
      <c r="D337" s="32"/>
    </row>
    <row r="338" spans="1:4" ht="17.25" hidden="1" customHeight="1" x14ac:dyDescent="0.25">
      <c r="A338" s="43">
        <v>51288</v>
      </c>
      <c r="B338" s="31"/>
      <c r="C338" s="31" t="str">
        <f t="shared" si="5"/>
        <v/>
      </c>
      <c r="D338" s="32"/>
    </row>
    <row r="339" spans="1:4" ht="17.25" hidden="1" customHeight="1" x14ac:dyDescent="0.25">
      <c r="A339" s="43">
        <v>51318</v>
      </c>
      <c r="B339" s="31"/>
      <c r="C339" s="31" t="str">
        <f t="shared" si="5"/>
        <v/>
      </c>
      <c r="D339" s="32"/>
    </row>
    <row r="340" spans="1:4" ht="17.25" hidden="1" customHeight="1" x14ac:dyDescent="0.25">
      <c r="A340" s="43">
        <v>51349</v>
      </c>
      <c r="B340" s="31"/>
      <c r="C340" s="31" t="str">
        <f t="shared" si="5"/>
        <v/>
      </c>
      <c r="D340" s="32"/>
    </row>
    <row r="341" spans="1:4" ht="17.25" hidden="1" customHeight="1" x14ac:dyDescent="0.25">
      <c r="A341" s="43">
        <v>51380</v>
      </c>
      <c r="B341" s="31"/>
      <c r="C341" s="31" t="str">
        <f t="shared" ref="C341:C404" si="6">IFERROR(IF(B341/B329*100-100=-100,"",B341/B329*100-100),"")</f>
        <v/>
      </c>
      <c r="D341" s="32"/>
    </row>
    <row r="342" spans="1:4" ht="17.25" hidden="1" customHeight="1" x14ac:dyDescent="0.25">
      <c r="A342" s="43">
        <v>51410</v>
      </c>
      <c r="B342" s="31"/>
      <c r="C342" s="31" t="str">
        <f t="shared" si="6"/>
        <v/>
      </c>
      <c r="D342" s="32"/>
    </row>
    <row r="343" spans="1:4" ht="17.25" hidden="1" customHeight="1" x14ac:dyDescent="0.25">
      <c r="A343" s="43">
        <v>51441</v>
      </c>
      <c r="B343" s="31"/>
      <c r="C343" s="31" t="str">
        <f t="shared" si="6"/>
        <v/>
      </c>
      <c r="D343" s="32"/>
    </row>
    <row r="344" spans="1:4" ht="17.25" hidden="1" customHeight="1" x14ac:dyDescent="0.25">
      <c r="A344" s="44">
        <v>51471</v>
      </c>
      <c r="B344" s="33"/>
      <c r="C344" s="33" t="str">
        <f t="shared" si="6"/>
        <v/>
      </c>
      <c r="D344" s="34"/>
    </row>
    <row r="345" spans="1:4" ht="17.25" hidden="1" customHeight="1" x14ac:dyDescent="0.25">
      <c r="A345" s="45">
        <v>51502</v>
      </c>
      <c r="B345" s="35"/>
      <c r="C345" s="35" t="str">
        <f t="shared" si="6"/>
        <v/>
      </c>
      <c r="D345" s="27"/>
    </row>
    <row r="346" spans="1:4" ht="17.25" hidden="1" customHeight="1" x14ac:dyDescent="0.25">
      <c r="A346" s="40">
        <v>51533</v>
      </c>
      <c r="B346" s="27"/>
      <c r="C346" s="27" t="str">
        <f t="shared" si="6"/>
        <v/>
      </c>
      <c r="D346" s="27"/>
    </row>
    <row r="347" spans="1:4" ht="17.25" hidden="1" customHeight="1" x14ac:dyDescent="0.25">
      <c r="A347" s="40">
        <v>51561</v>
      </c>
      <c r="B347" s="27"/>
      <c r="C347" s="27" t="str">
        <f t="shared" si="6"/>
        <v/>
      </c>
      <c r="D347" s="27"/>
    </row>
    <row r="348" spans="1:4" ht="17.25" hidden="1" customHeight="1" x14ac:dyDescent="0.25">
      <c r="A348" s="40">
        <v>51592</v>
      </c>
      <c r="B348" s="27"/>
      <c r="C348" s="27" t="str">
        <f t="shared" si="6"/>
        <v/>
      </c>
      <c r="D348" s="27"/>
    </row>
    <row r="349" spans="1:4" ht="17.25" hidden="1" customHeight="1" x14ac:dyDescent="0.25">
      <c r="A349" s="40">
        <v>51622</v>
      </c>
      <c r="B349" s="27"/>
      <c r="C349" s="27" t="str">
        <f t="shared" si="6"/>
        <v/>
      </c>
      <c r="D349" s="27"/>
    </row>
    <row r="350" spans="1:4" ht="17.25" hidden="1" customHeight="1" x14ac:dyDescent="0.25">
      <c r="A350" s="40">
        <v>51653</v>
      </c>
      <c r="B350" s="27"/>
      <c r="C350" s="27" t="str">
        <f t="shared" si="6"/>
        <v/>
      </c>
      <c r="D350" s="27"/>
    </row>
    <row r="351" spans="1:4" ht="17.25" hidden="1" customHeight="1" x14ac:dyDescent="0.25">
      <c r="A351" s="40">
        <v>51683</v>
      </c>
      <c r="B351" s="27"/>
      <c r="C351" s="27" t="str">
        <f t="shared" si="6"/>
        <v/>
      </c>
      <c r="D351" s="27"/>
    </row>
    <row r="352" spans="1:4" ht="17.25" hidden="1" customHeight="1" x14ac:dyDescent="0.25">
      <c r="A352" s="40">
        <v>51714</v>
      </c>
      <c r="B352" s="27"/>
      <c r="C352" s="27" t="str">
        <f t="shared" si="6"/>
        <v/>
      </c>
      <c r="D352" s="27"/>
    </row>
    <row r="353" spans="1:4" ht="17.25" hidden="1" customHeight="1" x14ac:dyDescent="0.25">
      <c r="A353" s="40">
        <v>51745</v>
      </c>
      <c r="B353" s="27"/>
      <c r="C353" s="27" t="str">
        <f t="shared" si="6"/>
        <v/>
      </c>
      <c r="D353" s="27"/>
    </row>
    <row r="354" spans="1:4" ht="17.25" hidden="1" customHeight="1" x14ac:dyDescent="0.25">
      <c r="A354" s="40">
        <v>51775</v>
      </c>
      <c r="B354" s="27"/>
      <c r="C354" s="27" t="str">
        <f t="shared" si="6"/>
        <v/>
      </c>
      <c r="D354" s="27"/>
    </row>
    <row r="355" spans="1:4" ht="17.25" hidden="1" customHeight="1" x14ac:dyDescent="0.25">
      <c r="A355" s="40">
        <v>51806</v>
      </c>
      <c r="B355" s="27"/>
      <c r="C355" s="27" t="str">
        <f t="shared" si="6"/>
        <v/>
      </c>
      <c r="D355" s="27"/>
    </row>
    <row r="356" spans="1:4" ht="17.25" hidden="1" customHeight="1" x14ac:dyDescent="0.25">
      <c r="A356" s="41">
        <v>51836</v>
      </c>
      <c r="B356" s="28"/>
      <c r="C356" s="28" t="str">
        <f t="shared" si="6"/>
        <v/>
      </c>
      <c r="D356" s="28"/>
    </row>
    <row r="357" spans="1:4" ht="17.25" hidden="1" customHeight="1" x14ac:dyDescent="0.25">
      <c r="A357" s="42">
        <v>51867</v>
      </c>
      <c r="B357" s="29"/>
      <c r="C357" s="29" t="str">
        <f t="shared" si="6"/>
        <v/>
      </c>
      <c r="D357" s="30"/>
    </row>
    <row r="358" spans="1:4" ht="17.25" hidden="1" customHeight="1" x14ac:dyDescent="0.25">
      <c r="A358" s="43">
        <v>51898</v>
      </c>
      <c r="B358" s="31"/>
      <c r="C358" s="31" t="str">
        <f t="shared" si="6"/>
        <v/>
      </c>
      <c r="D358" s="32"/>
    </row>
    <row r="359" spans="1:4" ht="17.25" hidden="1" customHeight="1" x14ac:dyDescent="0.25">
      <c r="A359" s="43">
        <v>51926</v>
      </c>
      <c r="B359" s="31"/>
      <c r="C359" s="31" t="str">
        <f t="shared" si="6"/>
        <v/>
      </c>
      <c r="D359" s="32"/>
    </row>
    <row r="360" spans="1:4" ht="17.25" hidden="1" customHeight="1" x14ac:dyDescent="0.25">
      <c r="A360" s="43">
        <v>51957</v>
      </c>
      <c r="B360" s="31"/>
      <c r="C360" s="31" t="str">
        <f t="shared" si="6"/>
        <v/>
      </c>
      <c r="D360" s="32"/>
    </row>
    <row r="361" spans="1:4" ht="17.25" hidden="1" customHeight="1" x14ac:dyDescent="0.25">
      <c r="A361" s="43">
        <v>51987</v>
      </c>
      <c r="B361" s="31"/>
      <c r="C361" s="31" t="str">
        <f t="shared" si="6"/>
        <v/>
      </c>
      <c r="D361" s="32"/>
    </row>
    <row r="362" spans="1:4" ht="17.25" hidden="1" customHeight="1" x14ac:dyDescent="0.25">
      <c r="A362" s="43">
        <v>52018</v>
      </c>
      <c r="B362" s="31"/>
      <c r="C362" s="31" t="str">
        <f t="shared" si="6"/>
        <v/>
      </c>
      <c r="D362" s="32"/>
    </row>
    <row r="363" spans="1:4" ht="17.25" hidden="1" customHeight="1" x14ac:dyDescent="0.25">
      <c r="A363" s="43">
        <v>52048</v>
      </c>
      <c r="B363" s="31"/>
      <c r="C363" s="31" t="str">
        <f t="shared" si="6"/>
        <v/>
      </c>
      <c r="D363" s="32"/>
    </row>
    <row r="364" spans="1:4" ht="17.25" hidden="1" customHeight="1" x14ac:dyDescent="0.25">
      <c r="A364" s="43">
        <v>52079</v>
      </c>
      <c r="B364" s="31"/>
      <c r="C364" s="31" t="str">
        <f t="shared" si="6"/>
        <v/>
      </c>
      <c r="D364" s="32"/>
    </row>
    <row r="365" spans="1:4" ht="17.25" hidden="1" customHeight="1" x14ac:dyDescent="0.25">
      <c r="A365" s="43">
        <v>52110</v>
      </c>
      <c r="B365" s="31"/>
      <c r="C365" s="31" t="str">
        <f t="shared" si="6"/>
        <v/>
      </c>
      <c r="D365" s="32"/>
    </row>
    <row r="366" spans="1:4" ht="17.25" hidden="1" customHeight="1" x14ac:dyDescent="0.25">
      <c r="A366" s="43">
        <v>52140</v>
      </c>
      <c r="B366" s="31"/>
      <c r="C366" s="31" t="str">
        <f t="shared" si="6"/>
        <v/>
      </c>
      <c r="D366" s="32"/>
    </row>
    <row r="367" spans="1:4" ht="17.25" hidden="1" customHeight="1" x14ac:dyDescent="0.25">
      <c r="A367" s="43">
        <v>52171</v>
      </c>
      <c r="B367" s="31"/>
      <c r="C367" s="31" t="str">
        <f t="shared" si="6"/>
        <v/>
      </c>
      <c r="D367" s="32"/>
    </row>
    <row r="368" spans="1:4" ht="17.25" hidden="1" customHeight="1" x14ac:dyDescent="0.25">
      <c r="A368" s="44">
        <v>52201</v>
      </c>
      <c r="B368" s="33"/>
      <c r="C368" s="33" t="str">
        <f t="shared" si="6"/>
        <v/>
      </c>
      <c r="D368" s="34"/>
    </row>
    <row r="369" spans="1:4" ht="17.25" hidden="1" customHeight="1" x14ac:dyDescent="0.25">
      <c r="A369" s="45">
        <v>52232</v>
      </c>
      <c r="B369" s="35"/>
      <c r="C369" s="35" t="str">
        <f t="shared" si="6"/>
        <v/>
      </c>
      <c r="D369" s="27"/>
    </row>
    <row r="370" spans="1:4" ht="17.25" hidden="1" customHeight="1" x14ac:dyDescent="0.25">
      <c r="A370" s="40">
        <v>52263</v>
      </c>
      <c r="B370" s="27"/>
      <c r="C370" s="27" t="str">
        <f t="shared" si="6"/>
        <v/>
      </c>
      <c r="D370" s="27"/>
    </row>
    <row r="371" spans="1:4" ht="17.25" hidden="1" customHeight="1" x14ac:dyDescent="0.25">
      <c r="A371" s="40">
        <v>52291</v>
      </c>
      <c r="B371" s="27"/>
      <c r="C371" s="27" t="str">
        <f t="shared" si="6"/>
        <v/>
      </c>
      <c r="D371" s="27"/>
    </row>
    <row r="372" spans="1:4" ht="17.25" hidden="1" customHeight="1" x14ac:dyDescent="0.25">
      <c r="A372" s="40">
        <v>52322</v>
      </c>
      <c r="B372" s="27"/>
      <c r="C372" s="27" t="str">
        <f t="shared" si="6"/>
        <v/>
      </c>
      <c r="D372" s="27"/>
    </row>
    <row r="373" spans="1:4" ht="17.25" hidden="1" customHeight="1" x14ac:dyDescent="0.25">
      <c r="A373" s="40">
        <v>52352</v>
      </c>
      <c r="B373" s="27"/>
      <c r="C373" s="27" t="str">
        <f t="shared" si="6"/>
        <v/>
      </c>
      <c r="D373" s="27"/>
    </row>
    <row r="374" spans="1:4" ht="17.25" hidden="1" customHeight="1" x14ac:dyDescent="0.25">
      <c r="A374" s="40">
        <v>52383</v>
      </c>
      <c r="B374" s="27"/>
      <c r="C374" s="27" t="str">
        <f t="shared" si="6"/>
        <v/>
      </c>
      <c r="D374" s="27"/>
    </row>
    <row r="375" spans="1:4" ht="17.25" hidden="1" customHeight="1" x14ac:dyDescent="0.25">
      <c r="A375" s="40">
        <v>52413</v>
      </c>
      <c r="B375" s="27"/>
      <c r="C375" s="27" t="str">
        <f t="shared" si="6"/>
        <v/>
      </c>
      <c r="D375" s="27"/>
    </row>
    <row r="376" spans="1:4" ht="17.25" hidden="1" customHeight="1" x14ac:dyDescent="0.25">
      <c r="A376" s="40">
        <v>52444</v>
      </c>
      <c r="B376" s="27"/>
      <c r="C376" s="27" t="str">
        <f t="shared" si="6"/>
        <v/>
      </c>
      <c r="D376" s="27"/>
    </row>
    <row r="377" spans="1:4" ht="17.25" hidden="1" customHeight="1" x14ac:dyDescent="0.25">
      <c r="A377" s="40">
        <v>52475</v>
      </c>
      <c r="B377" s="27"/>
      <c r="C377" s="27" t="str">
        <f t="shared" si="6"/>
        <v/>
      </c>
      <c r="D377" s="27"/>
    </row>
    <row r="378" spans="1:4" ht="17.25" hidden="1" customHeight="1" x14ac:dyDescent="0.25">
      <c r="A378" s="40">
        <v>52505</v>
      </c>
      <c r="B378" s="27"/>
      <c r="C378" s="27" t="str">
        <f t="shared" si="6"/>
        <v/>
      </c>
      <c r="D378" s="27"/>
    </row>
    <row r="379" spans="1:4" ht="17.25" hidden="1" customHeight="1" x14ac:dyDescent="0.25">
      <c r="A379" s="40">
        <v>52536</v>
      </c>
      <c r="B379" s="27"/>
      <c r="C379" s="27" t="str">
        <f t="shared" si="6"/>
        <v/>
      </c>
      <c r="D379" s="27"/>
    </row>
    <row r="380" spans="1:4" ht="17.25" hidden="1" customHeight="1" x14ac:dyDescent="0.25">
      <c r="A380" s="41">
        <v>52566</v>
      </c>
      <c r="B380" s="28"/>
      <c r="C380" s="28" t="str">
        <f t="shared" si="6"/>
        <v/>
      </c>
      <c r="D380" s="28"/>
    </row>
    <row r="381" spans="1:4" ht="17.25" hidden="1" customHeight="1" x14ac:dyDescent="0.25">
      <c r="A381" s="42">
        <v>52597</v>
      </c>
      <c r="B381" s="29"/>
      <c r="C381" s="29" t="str">
        <f t="shared" si="6"/>
        <v/>
      </c>
      <c r="D381" s="30"/>
    </row>
    <row r="382" spans="1:4" ht="17.25" hidden="1" customHeight="1" x14ac:dyDescent="0.25">
      <c r="A382" s="43">
        <v>52628</v>
      </c>
      <c r="B382" s="31"/>
      <c r="C382" s="31" t="str">
        <f t="shared" si="6"/>
        <v/>
      </c>
      <c r="D382" s="32"/>
    </row>
    <row r="383" spans="1:4" ht="17.25" hidden="1" customHeight="1" x14ac:dyDescent="0.25">
      <c r="A383" s="43">
        <v>52657</v>
      </c>
      <c r="B383" s="31"/>
      <c r="C383" s="31" t="str">
        <f t="shared" si="6"/>
        <v/>
      </c>
      <c r="D383" s="32"/>
    </row>
    <row r="384" spans="1:4" ht="17.25" hidden="1" customHeight="1" x14ac:dyDescent="0.25">
      <c r="A384" s="43">
        <v>52688</v>
      </c>
      <c r="B384" s="31"/>
      <c r="C384" s="31" t="str">
        <f t="shared" si="6"/>
        <v/>
      </c>
      <c r="D384" s="32"/>
    </row>
    <row r="385" spans="1:4" ht="17.25" hidden="1" customHeight="1" x14ac:dyDescent="0.25">
      <c r="A385" s="43">
        <v>52718</v>
      </c>
      <c r="B385" s="31"/>
      <c r="C385" s="31" t="str">
        <f t="shared" si="6"/>
        <v/>
      </c>
      <c r="D385" s="32"/>
    </row>
    <row r="386" spans="1:4" ht="17.25" hidden="1" customHeight="1" x14ac:dyDescent="0.25">
      <c r="A386" s="43">
        <v>52749</v>
      </c>
      <c r="B386" s="31"/>
      <c r="C386" s="31" t="str">
        <f t="shared" si="6"/>
        <v/>
      </c>
      <c r="D386" s="32"/>
    </row>
    <row r="387" spans="1:4" ht="17.25" hidden="1" customHeight="1" x14ac:dyDescent="0.25">
      <c r="A387" s="43">
        <v>52779</v>
      </c>
      <c r="B387" s="31"/>
      <c r="C387" s="31" t="str">
        <f t="shared" si="6"/>
        <v/>
      </c>
      <c r="D387" s="32"/>
    </row>
    <row r="388" spans="1:4" ht="17.25" hidden="1" customHeight="1" x14ac:dyDescent="0.25">
      <c r="A388" s="43">
        <v>52810</v>
      </c>
      <c r="B388" s="31"/>
      <c r="C388" s="31" t="str">
        <f t="shared" si="6"/>
        <v/>
      </c>
      <c r="D388" s="32"/>
    </row>
    <row r="389" spans="1:4" ht="17.25" hidden="1" customHeight="1" x14ac:dyDescent="0.25">
      <c r="A389" s="43">
        <v>52841</v>
      </c>
      <c r="B389" s="31"/>
      <c r="C389" s="31" t="str">
        <f t="shared" si="6"/>
        <v/>
      </c>
      <c r="D389" s="32"/>
    </row>
    <row r="390" spans="1:4" ht="17.25" hidden="1" customHeight="1" x14ac:dyDescent="0.25">
      <c r="A390" s="43">
        <v>52871</v>
      </c>
      <c r="B390" s="31"/>
      <c r="C390" s="31" t="str">
        <f t="shared" si="6"/>
        <v/>
      </c>
      <c r="D390" s="32"/>
    </row>
    <row r="391" spans="1:4" ht="17.25" hidden="1" customHeight="1" x14ac:dyDescent="0.25">
      <c r="A391" s="43">
        <v>52902</v>
      </c>
      <c r="B391" s="31"/>
      <c r="C391" s="31" t="str">
        <f t="shared" si="6"/>
        <v/>
      </c>
      <c r="D391" s="32"/>
    </row>
    <row r="392" spans="1:4" ht="17.25" hidden="1" customHeight="1" x14ac:dyDescent="0.25">
      <c r="A392" s="44">
        <v>52932</v>
      </c>
      <c r="B392" s="33"/>
      <c r="C392" s="33" t="str">
        <f t="shared" si="6"/>
        <v/>
      </c>
      <c r="D392" s="34"/>
    </row>
    <row r="393" spans="1:4" ht="17.25" hidden="1" customHeight="1" x14ac:dyDescent="0.25">
      <c r="A393" s="45">
        <v>52963</v>
      </c>
      <c r="B393" s="35"/>
      <c r="C393" s="35" t="str">
        <f t="shared" si="6"/>
        <v/>
      </c>
      <c r="D393" s="27"/>
    </row>
    <row r="394" spans="1:4" ht="17.25" hidden="1" customHeight="1" x14ac:dyDescent="0.25">
      <c r="A394" s="40">
        <v>52994</v>
      </c>
      <c r="B394" s="27"/>
      <c r="C394" s="27" t="str">
        <f t="shared" si="6"/>
        <v/>
      </c>
      <c r="D394" s="27"/>
    </row>
    <row r="395" spans="1:4" ht="17.25" hidden="1" customHeight="1" x14ac:dyDescent="0.25">
      <c r="A395" s="40">
        <v>53022</v>
      </c>
      <c r="B395" s="27"/>
      <c r="C395" s="27" t="str">
        <f t="shared" si="6"/>
        <v/>
      </c>
      <c r="D395" s="27"/>
    </row>
    <row r="396" spans="1:4" ht="17.25" hidden="1" customHeight="1" x14ac:dyDescent="0.25">
      <c r="A396" s="40">
        <v>53053</v>
      </c>
      <c r="B396" s="27"/>
      <c r="C396" s="27" t="str">
        <f t="shared" si="6"/>
        <v/>
      </c>
      <c r="D396" s="27"/>
    </row>
    <row r="397" spans="1:4" ht="17.25" hidden="1" customHeight="1" x14ac:dyDescent="0.25">
      <c r="A397" s="40">
        <v>53083</v>
      </c>
      <c r="B397" s="27"/>
      <c r="C397" s="27" t="str">
        <f t="shared" si="6"/>
        <v/>
      </c>
      <c r="D397" s="27"/>
    </row>
    <row r="398" spans="1:4" ht="17.25" hidden="1" customHeight="1" x14ac:dyDescent="0.25">
      <c r="A398" s="40">
        <v>53114</v>
      </c>
      <c r="B398" s="27"/>
      <c r="C398" s="27" t="str">
        <f t="shared" si="6"/>
        <v/>
      </c>
      <c r="D398" s="27"/>
    </row>
    <row r="399" spans="1:4" ht="17.25" hidden="1" customHeight="1" x14ac:dyDescent="0.25">
      <c r="A399" s="40">
        <v>53144</v>
      </c>
      <c r="B399" s="27"/>
      <c r="C399" s="27" t="str">
        <f t="shared" si="6"/>
        <v/>
      </c>
      <c r="D399" s="27"/>
    </row>
    <row r="400" spans="1:4" ht="17.25" hidden="1" customHeight="1" x14ac:dyDescent="0.25">
      <c r="A400" s="40">
        <v>53175</v>
      </c>
      <c r="B400" s="27"/>
      <c r="C400" s="27" t="str">
        <f t="shared" si="6"/>
        <v/>
      </c>
      <c r="D400" s="27"/>
    </row>
    <row r="401" spans="1:4" ht="17.25" hidden="1" customHeight="1" x14ac:dyDescent="0.25">
      <c r="A401" s="40">
        <v>53206</v>
      </c>
      <c r="B401" s="27"/>
      <c r="C401" s="27" t="str">
        <f t="shared" si="6"/>
        <v/>
      </c>
      <c r="D401" s="27"/>
    </row>
    <row r="402" spans="1:4" ht="17.25" hidden="1" customHeight="1" x14ac:dyDescent="0.25">
      <c r="A402" s="40">
        <v>53236</v>
      </c>
      <c r="B402" s="27"/>
      <c r="C402" s="27" t="str">
        <f t="shared" si="6"/>
        <v/>
      </c>
      <c r="D402" s="27"/>
    </row>
    <row r="403" spans="1:4" ht="17.25" hidden="1" customHeight="1" x14ac:dyDescent="0.25">
      <c r="A403" s="40">
        <v>53267</v>
      </c>
      <c r="B403" s="27"/>
      <c r="C403" s="27" t="str">
        <f t="shared" si="6"/>
        <v/>
      </c>
      <c r="D403" s="27"/>
    </row>
    <row r="404" spans="1:4" ht="17.25" hidden="1" customHeight="1" x14ac:dyDescent="0.25">
      <c r="A404" s="41">
        <v>53297</v>
      </c>
      <c r="B404" s="28"/>
      <c r="C404" s="28" t="str">
        <f t="shared" si="6"/>
        <v/>
      </c>
      <c r="D404" s="28"/>
    </row>
    <row r="405" spans="1:4" ht="17.25" hidden="1" customHeight="1" x14ac:dyDescent="0.25">
      <c r="A405" s="42">
        <v>53328</v>
      </c>
      <c r="B405" s="29"/>
      <c r="C405" s="29" t="str">
        <f t="shared" ref="C405:C440" si="7">IFERROR(IF(B405/B393*100-100=-100,"",B405/B393*100-100),"")</f>
        <v/>
      </c>
      <c r="D405" s="30"/>
    </row>
    <row r="406" spans="1:4" ht="17.25" hidden="1" customHeight="1" x14ac:dyDescent="0.25">
      <c r="A406" s="43">
        <v>53359</v>
      </c>
      <c r="B406" s="31"/>
      <c r="C406" s="31" t="str">
        <f t="shared" si="7"/>
        <v/>
      </c>
      <c r="D406" s="32"/>
    </row>
    <row r="407" spans="1:4" ht="17.25" hidden="1" customHeight="1" x14ac:dyDescent="0.25">
      <c r="A407" s="43">
        <v>53387</v>
      </c>
      <c r="B407" s="31"/>
      <c r="C407" s="31" t="str">
        <f t="shared" si="7"/>
        <v/>
      </c>
      <c r="D407" s="32"/>
    </row>
    <row r="408" spans="1:4" ht="17.25" hidden="1" customHeight="1" x14ac:dyDescent="0.25">
      <c r="A408" s="43">
        <v>53418</v>
      </c>
      <c r="B408" s="31"/>
      <c r="C408" s="31" t="str">
        <f t="shared" si="7"/>
        <v/>
      </c>
      <c r="D408" s="32"/>
    </row>
    <row r="409" spans="1:4" ht="17.25" hidden="1" customHeight="1" x14ac:dyDescent="0.25">
      <c r="A409" s="43">
        <v>53448</v>
      </c>
      <c r="B409" s="31"/>
      <c r="C409" s="31" t="str">
        <f t="shared" si="7"/>
        <v/>
      </c>
      <c r="D409" s="32"/>
    </row>
    <row r="410" spans="1:4" ht="17.25" hidden="1" customHeight="1" x14ac:dyDescent="0.25">
      <c r="A410" s="43">
        <v>53479</v>
      </c>
      <c r="B410" s="31"/>
      <c r="C410" s="31" t="str">
        <f t="shared" si="7"/>
        <v/>
      </c>
      <c r="D410" s="32"/>
    </row>
    <row r="411" spans="1:4" ht="17.25" hidden="1" customHeight="1" x14ac:dyDescent="0.25">
      <c r="A411" s="43">
        <v>53509</v>
      </c>
      <c r="B411" s="31"/>
      <c r="C411" s="31" t="str">
        <f t="shared" si="7"/>
        <v/>
      </c>
      <c r="D411" s="32"/>
    </row>
    <row r="412" spans="1:4" ht="17.25" hidden="1" customHeight="1" x14ac:dyDescent="0.25">
      <c r="A412" s="43">
        <v>53540</v>
      </c>
      <c r="B412" s="31"/>
      <c r="C412" s="31" t="str">
        <f t="shared" si="7"/>
        <v/>
      </c>
      <c r="D412" s="32"/>
    </row>
    <row r="413" spans="1:4" ht="17.25" hidden="1" customHeight="1" x14ac:dyDescent="0.25">
      <c r="A413" s="43">
        <v>53571</v>
      </c>
      <c r="B413" s="31"/>
      <c r="C413" s="31" t="str">
        <f t="shared" si="7"/>
        <v/>
      </c>
      <c r="D413" s="32"/>
    </row>
    <row r="414" spans="1:4" ht="17.25" hidden="1" customHeight="1" x14ac:dyDescent="0.25">
      <c r="A414" s="43">
        <v>53601</v>
      </c>
      <c r="B414" s="31"/>
      <c r="C414" s="31" t="str">
        <f t="shared" si="7"/>
        <v/>
      </c>
      <c r="D414" s="32"/>
    </row>
    <row r="415" spans="1:4" ht="17.25" hidden="1" customHeight="1" x14ac:dyDescent="0.25">
      <c r="A415" s="43">
        <v>53632</v>
      </c>
      <c r="B415" s="31"/>
      <c r="C415" s="31" t="str">
        <f t="shared" si="7"/>
        <v/>
      </c>
      <c r="D415" s="32"/>
    </row>
    <row r="416" spans="1:4" ht="17.25" hidden="1" customHeight="1" x14ac:dyDescent="0.25">
      <c r="A416" s="44">
        <v>53662</v>
      </c>
      <c r="B416" s="33"/>
      <c r="C416" s="33" t="str">
        <f t="shared" si="7"/>
        <v/>
      </c>
      <c r="D416" s="34"/>
    </row>
    <row r="417" spans="1:4" ht="17.25" hidden="1" customHeight="1" x14ac:dyDescent="0.25">
      <c r="A417" s="45">
        <v>53693</v>
      </c>
      <c r="B417" s="35"/>
      <c r="C417" s="35" t="str">
        <f t="shared" si="7"/>
        <v/>
      </c>
      <c r="D417" s="27"/>
    </row>
    <row r="418" spans="1:4" ht="17.25" hidden="1" customHeight="1" x14ac:dyDescent="0.25">
      <c r="A418" s="40">
        <v>53724</v>
      </c>
      <c r="B418" s="27"/>
      <c r="C418" s="27" t="str">
        <f t="shared" si="7"/>
        <v/>
      </c>
      <c r="D418" s="27"/>
    </row>
    <row r="419" spans="1:4" ht="17.25" hidden="1" customHeight="1" x14ac:dyDescent="0.25">
      <c r="A419" s="40">
        <v>53752</v>
      </c>
      <c r="B419" s="27"/>
      <c r="C419" s="27" t="str">
        <f t="shared" si="7"/>
        <v/>
      </c>
      <c r="D419" s="27"/>
    </row>
    <row r="420" spans="1:4" ht="17.25" hidden="1" customHeight="1" x14ac:dyDescent="0.25">
      <c r="A420" s="40">
        <v>53783</v>
      </c>
      <c r="B420" s="27"/>
      <c r="C420" s="27" t="str">
        <f t="shared" si="7"/>
        <v/>
      </c>
      <c r="D420" s="27"/>
    </row>
    <row r="421" spans="1:4" ht="17.25" hidden="1" customHeight="1" x14ac:dyDescent="0.25">
      <c r="A421" s="40">
        <v>53813</v>
      </c>
      <c r="B421" s="27"/>
      <c r="C421" s="27" t="str">
        <f t="shared" si="7"/>
        <v/>
      </c>
      <c r="D421" s="27"/>
    </row>
    <row r="422" spans="1:4" ht="17.25" hidden="1" customHeight="1" x14ac:dyDescent="0.25">
      <c r="A422" s="40">
        <v>53844</v>
      </c>
      <c r="B422" s="27"/>
      <c r="C422" s="27" t="str">
        <f t="shared" si="7"/>
        <v/>
      </c>
      <c r="D422" s="27"/>
    </row>
    <row r="423" spans="1:4" ht="17.25" hidden="1" customHeight="1" x14ac:dyDescent="0.25">
      <c r="A423" s="40">
        <v>53874</v>
      </c>
      <c r="B423" s="27"/>
      <c r="C423" s="27" t="str">
        <f t="shared" si="7"/>
        <v/>
      </c>
      <c r="D423" s="27"/>
    </row>
    <row r="424" spans="1:4" ht="17.25" hidden="1" customHeight="1" x14ac:dyDescent="0.25">
      <c r="A424" s="40">
        <v>53905</v>
      </c>
      <c r="B424" s="27"/>
      <c r="C424" s="27" t="str">
        <f t="shared" si="7"/>
        <v/>
      </c>
      <c r="D424" s="27"/>
    </row>
    <row r="425" spans="1:4" ht="17.25" hidden="1" customHeight="1" x14ac:dyDescent="0.25">
      <c r="A425" s="40">
        <v>53936</v>
      </c>
      <c r="B425" s="27"/>
      <c r="C425" s="27" t="str">
        <f t="shared" si="7"/>
        <v/>
      </c>
      <c r="D425" s="27"/>
    </row>
    <row r="426" spans="1:4" ht="17.25" hidden="1" customHeight="1" x14ac:dyDescent="0.25">
      <c r="A426" s="40">
        <v>53966</v>
      </c>
      <c r="B426" s="27"/>
      <c r="C426" s="27" t="str">
        <f t="shared" si="7"/>
        <v/>
      </c>
      <c r="D426" s="27"/>
    </row>
    <row r="427" spans="1:4" ht="17.25" hidden="1" customHeight="1" x14ac:dyDescent="0.25">
      <c r="A427" s="40">
        <v>53997</v>
      </c>
      <c r="B427" s="27"/>
      <c r="C427" s="27" t="str">
        <f t="shared" si="7"/>
        <v/>
      </c>
      <c r="D427" s="27"/>
    </row>
    <row r="428" spans="1:4" ht="17.25" hidden="1" customHeight="1" x14ac:dyDescent="0.25">
      <c r="A428" s="41">
        <v>54027</v>
      </c>
      <c r="B428" s="28"/>
      <c r="C428" s="28" t="str">
        <f t="shared" si="7"/>
        <v/>
      </c>
      <c r="D428" s="28"/>
    </row>
    <row r="429" spans="1:4" ht="17.25" hidden="1" customHeight="1" x14ac:dyDescent="0.25">
      <c r="A429" s="42">
        <v>54058</v>
      </c>
      <c r="B429" s="29"/>
      <c r="C429" s="29" t="str">
        <f t="shared" si="7"/>
        <v/>
      </c>
      <c r="D429" s="30"/>
    </row>
    <row r="430" spans="1:4" ht="17.25" hidden="1" customHeight="1" x14ac:dyDescent="0.25">
      <c r="A430" s="43">
        <v>54089</v>
      </c>
      <c r="B430" s="31"/>
      <c r="C430" s="31" t="str">
        <f t="shared" si="7"/>
        <v/>
      </c>
      <c r="D430" s="32"/>
    </row>
    <row r="431" spans="1:4" ht="17.25" hidden="1" customHeight="1" x14ac:dyDescent="0.25">
      <c r="A431" s="43">
        <v>54118</v>
      </c>
      <c r="B431" s="31"/>
      <c r="C431" s="31" t="str">
        <f t="shared" si="7"/>
        <v/>
      </c>
      <c r="D431" s="32"/>
    </row>
    <row r="432" spans="1:4" ht="17.25" hidden="1" customHeight="1" x14ac:dyDescent="0.25">
      <c r="A432" s="43">
        <v>54149</v>
      </c>
      <c r="B432" s="31"/>
      <c r="C432" s="31" t="str">
        <f t="shared" si="7"/>
        <v/>
      </c>
      <c r="D432" s="32"/>
    </row>
    <row r="433" spans="1:4" ht="17.25" hidden="1" customHeight="1" x14ac:dyDescent="0.25">
      <c r="A433" s="43">
        <v>54179</v>
      </c>
      <c r="B433" s="31"/>
      <c r="C433" s="31" t="str">
        <f t="shared" si="7"/>
        <v/>
      </c>
      <c r="D433" s="32"/>
    </row>
    <row r="434" spans="1:4" ht="17.25" hidden="1" customHeight="1" x14ac:dyDescent="0.25">
      <c r="A434" s="43">
        <v>54210</v>
      </c>
      <c r="B434" s="31"/>
      <c r="C434" s="31" t="str">
        <f t="shared" si="7"/>
        <v/>
      </c>
      <c r="D434" s="32"/>
    </row>
    <row r="435" spans="1:4" ht="17.25" hidden="1" customHeight="1" x14ac:dyDescent="0.25">
      <c r="A435" s="43">
        <v>54240</v>
      </c>
      <c r="B435" s="31"/>
      <c r="C435" s="31" t="str">
        <f t="shared" si="7"/>
        <v/>
      </c>
      <c r="D435" s="32"/>
    </row>
    <row r="436" spans="1:4" ht="17.25" hidden="1" customHeight="1" x14ac:dyDescent="0.25">
      <c r="A436" s="43">
        <v>54271</v>
      </c>
      <c r="B436" s="31"/>
      <c r="C436" s="31" t="str">
        <f t="shared" si="7"/>
        <v/>
      </c>
      <c r="D436" s="32"/>
    </row>
    <row r="437" spans="1:4" ht="17.25" hidden="1" customHeight="1" x14ac:dyDescent="0.25">
      <c r="A437" s="43">
        <v>54302</v>
      </c>
      <c r="B437" s="31"/>
      <c r="C437" s="31" t="str">
        <f t="shared" si="7"/>
        <v/>
      </c>
      <c r="D437" s="32"/>
    </row>
    <row r="438" spans="1:4" ht="17.25" hidden="1" customHeight="1" x14ac:dyDescent="0.25">
      <c r="A438" s="43">
        <v>54332</v>
      </c>
      <c r="B438" s="31"/>
      <c r="C438" s="31" t="str">
        <f t="shared" si="7"/>
        <v/>
      </c>
      <c r="D438" s="32"/>
    </row>
    <row r="439" spans="1:4" ht="17.25" hidden="1" customHeight="1" x14ac:dyDescent="0.25">
      <c r="A439" s="43">
        <v>54363</v>
      </c>
      <c r="B439" s="31"/>
      <c r="C439" s="31" t="str">
        <f t="shared" si="7"/>
        <v/>
      </c>
      <c r="D439" s="32"/>
    </row>
    <row r="440" spans="1:4" ht="17.25" hidden="1" customHeight="1" x14ac:dyDescent="0.25">
      <c r="A440" s="44">
        <v>54393</v>
      </c>
      <c r="B440" s="33"/>
      <c r="C440" s="33" t="str">
        <f t="shared" si="7"/>
        <v/>
      </c>
      <c r="D440" s="34"/>
    </row>
    <row r="441" spans="1:4" x14ac:dyDescent="0.25">
      <c r="A441" s="64" t="s">
        <v>13</v>
      </c>
      <c r="B441" s="65"/>
      <c r="C441" s="65"/>
      <c r="D441" s="65"/>
    </row>
    <row r="442" spans="1:4" ht="16.5" x14ac:dyDescent="0.25">
      <c r="A442" s="24" t="s">
        <v>29</v>
      </c>
    </row>
  </sheetData>
  <mergeCells count="2">
    <mergeCell ref="A7:A8"/>
    <mergeCell ref="B7:D7"/>
  </mergeCells>
  <hyperlinks>
    <hyperlink ref="D1" location="'Índice '!A1" display="Regresar al índice" xr:uid="{00000000-0004-0000-0100-000000000000}"/>
  </hyperlinks>
  <printOptions horizontalCentered="1" verticalCentered="1"/>
  <pageMargins left="0.51181102362204722" right="0.70866141732283472" top="0.55118110236220474" bottom="0.55118110236220474" header="0" footer="0"/>
  <pageSetup scale="45" orientation="portrait" r:id="rId1"/>
  <cellWatches>
    <cellWatch r="A1"/>
    <cellWatch r="B1"/>
    <cellWatch r="C1"/>
    <cellWatch r="D1"/>
    <cellWatch r="A2"/>
    <cellWatch r="B2"/>
    <cellWatch r="C2"/>
    <cellWatch r="D2"/>
    <cellWatch r="A3"/>
    <cellWatch r="B3"/>
    <cellWatch r="C3"/>
    <cellWatch r="D3"/>
    <cellWatch r="A5"/>
    <cellWatch r="B5"/>
    <cellWatch r="C5"/>
    <cellWatch r="D5"/>
    <cellWatch r="A6"/>
    <cellWatch r="B6"/>
    <cellWatch r="C6"/>
    <cellWatch r="D6"/>
    <cellWatch r="A7"/>
    <cellWatch r="B7"/>
    <cellWatch r="B8"/>
    <cellWatch r="C8"/>
    <cellWatch r="D8"/>
    <cellWatch r="A9"/>
    <cellWatch r="B9"/>
    <cellWatch r="C9"/>
    <cellWatch r="D9"/>
    <cellWatch r="A10"/>
    <cellWatch r="B10"/>
    <cellWatch r="C10"/>
    <cellWatch r="D10"/>
    <cellWatch r="A11"/>
    <cellWatch r="B11"/>
    <cellWatch r="C11"/>
    <cellWatch r="D11"/>
    <cellWatch r="A12"/>
    <cellWatch r="B12"/>
    <cellWatch r="C12"/>
    <cellWatch r="D12"/>
    <cellWatch r="A13"/>
    <cellWatch r="B13"/>
    <cellWatch r="C13"/>
    <cellWatch r="D13"/>
    <cellWatch r="A14"/>
    <cellWatch r="B14"/>
    <cellWatch r="C14"/>
    <cellWatch r="D14"/>
    <cellWatch r="A15"/>
    <cellWatch r="B15"/>
    <cellWatch r="C15"/>
    <cellWatch r="D15"/>
    <cellWatch r="A16"/>
    <cellWatch r="B16"/>
    <cellWatch r="C16"/>
    <cellWatch r="D16"/>
    <cellWatch r="A17"/>
    <cellWatch r="B17"/>
    <cellWatch r="C17"/>
    <cellWatch r="D17"/>
    <cellWatch r="A18"/>
    <cellWatch r="B18"/>
    <cellWatch r="C18"/>
    <cellWatch r="D18"/>
    <cellWatch r="A19"/>
    <cellWatch r="B19"/>
    <cellWatch r="C19"/>
    <cellWatch r="D19"/>
    <cellWatch r="A20"/>
    <cellWatch r="B20"/>
    <cellWatch r="C20"/>
    <cellWatch r="D20"/>
    <cellWatch r="A21"/>
    <cellWatch r="B21"/>
    <cellWatch r="C21"/>
    <cellWatch r="D21"/>
    <cellWatch r="A22"/>
    <cellWatch r="B22"/>
    <cellWatch r="C22"/>
    <cellWatch r="D22"/>
    <cellWatch r="A23"/>
    <cellWatch r="B23"/>
    <cellWatch r="C23"/>
    <cellWatch r="D23"/>
    <cellWatch r="A24"/>
    <cellWatch r="B24"/>
    <cellWatch r="C24"/>
    <cellWatch r="D24"/>
    <cellWatch r="A25"/>
    <cellWatch r="B25"/>
    <cellWatch r="C25"/>
    <cellWatch r="D25"/>
    <cellWatch r="A26"/>
    <cellWatch r="B26"/>
    <cellWatch r="C26"/>
    <cellWatch r="D26"/>
    <cellWatch r="A27"/>
    <cellWatch r="B27"/>
    <cellWatch r="C27"/>
    <cellWatch r="D27"/>
    <cellWatch r="A28"/>
    <cellWatch r="B28"/>
    <cellWatch r="C28"/>
    <cellWatch r="D28"/>
    <cellWatch r="A29"/>
    <cellWatch r="B29"/>
    <cellWatch r="C29"/>
    <cellWatch r="D29"/>
    <cellWatch r="A30"/>
    <cellWatch r="B30"/>
    <cellWatch r="C30"/>
    <cellWatch r="D30"/>
    <cellWatch r="A31"/>
    <cellWatch r="B31"/>
    <cellWatch r="C31"/>
    <cellWatch r="D31"/>
    <cellWatch r="A32"/>
    <cellWatch r="B32"/>
    <cellWatch r="C32"/>
    <cellWatch r="D32"/>
    <cellWatch r="A33"/>
    <cellWatch r="B33"/>
    <cellWatch r="C33"/>
    <cellWatch r="D33"/>
    <cellWatch r="A34"/>
    <cellWatch r="B34"/>
    <cellWatch r="C34"/>
    <cellWatch r="D34"/>
    <cellWatch r="A35"/>
    <cellWatch r="B35"/>
    <cellWatch r="C35"/>
    <cellWatch r="D35"/>
    <cellWatch r="A36"/>
    <cellWatch r="B36"/>
    <cellWatch r="C36"/>
    <cellWatch r="D36"/>
    <cellWatch r="A37"/>
    <cellWatch r="B37"/>
    <cellWatch r="C37"/>
    <cellWatch r="D37"/>
    <cellWatch r="A38"/>
    <cellWatch r="B38"/>
    <cellWatch r="C38"/>
    <cellWatch r="D38"/>
    <cellWatch r="A39"/>
    <cellWatch r="B39"/>
    <cellWatch r="C39"/>
    <cellWatch r="D39"/>
    <cellWatch r="A40"/>
    <cellWatch r="B40"/>
    <cellWatch r="C40"/>
    <cellWatch r="D40"/>
    <cellWatch r="A41"/>
    <cellWatch r="B41"/>
    <cellWatch r="C41"/>
    <cellWatch r="D41"/>
    <cellWatch r="A42"/>
    <cellWatch r="B42"/>
    <cellWatch r="C42"/>
    <cellWatch r="D42"/>
    <cellWatch r="A43"/>
    <cellWatch r="B43"/>
    <cellWatch r="C43"/>
    <cellWatch r="D43"/>
    <cellWatch r="A44"/>
    <cellWatch r="B44"/>
    <cellWatch r="C44"/>
    <cellWatch r="D44"/>
    <cellWatch r="A45"/>
    <cellWatch r="B45"/>
    <cellWatch r="C45"/>
    <cellWatch r="D45"/>
    <cellWatch r="A46"/>
    <cellWatch r="B46"/>
    <cellWatch r="C46"/>
    <cellWatch r="D46"/>
    <cellWatch r="A47"/>
    <cellWatch r="B47"/>
    <cellWatch r="C47"/>
    <cellWatch r="D47"/>
    <cellWatch r="A48"/>
    <cellWatch r="B48"/>
    <cellWatch r="C48"/>
    <cellWatch r="D48"/>
    <cellWatch r="A49"/>
    <cellWatch r="B49"/>
    <cellWatch r="C49"/>
    <cellWatch r="D49"/>
    <cellWatch r="A50"/>
    <cellWatch r="B50"/>
    <cellWatch r="C50"/>
    <cellWatch r="D50"/>
    <cellWatch r="A51"/>
    <cellWatch r="B51"/>
    <cellWatch r="C51"/>
    <cellWatch r="D51"/>
    <cellWatch r="A52"/>
    <cellWatch r="B52"/>
    <cellWatch r="C52"/>
    <cellWatch r="D52"/>
    <cellWatch r="A53"/>
    <cellWatch r="B53"/>
    <cellWatch r="C53"/>
    <cellWatch r="D53"/>
    <cellWatch r="A54"/>
    <cellWatch r="B54"/>
    <cellWatch r="C54"/>
    <cellWatch r="D54"/>
    <cellWatch r="A55"/>
    <cellWatch r="B55"/>
    <cellWatch r="C55"/>
    <cellWatch r="D55"/>
    <cellWatch r="A56"/>
    <cellWatch r="B56"/>
    <cellWatch r="C56"/>
    <cellWatch r="D56"/>
    <cellWatch r="A57"/>
    <cellWatch r="B57"/>
    <cellWatch r="C57"/>
    <cellWatch r="D57"/>
    <cellWatch r="A58"/>
    <cellWatch r="B58"/>
    <cellWatch r="C58"/>
    <cellWatch r="D58"/>
    <cellWatch r="A59"/>
    <cellWatch r="B59"/>
    <cellWatch r="C59"/>
    <cellWatch r="D59"/>
    <cellWatch r="A60"/>
    <cellWatch r="B60"/>
    <cellWatch r="C60"/>
    <cellWatch r="D60"/>
    <cellWatch r="A61"/>
    <cellWatch r="B61"/>
    <cellWatch r="C61"/>
    <cellWatch r="D61"/>
    <cellWatch r="A62"/>
    <cellWatch r="B62"/>
    <cellWatch r="C62"/>
    <cellWatch r="D62"/>
    <cellWatch r="A63"/>
    <cellWatch r="B63"/>
    <cellWatch r="C63"/>
    <cellWatch r="D63"/>
    <cellWatch r="A64"/>
    <cellWatch r="B64"/>
    <cellWatch r="C64"/>
    <cellWatch r="D64"/>
    <cellWatch r="A65"/>
    <cellWatch r="B65"/>
    <cellWatch r="C65"/>
    <cellWatch r="D65"/>
    <cellWatch r="A66"/>
    <cellWatch r="B66"/>
    <cellWatch r="C66"/>
    <cellWatch r="D66"/>
    <cellWatch r="A67"/>
    <cellWatch r="B67"/>
    <cellWatch r="C67"/>
    <cellWatch r="D67"/>
    <cellWatch r="A68"/>
    <cellWatch r="B68"/>
    <cellWatch r="C68"/>
    <cellWatch r="D68"/>
    <cellWatch r="A69"/>
    <cellWatch r="B69"/>
    <cellWatch r="C69"/>
    <cellWatch r="D69"/>
    <cellWatch r="A70"/>
    <cellWatch r="B70"/>
    <cellWatch r="C70"/>
    <cellWatch r="D70"/>
    <cellWatch r="A71"/>
    <cellWatch r="B71"/>
    <cellWatch r="C71"/>
    <cellWatch r="D71"/>
    <cellWatch r="A72"/>
    <cellWatch r="B72"/>
    <cellWatch r="C72"/>
    <cellWatch r="D72"/>
    <cellWatch r="A73"/>
    <cellWatch r="B73"/>
    <cellWatch r="C73"/>
    <cellWatch r="D73"/>
    <cellWatch r="A74"/>
    <cellWatch r="B74"/>
    <cellWatch r="C74"/>
    <cellWatch r="D74"/>
    <cellWatch r="A75"/>
    <cellWatch r="B75"/>
    <cellWatch r="C75"/>
    <cellWatch r="D75"/>
    <cellWatch r="A76"/>
    <cellWatch r="B76"/>
    <cellWatch r="C76"/>
    <cellWatch r="D76"/>
    <cellWatch r="A77"/>
    <cellWatch r="B77"/>
    <cellWatch r="C77"/>
    <cellWatch r="D77"/>
    <cellWatch r="A78"/>
    <cellWatch r="B78"/>
    <cellWatch r="C78"/>
    <cellWatch r="D78"/>
    <cellWatch r="A79"/>
    <cellWatch r="B79"/>
    <cellWatch r="C79"/>
    <cellWatch r="D79"/>
    <cellWatch r="A80"/>
    <cellWatch r="B80"/>
    <cellWatch r="C80"/>
    <cellWatch r="D80"/>
    <cellWatch r="A81"/>
    <cellWatch r="B81"/>
    <cellWatch r="C81"/>
    <cellWatch r="D81"/>
    <cellWatch r="A82"/>
    <cellWatch r="B82"/>
    <cellWatch r="C82"/>
    <cellWatch r="D82"/>
    <cellWatch r="A83"/>
    <cellWatch r="B83"/>
    <cellWatch r="C83"/>
    <cellWatch r="D83"/>
    <cellWatch r="A84"/>
    <cellWatch r="B84"/>
    <cellWatch r="C84"/>
    <cellWatch r="D84"/>
    <cellWatch r="A85"/>
    <cellWatch r="B85"/>
    <cellWatch r="C85"/>
    <cellWatch r="D85"/>
    <cellWatch r="A86"/>
    <cellWatch r="B86"/>
    <cellWatch r="C86"/>
    <cellWatch r="D86"/>
    <cellWatch r="A87"/>
    <cellWatch r="B87"/>
    <cellWatch r="C87"/>
    <cellWatch r="D87"/>
    <cellWatch r="A88"/>
    <cellWatch r="B88"/>
    <cellWatch r="C88"/>
    <cellWatch r="D88"/>
    <cellWatch r="A89"/>
    <cellWatch r="B89"/>
    <cellWatch r="C89"/>
    <cellWatch r="D89"/>
    <cellWatch r="A90"/>
    <cellWatch r="B90"/>
    <cellWatch r="C90"/>
    <cellWatch r="D90"/>
    <cellWatch r="A91"/>
    <cellWatch r="B91"/>
    <cellWatch r="C91"/>
    <cellWatch r="D91"/>
    <cellWatch r="A92"/>
    <cellWatch r="B92"/>
    <cellWatch r="C92"/>
    <cellWatch r="D92"/>
  </cellWatches>
  <ignoredErrors>
    <ignoredError sqref="F8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0" tint="-4.9989318521683403E-2"/>
    <pageSetUpPr fitToPage="1"/>
  </sheetPr>
  <dimension ref="A1:CF451"/>
  <sheetViews>
    <sheetView showGridLines="0" zoomScale="70" zoomScaleNormal="70" zoomScaleSheetLayoutView="85" workbookViewId="0">
      <pane xSplit="1" ySplit="8" topLeftCell="B129" activePane="bottomRight" state="frozen"/>
      <selection activeCell="E70" sqref="E70"/>
      <selection pane="topRight" activeCell="E70" sqref="E70"/>
      <selection pane="bottomLeft" activeCell="E70" sqref="E70"/>
      <selection pane="bottomRight" activeCell="A146" sqref="A146"/>
    </sheetView>
  </sheetViews>
  <sheetFormatPr baseColWidth="10" defaultColWidth="11.42578125" defaultRowHeight="12.75" x14ac:dyDescent="0.2"/>
  <cols>
    <col min="1" max="1" width="11.42578125" style="24"/>
    <col min="2" max="2" width="14.85546875" style="24" bestFit="1" customWidth="1"/>
    <col min="3" max="3" width="15.85546875" style="24" bestFit="1" customWidth="1"/>
    <col min="4" max="4" width="16.7109375" style="24" customWidth="1"/>
    <col min="5" max="5" width="15.42578125" style="24" bestFit="1" customWidth="1"/>
    <col min="6" max="6" width="14.140625" style="24" bestFit="1" customWidth="1"/>
    <col min="7" max="7" width="15" style="24" bestFit="1" customWidth="1"/>
    <col min="8" max="8" width="17.85546875" style="24" customWidth="1"/>
    <col min="9" max="9" width="15.5703125" style="24" bestFit="1" customWidth="1"/>
    <col min="10" max="10" width="16.7109375" style="24" customWidth="1"/>
    <col min="11" max="11" width="14.28515625" style="24" bestFit="1" customWidth="1"/>
    <col min="12" max="12" width="14.42578125" style="24" bestFit="1" customWidth="1"/>
    <col min="13" max="13" width="15.28515625" style="24" bestFit="1" customWidth="1"/>
    <col min="14" max="14" width="16.7109375" style="24" customWidth="1"/>
    <col min="15" max="15" width="16.42578125" style="24" bestFit="1" customWidth="1"/>
    <col min="16" max="16" width="11.42578125" style="24" bestFit="1" customWidth="1"/>
    <col min="17" max="17" width="12.85546875" style="24" customWidth="1"/>
    <col min="18" max="18" width="15.28515625" style="24" bestFit="1" customWidth="1"/>
    <col min="19" max="19" width="16.7109375" style="24" customWidth="1"/>
    <col min="20" max="22" width="11.42578125" style="24"/>
    <col min="23" max="23" width="13" style="24" customWidth="1"/>
    <col min="24" max="24" width="12.85546875" style="24" customWidth="1"/>
    <col min="25" max="25" width="16.5703125" style="24" customWidth="1"/>
    <col min="26" max="26" width="13.7109375" style="24" customWidth="1"/>
    <col min="27" max="27" width="15.5703125" style="24" customWidth="1"/>
    <col min="28" max="28" width="11.42578125" style="24"/>
    <col min="29" max="29" width="17" style="24" customWidth="1"/>
    <col min="30" max="30" width="12.7109375" style="24" customWidth="1"/>
    <col min="31" max="31" width="16.7109375" style="24" customWidth="1"/>
    <col min="32" max="32" width="12.5703125" style="24" customWidth="1"/>
    <col min="33" max="34" width="14.7109375" style="24" customWidth="1"/>
    <col min="35" max="35" width="16.85546875" style="24" customWidth="1"/>
    <col min="36" max="36" width="17" style="24" customWidth="1"/>
    <col min="37" max="38" width="11.42578125" style="24"/>
    <col min="39" max="39" width="11.85546875" style="24" customWidth="1"/>
    <col min="40" max="40" width="16" style="24" customWidth="1"/>
    <col min="41" max="43" width="11.42578125" style="24"/>
    <col min="44" max="16384" width="11.42578125" style="54"/>
  </cols>
  <sheetData>
    <row r="1" spans="1:84" s="53" customFormat="1" ht="26.25" x14ac:dyDescent="0.25">
      <c r="A1" s="25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62" t="s">
        <v>58</v>
      </c>
      <c r="U1" s="51"/>
      <c r="V1" s="25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62" t="s">
        <v>58</v>
      </c>
      <c r="AP1" s="51"/>
      <c r="AQ1" s="51"/>
      <c r="AR1" s="52"/>
      <c r="BM1" s="52"/>
    </row>
    <row r="2" spans="1:84" s="74" customFormat="1" ht="15.75" x14ac:dyDescent="0.25">
      <c r="A2" s="71" t="s">
        <v>53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1" t="s">
        <v>54</v>
      </c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3"/>
      <c r="BM2" s="73"/>
    </row>
    <row r="3" spans="1:84" s="74" customFormat="1" ht="18" x14ac:dyDescent="0.25">
      <c r="A3" s="71" t="s">
        <v>66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1" t="s">
        <v>66</v>
      </c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3"/>
      <c r="BM3" s="73"/>
    </row>
    <row r="4" spans="1:84" s="74" customFormat="1" ht="15.75" x14ac:dyDescent="0.25">
      <c r="A4" s="75" t="s">
        <v>56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5" t="s">
        <v>55</v>
      </c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3"/>
      <c r="BM4" s="73"/>
    </row>
    <row r="5" spans="1:84" s="74" customFormat="1" ht="15.75" x14ac:dyDescent="0.25">
      <c r="A5" s="75" t="s">
        <v>26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5" t="s">
        <v>26</v>
      </c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3"/>
      <c r="BM5" s="73"/>
    </row>
    <row r="7" spans="1:84" ht="12.75" customHeight="1" x14ac:dyDescent="0.2">
      <c r="A7" s="89" t="s">
        <v>2</v>
      </c>
      <c r="B7" s="70" t="s">
        <v>33</v>
      </c>
      <c r="C7" s="70" t="s">
        <v>34</v>
      </c>
      <c r="D7" s="70" t="s">
        <v>35</v>
      </c>
      <c r="E7" s="70" t="s">
        <v>36</v>
      </c>
      <c r="F7" s="70" t="s">
        <v>37</v>
      </c>
      <c r="G7" s="70" t="s">
        <v>38</v>
      </c>
      <c r="H7" s="70" t="s">
        <v>39</v>
      </c>
      <c r="I7" s="70" t="s">
        <v>40</v>
      </c>
      <c r="J7" s="70" t="s">
        <v>41</v>
      </c>
      <c r="K7" s="70" t="s">
        <v>42</v>
      </c>
      <c r="L7" s="70" t="s">
        <v>43</v>
      </c>
      <c r="M7" s="70" t="s">
        <v>44</v>
      </c>
      <c r="N7" s="70" t="s">
        <v>45</v>
      </c>
      <c r="O7" s="70" t="s">
        <v>46</v>
      </c>
      <c r="P7" s="70" t="s">
        <v>47</v>
      </c>
      <c r="Q7" s="70" t="s">
        <v>48</v>
      </c>
      <c r="R7" s="70" t="s">
        <v>49</v>
      </c>
      <c r="S7" s="89" t="s">
        <v>65</v>
      </c>
      <c r="T7" s="89" t="s">
        <v>12</v>
      </c>
      <c r="V7" s="89" t="s">
        <v>2</v>
      </c>
      <c r="W7" s="70" t="s">
        <v>33</v>
      </c>
      <c r="X7" s="70" t="s">
        <v>34</v>
      </c>
      <c r="Y7" s="70" t="s">
        <v>35</v>
      </c>
      <c r="Z7" s="70" t="s">
        <v>36</v>
      </c>
      <c r="AA7" s="70" t="s">
        <v>37</v>
      </c>
      <c r="AB7" s="70" t="s">
        <v>38</v>
      </c>
      <c r="AC7" s="70" t="s">
        <v>39</v>
      </c>
      <c r="AD7" s="70" t="s">
        <v>40</v>
      </c>
      <c r="AE7" s="70" t="s">
        <v>41</v>
      </c>
      <c r="AF7" s="70" t="s">
        <v>42</v>
      </c>
      <c r="AG7" s="70" t="s">
        <v>43</v>
      </c>
      <c r="AH7" s="70" t="s">
        <v>44</v>
      </c>
      <c r="AI7" s="70" t="s">
        <v>45</v>
      </c>
      <c r="AJ7" s="70" t="s">
        <v>46</v>
      </c>
      <c r="AK7" s="70" t="s">
        <v>47</v>
      </c>
      <c r="AL7" s="70" t="s">
        <v>48</v>
      </c>
      <c r="AM7" s="70" t="s">
        <v>49</v>
      </c>
      <c r="AN7" s="89" t="s">
        <v>65</v>
      </c>
      <c r="AO7" s="89" t="s">
        <v>12</v>
      </c>
    </row>
    <row r="8" spans="1:84" s="56" customFormat="1" ht="115.5" customHeight="1" x14ac:dyDescent="0.25">
      <c r="A8" s="90"/>
      <c r="B8" s="70" t="s">
        <v>14</v>
      </c>
      <c r="C8" s="70" t="s">
        <v>0</v>
      </c>
      <c r="D8" s="70" t="s">
        <v>59</v>
      </c>
      <c r="E8" s="70" t="s">
        <v>50</v>
      </c>
      <c r="F8" s="70" t="s">
        <v>1</v>
      </c>
      <c r="G8" s="70" t="s">
        <v>51</v>
      </c>
      <c r="H8" s="70" t="s">
        <v>60</v>
      </c>
      <c r="I8" s="70" t="s">
        <v>15</v>
      </c>
      <c r="J8" s="70" t="s">
        <v>61</v>
      </c>
      <c r="K8" s="70" t="s">
        <v>16</v>
      </c>
      <c r="L8" s="70" t="s">
        <v>17</v>
      </c>
      <c r="M8" s="70" t="s">
        <v>62</v>
      </c>
      <c r="N8" s="70" t="s">
        <v>63</v>
      </c>
      <c r="O8" s="70" t="s">
        <v>64</v>
      </c>
      <c r="P8" s="70" t="s">
        <v>18</v>
      </c>
      <c r="Q8" s="70" t="s">
        <v>52</v>
      </c>
      <c r="R8" s="70" t="s">
        <v>19</v>
      </c>
      <c r="S8" s="90"/>
      <c r="T8" s="90"/>
      <c r="U8" s="26"/>
      <c r="V8" s="90"/>
      <c r="W8" s="70" t="s">
        <v>14</v>
      </c>
      <c r="X8" s="70" t="s">
        <v>0</v>
      </c>
      <c r="Y8" s="70" t="s">
        <v>59</v>
      </c>
      <c r="Z8" s="70" t="s">
        <v>50</v>
      </c>
      <c r="AA8" s="70" t="s">
        <v>1</v>
      </c>
      <c r="AB8" s="70" t="s">
        <v>51</v>
      </c>
      <c r="AC8" s="70" t="s">
        <v>60</v>
      </c>
      <c r="AD8" s="70" t="s">
        <v>15</v>
      </c>
      <c r="AE8" s="70" t="s">
        <v>61</v>
      </c>
      <c r="AF8" s="70" t="s">
        <v>16</v>
      </c>
      <c r="AG8" s="70" t="s">
        <v>17</v>
      </c>
      <c r="AH8" s="70" t="s">
        <v>62</v>
      </c>
      <c r="AI8" s="70" t="s">
        <v>63</v>
      </c>
      <c r="AJ8" s="70" t="s">
        <v>64</v>
      </c>
      <c r="AK8" s="70" t="s">
        <v>18</v>
      </c>
      <c r="AL8" s="70" t="s">
        <v>52</v>
      </c>
      <c r="AM8" s="70" t="s">
        <v>19</v>
      </c>
      <c r="AN8" s="90"/>
      <c r="AO8" s="90"/>
      <c r="AP8" s="26"/>
      <c r="AQ8" s="26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</row>
    <row r="9" spans="1:84" s="59" customFormat="1" ht="15.75" customHeight="1" x14ac:dyDescent="0.25">
      <c r="A9" s="40">
        <v>41275</v>
      </c>
      <c r="B9" s="27">
        <v>106.21177041675935</v>
      </c>
      <c r="C9" s="27">
        <v>104.02114411469334</v>
      </c>
      <c r="D9" s="27">
        <v>104.45224133461106</v>
      </c>
      <c r="E9" s="27">
        <v>96.25459375094357</v>
      </c>
      <c r="F9" s="27">
        <v>88.99879231066609</v>
      </c>
      <c r="G9" s="27">
        <v>98.113078607915043</v>
      </c>
      <c r="H9" s="27">
        <v>98.372365124406031</v>
      </c>
      <c r="I9" s="27">
        <v>89.992963915615292</v>
      </c>
      <c r="J9" s="27">
        <v>93.531135870272138</v>
      </c>
      <c r="K9" s="27">
        <v>110.31296123988747</v>
      </c>
      <c r="L9" s="27">
        <v>97.617446316226193</v>
      </c>
      <c r="M9" s="27">
        <v>91.077179700263045</v>
      </c>
      <c r="N9" s="27">
        <v>96.977586039000713</v>
      </c>
      <c r="O9" s="27">
        <v>95.11436182053437</v>
      </c>
      <c r="P9" s="27">
        <v>101.37834977535587</v>
      </c>
      <c r="Q9" s="27">
        <v>91.552444612057144</v>
      </c>
      <c r="R9" s="27">
        <v>95.648072440931585</v>
      </c>
      <c r="S9" s="27">
        <v>99.314490580517173</v>
      </c>
      <c r="T9" s="27">
        <v>99.075376166754808</v>
      </c>
      <c r="U9" s="23"/>
      <c r="V9" s="40">
        <v>41275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3"/>
      <c r="AQ9" s="23"/>
      <c r="AR9" s="57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M9" s="57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</row>
    <row r="10" spans="1:84" s="59" customFormat="1" ht="15.75" x14ac:dyDescent="0.25">
      <c r="A10" s="40">
        <v>41306</v>
      </c>
      <c r="B10" s="27">
        <v>107.71380512047854</v>
      </c>
      <c r="C10" s="27">
        <v>90.053589467667564</v>
      </c>
      <c r="D10" s="27">
        <v>100.77996534227739</v>
      </c>
      <c r="E10" s="27">
        <v>90.348044620784265</v>
      </c>
      <c r="F10" s="27">
        <v>92.326172438383409</v>
      </c>
      <c r="G10" s="27">
        <v>98.118241028972079</v>
      </c>
      <c r="H10" s="27">
        <v>98.612479213051841</v>
      </c>
      <c r="I10" s="27">
        <v>86.047558667641155</v>
      </c>
      <c r="J10" s="27">
        <v>93.644583074564508</v>
      </c>
      <c r="K10" s="27">
        <v>95.71209680296721</v>
      </c>
      <c r="L10" s="27">
        <v>97.913491255985093</v>
      </c>
      <c r="M10" s="27">
        <v>92.354171501861217</v>
      </c>
      <c r="N10" s="27">
        <v>100.21762920241773</v>
      </c>
      <c r="O10" s="27">
        <v>98.382447419781442</v>
      </c>
      <c r="P10" s="27">
        <v>118.65370614572272</v>
      </c>
      <c r="Q10" s="27">
        <v>93.520083083829903</v>
      </c>
      <c r="R10" s="27">
        <v>93.30908332537183</v>
      </c>
      <c r="S10" s="27">
        <v>98.131130799176518</v>
      </c>
      <c r="T10" s="27">
        <v>98.813294974907038</v>
      </c>
      <c r="U10" s="23"/>
      <c r="V10" s="40">
        <v>41306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3"/>
      <c r="AQ10" s="23"/>
      <c r="AR10" s="57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M10" s="57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</row>
    <row r="11" spans="1:84" s="59" customFormat="1" ht="15.75" x14ac:dyDescent="0.25">
      <c r="A11" s="40">
        <v>41334</v>
      </c>
      <c r="B11" s="27">
        <v>114.23975889606071</v>
      </c>
      <c r="C11" s="27">
        <v>96.038635252928273</v>
      </c>
      <c r="D11" s="27">
        <v>104.52633841862975</v>
      </c>
      <c r="E11" s="27">
        <v>93.536044182514928</v>
      </c>
      <c r="F11" s="27">
        <v>89.409394086608884</v>
      </c>
      <c r="G11" s="27">
        <v>100.41792243568433</v>
      </c>
      <c r="H11" s="27">
        <v>102.22968013646714</v>
      </c>
      <c r="I11" s="27">
        <v>102.57926703799708</v>
      </c>
      <c r="J11" s="27">
        <v>92.286012301132246</v>
      </c>
      <c r="K11" s="27">
        <v>101.08841141133635</v>
      </c>
      <c r="L11" s="27">
        <v>99.09456167973768</v>
      </c>
      <c r="M11" s="27">
        <v>96.828605665382895</v>
      </c>
      <c r="N11" s="27">
        <v>105.58839139576015</v>
      </c>
      <c r="O11" s="27">
        <v>100.3755942901751</v>
      </c>
      <c r="P11" s="27">
        <v>117.11620351222419</v>
      </c>
      <c r="Q11" s="27">
        <v>95.372732304259728</v>
      </c>
      <c r="R11" s="27">
        <v>95.779046724184866</v>
      </c>
      <c r="S11" s="27">
        <v>98.036594943214752</v>
      </c>
      <c r="T11" s="27">
        <v>101.72056218205149</v>
      </c>
      <c r="U11" s="23"/>
      <c r="V11" s="40">
        <v>41334</v>
      </c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3"/>
      <c r="AQ11" s="23"/>
      <c r="AR11" s="57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M11" s="57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59" customFormat="1" ht="15.75" x14ac:dyDescent="0.25">
      <c r="A12" s="40">
        <v>41365</v>
      </c>
      <c r="B12" s="27">
        <v>106.34567900830932</v>
      </c>
      <c r="C12" s="27">
        <v>90.921172027212876</v>
      </c>
      <c r="D12" s="27">
        <v>104.26025073402749</v>
      </c>
      <c r="E12" s="27">
        <v>91.430517358888679</v>
      </c>
      <c r="F12" s="27">
        <v>100.20604453977666</v>
      </c>
      <c r="G12" s="27">
        <v>101.47881970363839</v>
      </c>
      <c r="H12" s="27">
        <v>103.34185911969523</v>
      </c>
      <c r="I12" s="27">
        <v>92.354674906832315</v>
      </c>
      <c r="J12" s="27">
        <v>102.91704866584016</v>
      </c>
      <c r="K12" s="27">
        <v>96.317136833583277</v>
      </c>
      <c r="L12" s="27">
        <v>99.615067275286236</v>
      </c>
      <c r="M12" s="27">
        <v>102.05878967016034</v>
      </c>
      <c r="N12" s="27">
        <v>103.47060845633219</v>
      </c>
      <c r="O12" s="27">
        <v>99.372026031135533</v>
      </c>
      <c r="P12" s="27">
        <v>101.65814634532512</v>
      </c>
      <c r="Q12" s="27">
        <v>96.397411938409235</v>
      </c>
      <c r="R12" s="27">
        <v>102.09479594547301</v>
      </c>
      <c r="S12" s="27">
        <v>99.047268293221563</v>
      </c>
      <c r="T12" s="27">
        <v>101.2004711360712</v>
      </c>
      <c r="U12" s="23"/>
      <c r="V12" s="40">
        <v>41365</v>
      </c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3"/>
      <c r="AQ12" s="23"/>
      <c r="AR12" s="57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M12" s="57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59" customFormat="1" ht="15.75" x14ac:dyDescent="0.25">
      <c r="A13" s="40">
        <v>41395</v>
      </c>
      <c r="B13" s="27">
        <v>99.297033316946653</v>
      </c>
      <c r="C13" s="27">
        <v>102.93228093088483</v>
      </c>
      <c r="D13" s="27">
        <v>102.87962771194852</v>
      </c>
      <c r="E13" s="27">
        <v>90.990094475442035</v>
      </c>
      <c r="F13" s="27">
        <v>105.38131887450855</v>
      </c>
      <c r="G13" s="27">
        <v>99.429397113591179</v>
      </c>
      <c r="H13" s="27">
        <v>100.34051458709669</v>
      </c>
      <c r="I13" s="27">
        <v>100.24944278220977</v>
      </c>
      <c r="J13" s="27">
        <v>95.743704870830953</v>
      </c>
      <c r="K13" s="27">
        <v>92.558912125149917</v>
      </c>
      <c r="L13" s="27">
        <v>99.539746433545488</v>
      </c>
      <c r="M13" s="27">
        <v>99.456606171449565</v>
      </c>
      <c r="N13" s="27">
        <v>98.101344630860893</v>
      </c>
      <c r="O13" s="27">
        <v>99.759417980572991</v>
      </c>
      <c r="P13" s="27">
        <v>95.080886488906074</v>
      </c>
      <c r="Q13" s="27">
        <v>103.30509011720505</v>
      </c>
      <c r="R13" s="27">
        <v>100.53280541542193</v>
      </c>
      <c r="S13" s="27">
        <v>98.760699396227452</v>
      </c>
      <c r="T13" s="27">
        <v>99.504687803348503</v>
      </c>
      <c r="U13" s="23"/>
      <c r="V13" s="40">
        <v>41395</v>
      </c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3"/>
      <c r="AQ13" s="23"/>
      <c r="AR13" s="57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M13" s="57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</row>
    <row r="14" spans="1:84" s="59" customFormat="1" ht="15.75" x14ac:dyDescent="0.25">
      <c r="A14" s="40">
        <v>41426</v>
      </c>
      <c r="B14" s="27">
        <v>91.639783855220543</v>
      </c>
      <c r="C14" s="27">
        <v>91.665209441312243</v>
      </c>
      <c r="D14" s="27">
        <v>94.302907425136695</v>
      </c>
      <c r="E14" s="27">
        <v>92.329938088893641</v>
      </c>
      <c r="F14" s="27">
        <v>101.02210778825329</v>
      </c>
      <c r="G14" s="27">
        <v>97.333974768896596</v>
      </c>
      <c r="H14" s="27">
        <v>95.604724998202485</v>
      </c>
      <c r="I14" s="27">
        <v>100.48840299984106</v>
      </c>
      <c r="J14" s="27">
        <v>100.90933246832623</v>
      </c>
      <c r="K14" s="27">
        <v>106.31121133494976</v>
      </c>
      <c r="L14" s="27">
        <v>99.336597721766537</v>
      </c>
      <c r="M14" s="27">
        <v>96.01675497039443</v>
      </c>
      <c r="N14" s="27">
        <v>91.735422871811139</v>
      </c>
      <c r="O14" s="27">
        <v>100.24400757448781</v>
      </c>
      <c r="P14" s="27">
        <v>95.686575040930862</v>
      </c>
      <c r="Q14" s="27">
        <v>98.684920865444738</v>
      </c>
      <c r="R14" s="27">
        <v>95.94326623017389</v>
      </c>
      <c r="S14" s="27">
        <v>97.341750821224352</v>
      </c>
      <c r="T14" s="27">
        <v>96.71692421184008</v>
      </c>
      <c r="U14" s="23"/>
      <c r="V14" s="40">
        <v>41426</v>
      </c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3"/>
      <c r="AQ14" s="23"/>
      <c r="AR14" s="57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M14" s="57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</row>
    <row r="15" spans="1:84" s="59" customFormat="1" ht="15.75" x14ac:dyDescent="0.25">
      <c r="A15" s="40">
        <v>41456</v>
      </c>
      <c r="B15" s="27">
        <v>92.166145215347029</v>
      </c>
      <c r="C15" s="27">
        <v>99.207198363345711</v>
      </c>
      <c r="D15" s="27">
        <v>98.355739060748093</v>
      </c>
      <c r="E15" s="27">
        <v>99.555167052857712</v>
      </c>
      <c r="F15" s="27">
        <v>99.985995847358197</v>
      </c>
      <c r="G15" s="27">
        <v>98.19477013464298</v>
      </c>
      <c r="H15" s="27">
        <v>95.920713622433098</v>
      </c>
      <c r="I15" s="27">
        <v>102.23551071938419</v>
      </c>
      <c r="J15" s="27">
        <v>99.469593120066307</v>
      </c>
      <c r="K15" s="27">
        <v>98.703549908310336</v>
      </c>
      <c r="L15" s="27">
        <v>100.0512983089632</v>
      </c>
      <c r="M15" s="27">
        <v>100.38243821734609</v>
      </c>
      <c r="N15" s="27">
        <v>94.23711143358922</v>
      </c>
      <c r="O15" s="27">
        <v>100.18980558849304</v>
      </c>
      <c r="P15" s="27">
        <v>105.04574689118449</v>
      </c>
      <c r="Q15" s="27">
        <v>105.46264230649211</v>
      </c>
      <c r="R15" s="27">
        <v>103.30041033065871</v>
      </c>
      <c r="S15" s="27">
        <v>97.815749435103612</v>
      </c>
      <c r="T15" s="27">
        <v>98.644456861407448</v>
      </c>
      <c r="U15" s="23"/>
      <c r="V15" s="40">
        <v>41456</v>
      </c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3"/>
      <c r="AQ15" s="23"/>
      <c r="AR15" s="57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M15" s="57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</row>
    <row r="16" spans="1:84" s="59" customFormat="1" ht="15.75" x14ac:dyDescent="0.25">
      <c r="A16" s="40">
        <v>41487</v>
      </c>
      <c r="B16" s="27">
        <v>95.24846013524332</v>
      </c>
      <c r="C16" s="27">
        <v>94.628183772128622</v>
      </c>
      <c r="D16" s="27">
        <v>94.733091571016416</v>
      </c>
      <c r="E16" s="27">
        <v>100.14248826343501</v>
      </c>
      <c r="F16" s="27">
        <v>103.97827251231033</v>
      </c>
      <c r="G16" s="27">
        <v>99.617218964340665</v>
      </c>
      <c r="H16" s="27">
        <v>96.061072906412591</v>
      </c>
      <c r="I16" s="27">
        <v>101.46775145942182</v>
      </c>
      <c r="J16" s="27">
        <v>98.599838955179706</v>
      </c>
      <c r="K16" s="27">
        <v>94.770354185887598</v>
      </c>
      <c r="L16" s="27">
        <v>100.29820166861194</v>
      </c>
      <c r="M16" s="27">
        <v>98.377368621787582</v>
      </c>
      <c r="N16" s="27">
        <v>89.830576367492981</v>
      </c>
      <c r="O16" s="27">
        <v>100.25146642546623</v>
      </c>
      <c r="P16" s="27">
        <v>106.30666605608251</v>
      </c>
      <c r="Q16" s="27">
        <v>109.78972466809051</v>
      </c>
      <c r="R16" s="27">
        <v>103.41337022027371</v>
      </c>
      <c r="S16" s="27">
        <v>98.88448897099147</v>
      </c>
      <c r="T16" s="27">
        <v>98.671584567216513</v>
      </c>
      <c r="U16" s="23"/>
      <c r="V16" s="40">
        <v>41487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3"/>
      <c r="AQ16" s="23"/>
      <c r="AR16" s="57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M16" s="57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</row>
    <row r="17" spans="1:84" s="59" customFormat="1" ht="15.75" x14ac:dyDescent="0.25">
      <c r="A17" s="40">
        <v>41518</v>
      </c>
      <c r="B17" s="27">
        <v>91.404974694959407</v>
      </c>
      <c r="C17" s="27">
        <v>92.309305377167163</v>
      </c>
      <c r="D17" s="27">
        <v>91.093245692965311</v>
      </c>
      <c r="E17" s="27">
        <v>107.90401188080745</v>
      </c>
      <c r="F17" s="27">
        <v>100.0367964706514</v>
      </c>
      <c r="G17" s="27">
        <v>100.37134046195631</v>
      </c>
      <c r="H17" s="27">
        <v>97.313171620537773</v>
      </c>
      <c r="I17" s="27">
        <v>96.073673292692732</v>
      </c>
      <c r="J17" s="27">
        <v>95.761561317320272</v>
      </c>
      <c r="K17" s="27">
        <v>103.54414293925551</v>
      </c>
      <c r="L17" s="27">
        <v>100.44318630087707</v>
      </c>
      <c r="M17" s="27">
        <v>94.850773511426979</v>
      </c>
      <c r="N17" s="27">
        <v>93.159350666433369</v>
      </c>
      <c r="O17" s="27">
        <v>101.57987300538989</v>
      </c>
      <c r="P17" s="27">
        <v>99.347453270741809</v>
      </c>
      <c r="Q17" s="27">
        <v>99.350211038969277</v>
      </c>
      <c r="R17" s="27">
        <v>105.63168250204301</v>
      </c>
      <c r="S17" s="27">
        <v>100.67636844813946</v>
      </c>
      <c r="T17" s="27">
        <v>97.717443252235981</v>
      </c>
      <c r="U17" s="23"/>
      <c r="V17" s="40">
        <v>41518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3"/>
      <c r="AQ17" s="23"/>
      <c r="AR17" s="57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M17" s="57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</row>
    <row r="18" spans="1:84" s="59" customFormat="1" ht="15.75" x14ac:dyDescent="0.25">
      <c r="A18" s="40">
        <v>41548</v>
      </c>
      <c r="B18" s="27">
        <v>91.260920036622267</v>
      </c>
      <c r="C18" s="27">
        <v>104.10925384028889</v>
      </c>
      <c r="D18" s="27">
        <v>95.719242501147832</v>
      </c>
      <c r="E18" s="27">
        <v>111.22546514674596</v>
      </c>
      <c r="F18" s="27">
        <v>104.61764961803084</v>
      </c>
      <c r="G18" s="27">
        <v>101.09140109296544</v>
      </c>
      <c r="H18" s="27">
        <v>99.790031314971131</v>
      </c>
      <c r="I18" s="27">
        <v>103.18450456890957</v>
      </c>
      <c r="J18" s="27">
        <v>107.57186693727307</v>
      </c>
      <c r="K18" s="27">
        <v>92.79379344309389</v>
      </c>
      <c r="L18" s="27">
        <v>101.36172407278237</v>
      </c>
      <c r="M18" s="27">
        <v>105.74168786576104</v>
      </c>
      <c r="N18" s="27">
        <v>97.060628484359697</v>
      </c>
      <c r="O18" s="27">
        <v>101.35674109599124</v>
      </c>
      <c r="P18" s="27">
        <v>85.456385816729764</v>
      </c>
      <c r="Q18" s="27">
        <v>99.492845672494269</v>
      </c>
      <c r="R18" s="27">
        <v>106.61497907372774</v>
      </c>
      <c r="S18" s="27">
        <v>103.28921556722872</v>
      </c>
      <c r="T18" s="27">
        <v>99.47953025793494</v>
      </c>
      <c r="U18" s="23"/>
      <c r="V18" s="40">
        <v>41548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3"/>
      <c r="AQ18" s="23"/>
      <c r="AR18" s="57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M18" s="57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</row>
    <row r="19" spans="1:84" s="59" customFormat="1" ht="15.75" x14ac:dyDescent="0.25">
      <c r="A19" s="40">
        <v>41579</v>
      </c>
      <c r="B19" s="27">
        <v>98.212316718026997</v>
      </c>
      <c r="C19" s="27">
        <v>108.93249572479435</v>
      </c>
      <c r="D19" s="27">
        <v>101.84236668817664</v>
      </c>
      <c r="E19" s="27">
        <v>111.38506712632363</v>
      </c>
      <c r="F19" s="27">
        <v>108.31303207321066</v>
      </c>
      <c r="G19" s="27">
        <v>102.59963652123211</v>
      </c>
      <c r="H19" s="27">
        <v>103.28573726657557</v>
      </c>
      <c r="I19" s="27">
        <v>103.87796421644045</v>
      </c>
      <c r="J19" s="27">
        <v>101.40832074012079</v>
      </c>
      <c r="K19" s="27">
        <v>107.30869487559109</v>
      </c>
      <c r="L19" s="27">
        <v>101.77973244847725</v>
      </c>
      <c r="M19" s="27">
        <v>107.62361390175758</v>
      </c>
      <c r="N19" s="27">
        <v>106.98660948405707</v>
      </c>
      <c r="O19" s="27">
        <v>101.49521372566446</v>
      </c>
      <c r="P19" s="27">
        <v>82.63533572503367</v>
      </c>
      <c r="Q19" s="27">
        <v>104.30902385000105</v>
      </c>
      <c r="R19" s="27">
        <v>101.07334810804711</v>
      </c>
      <c r="S19" s="27">
        <v>104.26816302017438</v>
      </c>
      <c r="T19" s="27">
        <v>102.15981513733981</v>
      </c>
      <c r="U19" s="23"/>
      <c r="V19" s="40">
        <v>41579</v>
      </c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3"/>
      <c r="AQ19" s="23"/>
      <c r="AR19" s="57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M19" s="57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</row>
    <row r="20" spans="1:84" s="59" customFormat="1" ht="15.75" x14ac:dyDescent="0.25">
      <c r="A20" s="41">
        <v>41609</v>
      </c>
      <c r="B20" s="28">
        <v>106.25935258602617</v>
      </c>
      <c r="C20" s="28">
        <v>125.18153168757627</v>
      </c>
      <c r="D20" s="28">
        <v>107.05498351931489</v>
      </c>
      <c r="E20" s="28">
        <v>114.89856805236305</v>
      </c>
      <c r="F20" s="28">
        <v>105.72442344024178</v>
      </c>
      <c r="G20" s="28">
        <v>103.23419916616507</v>
      </c>
      <c r="H20" s="28">
        <v>109.12765009015033</v>
      </c>
      <c r="I20" s="28">
        <v>121.44828543301472</v>
      </c>
      <c r="J20" s="28">
        <v>118.15700167907355</v>
      </c>
      <c r="K20" s="28">
        <v>100.57873489998748</v>
      </c>
      <c r="L20" s="28">
        <v>102.94894651774101</v>
      </c>
      <c r="M20" s="28">
        <v>115.23201020240896</v>
      </c>
      <c r="N20" s="28">
        <v>122.63474096788487</v>
      </c>
      <c r="O20" s="28">
        <v>101.87904504230767</v>
      </c>
      <c r="P20" s="28">
        <v>91.634544931763003</v>
      </c>
      <c r="Q20" s="28">
        <v>102.7628695427469</v>
      </c>
      <c r="R20" s="28">
        <v>96.659139683692629</v>
      </c>
      <c r="S20" s="28">
        <v>104.43407972478045</v>
      </c>
      <c r="T20" s="28">
        <v>106.29585344889246</v>
      </c>
      <c r="U20" s="23"/>
      <c r="V20" s="41">
        <v>41609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3"/>
      <c r="AQ20" s="23"/>
      <c r="AR20" s="57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M20" s="57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</row>
    <row r="21" spans="1:84" s="59" customFormat="1" ht="15.75" x14ac:dyDescent="0.25">
      <c r="A21" s="42">
        <v>41640</v>
      </c>
      <c r="B21" s="29">
        <v>107.32413798211664</v>
      </c>
      <c r="C21" s="29">
        <v>120.72732728695819</v>
      </c>
      <c r="D21" s="29">
        <v>104.41061150067621</v>
      </c>
      <c r="E21" s="29">
        <v>110.25714846276638</v>
      </c>
      <c r="F21" s="29">
        <v>98.199812509110927</v>
      </c>
      <c r="G21" s="29">
        <v>101.48639071748109</v>
      </c>
      <c r="H21" s="29">
        <v>101.62958267491712</v>
      </c>
      <c r="I21" s="29">
        <v>93.759907433829653</v>
      </c>
      <c r="J21" s="29">
        <v>99.60652092487156</v>
      </c>
      <c r="K21" s="29">
        <v>114.03361693525316</v>
      </c>
      <c r="L21" s="29">
        <v>101.66402492987081</v>
      </c>
      <c r="M21" s="29">
        <v>99.114229271616878</v>
      </c>
      <c r="N21" s="29">
        <v>101.21433834873869</v>
      </c>
      <c r="O21" s="29">
        <v>98.280999144559985</v>
      </c>
      <c r="P21" s="29">
        <v>101.67567591997599</v>
      </c>
      <c r="Q21" s="29">
        <v>100.33283593709707</v>
      </c>
      <c r="R21" s="29">
        <v>97.374618530274589</v>
      </c>
      <c r="S21" s="29">
        <v>103.1138805081407</v>
      </c>
      <c r="T21" s="29">
        <v>102.74765662334151</v>
      </c>
      <c r="U21" s="23"/>
      <c r="V21" s="42">
        <v>41640</v>
      </c>
      <c r="W21" s="29">
        <f t="shared" ref="W21:W84" si="0">B21/B9*100-100</f>
        <v>1.0473110098744485</v>
      </c>
      <c r="X21" s="29">
        <f t="shared" ref="X21:X84" si="1">C21/C9*100-100</f>
        <v>16.060372450667032</v>
      </c>
      <c r="Y21" s="29">
        <f t="shared" ref="Y21:Y84" si="2">D21/D9*100-100</f>
        <v>-3.9855376393020947E-2</v>
      </c>
      <c r="Z21" s="29">
        <f t="shared" ref="Z21:Z84" si="3">E21/E9*100-100</f>
        <v>14.547414482943097</v>
      </c>
      <c r="AA21" s="29">
        <f t="shared" ref="AA21:AA84" si="4">F21/F9*100-100</f>
        <v>10.338365228965188</v>
      </c>
      <c r="AB21" s="29">
        <f t="shared" ref="AB21:AB84" si="5">G21/G9*100-100</f>
        <v>3.4381880147158199</v>
      </c>
      <c r="AC21" s="29">
        <f t="shared" ref="AC21:AC84" si="6">H21/H9*100-100</f>
        <v>3.311110337127559</v>
      </c>
      <c r="AD21" s="29">
        <f t="shared" ref="AD21:AD84" si="7">I21/I9*100-100</f>
        <v>4.1858200400495207</v>
      </c>
      <c r="AE21" s="29">
        <f t="shared" ref="AE21:AE84" si="8">J21/J9*100-100</f>
        <v>6.4955749741198332</v>
      </c>
      <c r="AF21" s="29">
        <f t="shared" ref="AF21:AF84" si="9">K21/K9*100-100</f>
        <v>3.3728182559388671</v>
      </c>
      <c r="AG21" s="29">
        <f t="shared" ref="AG21:AG84" si="10">L21/L9*100-100</f>
        <v>4.1453436515189566</v>
      </c>
      <c r="AH21" s="29">
        <f t="shared" ref="AH21:AH84" si="11">M21/M9*100-100</f>
        <v>8.8244383475684458</v>
      </c>
      <c r="AI21" s="29">
        <f t="shared" ref="AI21:AI84" si="12">N21/N9*100-100</f>
        <v>4.368795391580619</v>
      </c>
      <c r="AJ21" s="29">
        <f t="shared" ref="AJ21:AJ84" si="13">O21/O9*100-100</f>
        <v>3.3292946127321414</v>
      </c>
      <c r="AK21" s="29">
        <f t="shared" ref="AK21:AK84" si="14">P21/P9*100-100</f>
        <v>0.29328366981604859</v>
      </c>
      <c r="AL21" s="29">
        <f t="shared" ref="AL21:AL84" si="15">Q21/Q9*100-100</f>
        <v>9.5905591185968149</v>
      </c>
      <c r="AM21" s="29">
        <f t="shared" ref="AM21:AM84" si="16">R21/R9*100-100</f>
        <v>1.8051028580939175</v>
      </c>
      <c r="AN21" s="29">
        <f t="shared" ref="AN21:AN84" si="17">S21/S9*100-100</f>
        <v>3.8256148779651085</v>
      </c>
      <c r="AO21" s="29">
        <f t="shared" ref="AO21:AO84" si="18">T21/T9*100-100</f>
        <v>3.7065521208880909</v>
      </c>
      <c r="AP21" s="23"/>
      <c r="AQ21" s="23"/>
      <c r="AR21" s="57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M21" s="57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</row>
    <row r="22" spans="1:84" s="59" customFormat="1" ht="15.75" x14ac:dyDescent="0.25">
      <c r="A22" s="43">
        <v>41671</v>
      </c>
      <c r="B22" s="31">
        <v>108.48416441381403</v>
      </c>
      <c r="C22" s="31">
        <v>133.77948263573788</v>
      </c>
      <c r="D22" s="31">
        <v>103.60777949106763</v>
      </c>
      <c r="E22" s="31">
        <v>98.836710134821757</v>
      </c>
      <c r="F22" s="31">
        <v>103.46261485911326</v>
      </c>
      <c r="G22" s="31">
        <v>100.11319308330518</v>
      </c>
      <c r="H22" s="31">
        <v>102.62045352406805</v>
      </c>
      <c r="I22" s="31">
        <v>91.589437272526865</v>
      </c>
      <c r="J22" s="31">
        <v>93.829422654853516</v>
      </c>
      <c r="K22" s="31">
        <v>96.342721417426858</v>
      </c>
      <c r="L22" s="31">
        <v>101.88005632170278</v>
      </c>
      <c r="M22" s="31">
        <v>97.580874752877605</v>
      </c>
      <c r="N22" s="31">
        <v>102.15310040580698</v>
      </c>
      <c r="O22" s="31">
        <v>101.15152864936321</v>
      </c>
      <c r="P22" s="31">
        <v>119.88043275343274</v>
      </c>
      <c r="Q22" s="31">
        <v>105.55654819364922</v>
      </c>
      <c r="R22" s="31">
        <v>97.354287809332206</v>
      </c>
      <c r="S22" s="31">
        <v>100.75609908965598</v>
      </c>
      <c r="T22" s="31">
        <v>102.57336483671935</v>
      </c>
      <c r="U22" s="23"/>
      <c r="V22" s="43">
        <v>41671</v>
      </c>
      <c r="W22" s="31">
        <f t="shared" si="0"/>
        <v>0.71519086385801245</v>
      </c>
      <c r="X22" s="31">
        <f t="shared" si="1"/>
        <v>48.555413977995244</v>
      </c>
      <c r="Y22" s="31">
        <f t="shared" si="2"/>
        <v>2.8059288760282612</v>
      </c>
      <c r="Z22" s="31">
        <f t="shared" si="3"/>
        <v>9.3955165821980557</v>
      </c>
      <c r="AA22" s="31">
        <f t="shared" si="4"/>
        <v>12.062064446744046</v>
      </c>
      <c r="AB22" s="31">
        <f t="shared" si="5"/>
        <v>2.0332122074467662</v>
      </c>
      <c r="AC22" s="31">
        <f t="shared" si="6"/>
        <v>4.0643682655589544</v>
      </c>
      <c r="AD22" s="31">
        <f t="shared" si="7"/>
        <v>6.4404832521643272</v>
      </c>
      <c r="AE22" s="31">
        <f t="shared" si="8"/>
        <v>0.19738416704981887</v>
      </c>
      <c r="AF22" s="31">
        <f t="shared" si="9"/>
        <v>0.65887660549100246</v>
      </c>
      <c r="AG22" s="31">
        <f t="shared" si="10"/>
        <v>4.0510914429018783</v>
      </c>
      <c r="AH22" s="31">
        <f t="shared" si="11"/>
        <v>5.6594122019827324</v>
      </c>
      <c r="AI22" s="31">
        <f t="shared" si="12"/>
        <v>1.9312681998094661</v>
      </c>
      <c r="AJ22" s="31">
        <f t="shared" si="13"/>
        <v>2.8146090102501518</v>
      </c>
      <c r="AK22" s="31">
        <f t="shared" si="14"/>
        <v>1.0338712945076054</v>
      </c>
      <c r="AL22" s="31">
        <f t="shared" si="15"/>
        <v>12.870460240106965</v>
      </c>
      <c r="AM22" s="31">
        <f t="shared" si="16"/>
        <v>4.3352740588551484</v>
      </c>
      <c r="AN22" s="31">
        <f t="shared" si="17"/>
        <v>2.6749597901316378</v>
      </c>
      <c r="AO22" s="31">
        <f t="shared" si="18"/>
        <v>3.8052266780165098</v>
      </c>
      <c r="AP22" s="23"/>
      <c r="AQ22" s="23"/>
      <c r="AR22" s="57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M22" s="57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</row>
    <row r="23" spans="1:84" s="59" customFormat="1" ht="15.75" x14ac:dyDescent="0.25">
      <c r="A23" s="43">
        <v>41699</v>
      </c>
      <c r="B23" s="31">
        <v>117.03315839324921</v>
      </c>
      <c r="C23" s="31">
        <v>135.83097357712214</v>
      </c>
      <c r="D23" s="31">
        <v>108.80029488278076</v>
      </c>
      <c r="E23" s="31">
        <v>107.25400129420582</v>
      </c>
      <c r="F23" s="31">
        <v>100.11935898801001</v>
      </c>
      <c r="G23" s="31">
        <v>102.18517288986062</v>
      </c>
      <c r="H23" s="31">
        <v>105.9032674684334</v>
      </c>
      <c r="I23" s="31">
        <v>102.0265142674277</v>
      </c>
      <c r="J23" s="31">
        <v>98.699786294728455</v>
      </c>
      <c r="K23" s="31">
        <v>112.08866192836736</v>
      </c>
      <c r="L23" s="31">
        <v>103.32912228198869</v>
      </c>
      <c r="M23" s="31">
        <v>103.74913677485436</v>
      </c>
      <c r="N23" s="31">
        <v>112.58718839193584</v>
      </c>
      <c r="O23" s="31">
        <v>102.66008836300553</v>
      </c>
      <c r="P23" s="31">
        <v>118.79000301744253</v>
      </c>
      <c r="Q23" s="31">
        <v>106.60585999445348</v>
      </c>
      <c r="R23" s="31">
        <v>104.63040078802378</v>
      </c>
      <c r="S23" s="31">
        <v>99.919090473129458</v>
      </c>
      <c r="T23" s="31">
        <v>106.76517335879805</v>
      </c>
      <c r="U23" s="23"/>
      <c r="V23" s="43">
        <v>41699</v>
      </c>
      <c r="W23" s="31">
        <f t="shared" si="0"/>
        <v>2.4452078017164212</v>
      </c>
      <c r="X23" s="31">
        <f t="shared" si="1"/>
        <v>41.433677414715845</v>
      </c>
      <c r="Y23" s="31">
        <f t="shared" si="2"/>
        <v>4.0888799213780374</v>
      </c>
      <c r="Z23" s="31">
        <f t="shared" si="3"/>
        <v>14.665958167873058</v>
      </c>
      <c r="AA23" s="31">
        <f t="shared" si="4"/>
        <v>11.978567812490297</v>
      </c>
      <c r="AB23" s="31">
        <f t="shared" si="5"/>
        <v>1.7598954562201499</v>
      </c>
      <c r="AC23" s="31">
        <f t="shared" si="6"/>
        <v>3.5934645663200371</v>
      </c>
      <c r="AD23" s="31">
        <f t="shared" si="7"/>
        <v>-0.53885427974897482</v>
      </c>
      <c r="AE23" s="31">
        <f t="shared" si="8"/>
        <v>6.9498874571239071</v>
      </c>
      <c r="AF23" s="31">
        <f t="shared" si="9"/>
        <v>10.881811637409314</v>
      </c>
      <c r="AG23" s="31">
        <f t="shared" si="10"/>
        <v>4.2732522657869225</v>
      </c>
      <c r="AH23" s="31">
        <f t="shared" si="11"/>
        <v>7.1471969072726296</v>
      </c>
      <c r="AI23" s="31">
        <f t="shared" si="12"/>
        <v>6.628377327904559</v>
      </c>
      <c r="AJ23" s="31">
        <f t="shared" si="13"/>
        <v>2.2759457505439116</v>
      </c>
      <c r="AK23" s="31">
        <f t="shared" si="14"/>
        <v>1.4291784185470391</v>
      </c>
      <c r="AL23" s="31">
        <f t="shared" si="15"/>
        <v>11.778133454704459</v>
      </c>
      <c r="AM23" s="31">
        <f t="shared" si="16"/>
        <v>9.2414305284622174</v>
      </c>
      <c r="AN23" s="31">
        <f t="shared" si="17"/>
        <v>1.9201967704050702</v>
      </c>
      <c r="AO23" s="31">
        <f t="shared" si="18"/>
        <v>4.9592836183092572</v>
      </c>
      <c r="AP23" s="23"/>
      <c r="AQ23" s="23"/>
      <c r="AR23" s="57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M23" s="57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</row>
    <row r="24" spans="1:84" s="59" customFormat="1" ht="15.75" x14ac:dyDescent="0.25">
      <c r="A24" s="43">
        <v>41730</v>
      </c>
      <c r="B24" s="31">
        <v>106.51124487919233</v>
      </c>
      <c r="C24" s="31">
        <v>156.37581652168166</v>
      </c>
      <c r="D24" s="31">
        <v>105.55336216736364</v>
      </c>
      <c r="E24" s="31">
        <v>99.252266110127181</v>
      </c>
      <c r="F24" s="31">
        <v>105.12322899765307</v>
      </c>
      <c r="G24" s="31">
        <v>103.54436667639355</v>
      </c>
      <c r="H24" s="31">
        <v>107.08042767723617</v>
      </c>
      <c r="I24" s="31">
        <v>101.61396109429894</v>
      </c>
      <c r="J24" s="31">
        <v>104.26824185697916</v>
      </c>
      <c r="K24" s="31">
        <v>97.86987267386354</v>
      </c>
      <c r="L24" s="31">
        <v>103.68296551376343</v>
      </c>
      <c r="M24" s="31">
        <v>105.84246449550865</v>
      </c>
      <c r="N24" s="31">
        <v>105.73018873335171</v>
      </c>
      <c r="O24" s="31">
        <v>103.7905955441671</v>
      </c>
      <c r="P24" s="31">
        <v>105.20397849219411</v>
      </c>
      <c r="Q24" s="31">
        <v>108.06844933751728</v>
      </c>
      <c r="R24" s="31">
        <v>102.13625638498719</v>
      </c>
      <c r="S24" s="31">
        <v>100.48281429661856</v>
      </c>
      <c r="T24" s="31">
        <v>104.79896054063964</v>
      </c>
      <c r="U24" s="23"/>
      <c r="V24" s="43">
        <v>41730</v>
      </c>
      <c r="W24" s="31">
        <f t="shared" si="0"/>
        <v>0.15568650501546699</v>
      </c>
      <c r="X24" s="31">
        <f t="shared" si="1"/>
        <v>71.990541955264376</v>
      </c>
      <c r="Y24" s="31">
        <f t="shared" si="2"/>
        <v>1.2402727062636103</v>
      </c>
      <c r="Z24" s="31">
        <f t="shared" si="3"/>
        <v>8.5548556184321853</v>
      </c>
      <c r="AA24" s="31">
        <f t="shared" si="4"/>
        <v>4.9070737004538216</v>
      </c>
      <c r="AB24" s="31">
        <f t="shared" si="5"/>
        <v>2.035446390475812</v>
      </c>
      <c r="AC24" s="31">
        <f t="shared" si="6"/>
        <v>3.6176710864188806</v>
      </c>
      <c r="AD24" s="31">
        <f t="shared" si="7"/>
        <v>10.02579046140049</v>
      </c>
      <c r="AE24" s="31">
        <f t="shared" si="8"/>
        <v>1.3128953935767953</v>
      </c>
      <c r="AF24" s="31">
        <f t="shared" si="9"/>
        <v>1.6121075556503399</v>
      </c>
      <c r="AG24" s="31">
        <f t="shared" si="10"/>
        <v>4.0836174182722402</v>
      </c>
      <c r="AH24" s="31">
        <f t="shared" si="11"/>
        <v>3.7073483210771059</v>
      </c>
      <c r="AI24" s="31">
        <f t="shared" si="12"/>
        <v>2.1837894941664899</v>
      </c>
      <c r="AJ24" s="31">
        <f t="shared" si="13"/>
        <v>4.4464923273750401</v>
      </c>
      <c r="AK24" s="31">
        <f t="shared" si="14"/>
        <v>3.4879960675498296</v>
      </c>
      <c r="AL24" s="31">
        <f t="shared" si="15"/>
        <v>12.107210312414793</v>
      </c>
      <c r="AM24" s="31">
        <f t="shared" si="16"/>
        <v>4.0609748156342107E-2</v>
      </c>
      <c r="AN24" s="31">
        <f t="shared" si="17"/>
        <v>1.4493544629087296</v>
      </c>
      <c r="AO24" s="31">
        <f t="shared" si="18"/>
        <v>3.5558030157093015</v>
      </c>
      <c r="AP24" s="23"/>
      <c r="AQ24" s="23"/>
      <c r="AR24" s="57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M24" s="57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</row>
    <row r="25" spans="1:84" s="59" customFormat="1" ht="15.75" x14ac:dyDescent="0.25">
      <c r="A25" s="43">
        <v>41760</v>
      </c>
      <c r="B25" s="31">
        <v>101.55566631490981</v>
      </c>
      <c r="C25" s="31">
        <v>145.29372869466019</v>
      </c>
      <c r="D25" s="31">
        <v>105.7189146256154</v>
      </c>
      <c r="E25" s="31">
        <v>104.66263399417599</v>
      </c>
      <c r="F25" s="31">
        <v>109.85739787411157</v>
      </c>
      <c r="G25" s="31">
        <v>101.84650559890559</v>
      </c>
      <c r="H25" s="31">
        <v>105.7720189581098</v>
      </c>
      <c r="I25" s="31">
        <v>106.05028369981079</v>
      </c>
      <c r="J25" s="31">
        <v>99.590471323261042</v>
      </c>
      <c r="K25" s="31">
        <v>102.54468968629342</v>
      </c>
      <c r="L25" s="31">
        <v>104.03343517733458</v>
      </c>
      <c r="M25" s="31">
        <v>102.85648382763051</v>
      </c>
      <c r="N25" s="31">
        <v>106.84240618950693</v>
      </c>
      <c r="O25" s="31">
        <v>104.13796367347048</v>
      </c>
      <c r="P25" s="31">
        <v>98.734094949741859</v>
      </c>
      <c r="Q25" s="31">
        <v>108.34224133915716</v>
      </c>
      <c r="R25" s="31">
        <v>113.1124449214574</v>
      </c>
      <c r="S25" s="31">
        <v>100.16599952352581</v>
      </c>
      <c r="T25" s="31">
        <v>104.39426598264174</v>
      </c>
      <c r="U25" s="23"/>
      <c r="V25" s="43">
        <v>41760</v>
      </c>
      <c r="W25" s="31">
        <f t="shared" si="0"/>
        <v>2.2746228386842233</v>
      </c>
      <c r="X25" s="31">
        <f t="shared" si="1"/>
        <v>41.15467701742611</v>
      </c>
      <c r="Y25" s="31">
        <f t="shared" si="2"/>
        <v>2.7598145296720702</v>
      </c>
      <c r="Z25" s="31">
        <f t="shared" si="3"/>
        <v>15.026404354843407</v>
      </c>
      <c r="AA25" s="31">
        <f t="shared" si="4"/>
        <v>4.2475070984196748</v>
      </c>
      <c r="AB25" s="31">
        <f t="shared" si="5"/>
        <v>2.4309797257978261</v>
      </c>
      <c r="AC25" s="31">
        <f t="shared" si="6"/>
        <v>5.413072071001281</v>
      </c>
      <c r="AD25" s="31">
        <f t="shared" si="7"/>
        <v>5.7864071426344594</v>
      </c>
      <c r="AE25" s="31">
        <f t="shared" si="8"/>
        <v>4.0177748057899123</v>
      </c>
      <c r="AF25" s="31">
        <f t="shared" si="9"/>
        <v>10.788564095958293</v>
      </c>
      <c r="AG25" s="31">
        <f t="shared" si="10"/>
        <v>4.5144667379569512</v>
      </c>
      <c r="AH25" s="31">
        <f t="shared" si="11"/>
        <v>3.418453320556722</v>
      </c>
      <c r="AI25" s="31">
        <f t="shared" si="12"/>
        <v>8.910236237369844</v>
      </c>
      <c r="AJ25" s="31">
        <f t="shared" si="13"/>
        <v>4.3891050905591271</v>
      </c>
      <c r="AK25" s="31">
        <f t="shared" si="14"/>
        <v>3.8422111906392757</v>
      </c>
      <c r="AL25" s="31">
        <f t="shared" si="15"/>
        <v>4.875995186914011</v>
      </c>
      <c r="AM25" s="31">
        <f t="shared" si="16"/>
        <v>12.512969725706796</v>
      </c>
      <c r="AN25" s="31">
        <f t="shared" si="17"/>
        <v>1.422934563940558</v>
      </c>
      <c r="AO25" s="31">
        <f t="shared" si="18"/>
        <v>4.9139174115661035</v>
      </c>
      <c r="AP25" s="23"/>
      <c r="AQ25" s="23"/>
      <c r="AR25" s="57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M25" s="57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</row>
    <row r="26" spans="1:84" s="59" customFormat="1" ht="15.75" x14ac:dyDescent="0.25">
      <c r="A26" s="43">
        <v>41791</v>
      </c>
      <c r="B26" s="31">
        <v>93.33682159656172</v>
      </c>
      <c r="C26" s="31">
        <v>133.38592489406864</v>
      </c>
      <c r="D26" s="31">
        <v>98.477882262118371</v>
      </c>
      <c r="E26" s="31">
        <v>106.97923925127158</v>
      </c>
      <c r="F26" s="31">
        <v>106.10480399538933</v>
      </c>
      <c r="G26" s="31">
        <v>100.16615452059241</v>
      </c>
      <c r="H26" s="31">
        <v>100.09303361283149</v>
      </c>
      <c r="I26" s="31">
        <v>103.92409928805459</v>
      </c>
      <c r="J26" s="31">
        <v>100.10100610200854</v>
      </c>
      <c r="K26" s="31">
        <v>104.79853454423859</v>
      </c>
      <c r="L26" s="31">
        <v>103.68464858274071</v>
      </c>
      <c r="M26" s="31">
        <v>98.965397699945314</v>
      </c>
      <c r="N26" s="31">
        <v>100.10795044346546</v>
      </c>
      <c r="O26" s="31">
        <v>104.30061048019351</v>
      </c>
      <c r="P26" s="31">
        <v>99.268417990977525</v>
      </c>
      <c r="Q26" s="31">
        <v>104.07215633216042</v>
      </c>
      <c r="R26" s="31">
        <v>104.35818800392639</v>
      </c>
      <c r="S26" s="31">
        <v>100.30964902374244</v>
      </c>
      <c r="T26" s="31">
        <v>101.04925543130862</v>
      </c>
      <c r="U26" s="23"/>
      <c r="V26" s="43">
        <v>41791</v>
      </c>
      <c r="W26" s="31">
        <f t="shared" si="0"/>
        <v>1.8518569882511855</v>
      </c>
      <c r="X26" s="31">
        <f t="shared" si="1"/>
        <v>45.514231306554393</v>
      </c>
      <c r="Y26" s="31">
        <f t="shared" si="2"/>
        <v>4.4271963091869964</v>
      </c>
      <c r="Z26" s="31">
        <f t="shared" si="3"/>
        <v>15.866252556428506</v>
      </c>
      <c r="AA26" s="31">
        <f t="shared" si="4"/>
        <v>5.0312711924300686</v>
      </c>
      <c r="AB26" s="31">
        <f t="shared" si="5"/>
        <v>2.9097545419473079</v>
      </c>
      <c r="AC26" s="31">
        <f t="shared" si="6"/>
        <v>4.6946514565189119</v>
      </c>
      <c r="AD26" s="31">
        <f t="shared" si="7"/>
        <v>3.4189978003919208</v>
      </c>
      <c r="AE26" s="31">
        <f t="shared" si="8"/>
        <v>-0.80104222924218504</v>
      </c>
      <c r="AF26" s="31">
        <f t="shared" si="9"/>
        <v>-1.4228760746081974</v>
      </c>
      <c r="AG26" s="31">
        <f t="shared" si="10"/>
        <v>4.3770885662429322</v>
      </c>
      <c r="AH26" s="31">
        <f t="shared" si="11"/>
        <v>3.0709668645436494</v>
      </c>
      <c r="AI26" s="31">
        <f t="shared" si="12"/>
        <v>9.1268207084561794</v>
      </c>
      <c r="AJ26" s="31">
        <f t="shared" si="13"/>
        <v>4.0467285814480078</v>
      </c>
      <c r="AK26" s="31">
        <f t="shared" si="14"/>
        <v>3.7433077195149878</v>
      </c>
      <c r="AL26" s="31">
        <f t="shared" si="15"/>
        <v>5.4590259783063431</v>
      </c>
      <c r="AM26" s="31">
        <f t="shared" si="16"/>
        <v>8.770726810117722</v>
      </c>
      <c r="AN26" s="31">
        <f t="shared" si="17"/>
        <v>3.0489468059485176</v>
      </c>
      <c r="AO26" s="31">
        <f t="shared" si="18"/>
        <v>4.4793930894445992</v>
      </c>
      <c r="AP26" s="23"/>
      <c r="AQ26" s="23"/>
      <c r="AR26" s="57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M26" s="57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</row>
    <row r="27" spans="1:84" s="59" customFormat="1" ht="15.75" x14ac:dyDescent="0.25">
      <c r="A27" s="43">
        <v>41821</v>
      </c>
      <c r="B27" s="31">
        <v>95.076564074259466</v>
      </c>
      <c r="C27" s="31">
        <v>171.73870392657963</v>
      </c>
      <c r="D27" s="31">
        <v>103.58470877225389</v>
      </c>
      <c r="E27" s="31">
        <v>101.05394217568528</v>
      </c>
      <c r="F27" s="31">
        <v>106.52040710537773</v>
      </c>
      <c r="G27" s="31">
        <v>101.6247597900151</v>
      </c>
      <c r="H27" s="31">
        <v>102.10402014880815</v>
      </c>
      <c r="I27" s="31">
        <v>107.08716769125806</v>
      </c>
      <c r="J27" s="31">
        <v>103.47891396078101</v>
      </c>
      <c r="K27" s="31">
        <v>102.32022558053274</v>
      </c>
      <c r="L27" s="31">
        <v>104.31196152693553</v>
      </c>
      <c r="M27" s="31">
        <v>104.82728402673412</v>
      </c>
      <c r="N27" s="31">
        <v>102.31009599337158</v>
      </c>
      <c r="O27" s="31">
        <v>103.99639357149061</v>
      </c>
      <c r="P27" s="31">
        <v>107.94389854737591</v>
      </c>
      <c r="Q27" s="31">
        <v>115.61959940552487</v>
      </c>
      <c r="R27" s="31">
        <v>102.94313132798028</v>
      </c>
      <c r="S27" s="31">
        <v>102.29527233161888</v>
      </c>
      <c r="T27" s="31">
        <v>103.77913212458616</v>
      </c>
      <c r="U27" s="23"/>
      <c r="V27" s="43">
        <v>41821</v>
      </c>
      <c r="W27" s="31">
        <f t="shared" si="0"/>
        <v>3.1577960129635585</v>
      </c>
      <c r="X27" s="31">
        <f t="shared" si="1"/>
        <v>73.111131812822464</v>
      </c>
      <c r="Y27" s="31">
        <f t="shared" si="2"/>
        <v>5.3163849526626876</v>
      </c>
      <c r="Z27" s="31">
        <f t="shared" si="3"/>
        <v>1.505471958107222</v>
      </c>
      <c r="AA27" s="31">
        <f t="shared" si="4"/>
        <v>6.5353264751147435</v>
      </c>
      <c r="AB27" s="31">
        <f t="shared" si="5"/>
        <v>3.493047186391891</v>
      </c>
      <c r="AC27" s="31">
        <f t="shared" si="6"/>
        <v>6.4462682697649996</v>
      </c>
      <c r="AD27" s="31">
        <f t="shared" si="7"/>
        <v>4.7455692623189236</v>
      </c>
      <c r="AE27" s="31">
        <f t="shared" si="8"/>
        <v>4.0306999505619814</v>
      </c>
      <c r="AF27" s="31">
        <f t="shared" si="9"/>
        <v>3.6641799363670913</v>
      </c>
      <c r="AG27" s="31">
        <f t="shared" si="10"/>
        <v>4.2584786904165952</v>
      </c>
      <c r="AH27" s="31">
        <f t="shared" si="11"/>
        <v>4.4279117825013685</v>
      </c>
      <c r="AI27" s="31">
        <f t="shared" si="12"/>
        <v>8.5666723406219347</v>
      </c>
      <c r="AJ27" s="31">
        <f t="shared" si="13"/>
        <v>3.799376553970248</v>
      </c>
      <c r="AK27" s="31">
        <f t="shared" si="14"/>
        <v>2.758942405534583</v>
      </c>
      <c r="AL27" s="31">
        <f t="shared" si="15"/>
        <v>9.6308577870777583</v>
      </c>
      <c r="AM27" s="31">
        <f t="shared" si="16"/>
        <v>-0.34586406920823265</v>
      </c>
      <c r="AN27" s="31">
        <f t="shared" si="17"/>
        <v>4.5795517821874085</v>
      </c>
      <c r="AO27" s="31">
        <f t="shared" si="18"/>
        <v>5.2052344617729176</v>
      </c>
      <c r="AP27" s="23"/>
      <c r="AQ27" s="23"/>
      <c r="AR27" s="57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M27" s="57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</row>
    <row r="28" spans="1:84" s="59" customFormat="1" ht="15.75" x14ac:dyDescent="0.25">
      <c r="A28" s="43">
        <v>41852</v>
      </c>
      <c r="B28" s="31">
        <v>95.444424719400743</v>
      </c>
      <c r="C28" s="31">
        <v>147.05257287864168</v>
      </c>
      <c r="D28" s="31">
        <v>97.223508074684602</v>
      </c>
      <c r="E28" s="31">
        <v>95.20074313543337</v>
      </c>
      <c r="F28" s="31">
        <v>111.02117188706089</v>
      </c>
      <c r="G28" s="31">
        <v>103.15526232769248</v>
      </c>
      <c r="H28" s="31">
        <v>102.36707968543625</v>
      </c>
      <c r="I28" s="31">
        <v>107.67642100948511</v>
      </c>
      <c r="J28" s="31">
        <v>96.930376195352977</v>
      </c>
      <c r="K28" s="31">
        <v>101.22970156161976</v>
      </c>
      <c r="L28" s="31">
        <v>104.31379762316129</v>
      </c>
      <c r="M28" s="31">
        <v>101.51777997506002</v>
      </c>
      <c r="N28" s="31">
        <v>96.491416145446934</v>
      </c>
      <c r="O28" s="31">
        <v>104.17158809336283</v>
      </c>
      <c r="P28" s="31">
        <v>108.79837072775985</v>
      </c>
      <c r="Q28" s="31">
        <v>109.88278454047023</v>
      </c>
      <c r="R28" s="31">
        <v>102.88841424897274</v>
      </c>
      <c r="S28" s="31">
        <v>102.680557024295</v>
      </c>
      <c r="T28" s="31">
        <v>102.19797081167545</v>
      </c>
      <c r="U28" s="23"/>
      <c r="V28" s="43">
        <v>41852</v>
      </c>
      <c r="W28" s="31">
        <f t="shared" si="0"/>
        <v>0.20574042234295575</v>
      </c>
      <c r="X28" s="31">
        <f t="shared" si="1"/>
        <v>55.400396601455128</v>
      </c>
      <c r="Y28" s="31">
        <f t="shared" si="2"/>
        <v>2.6288770506357224</v>
      </c>
      <c r="Z28" s="31">
        <f t="shared" si="3"/>
        <v>-4.9347137400879006</v>
      </c>
      <c r="AA28" s="31">
        <f t="shared" si="4"/>
        <v>6.7734337228162076</v>
      </c>
      <c r="AB28" s="31">
        <f t="shared" si="5"/>
        <v>3.5516383614546641</v>
      </c>
      <c r="AC28" s="31">
        <f t="shared" si="6"/>
        <v>6.5645808319955847</v>
      </c>
      <c r="AD28" s="31">
        <f t="shared" si="7"/>
        <v>6.118859894659451</v>
      </c>
      <c r="AE28" s="31">
        <f t="shared" si="8"/>
        <v>-1.6931698646948234</v>
      </c>
      <c r="AF28" s="31">
        <f t="shared" si="9"/>
        <v>6.8157889998621926</v>
      </c>
      <c r="AG28" s="31">
        <f t="shared" si="10"/>
        <v>4.0036569826216777</v>
      </c>
      <c r="AH28" s="31">
        <f t="shared" si="11"/>
        <v>3.1922091404434525</v>
      </c>
      <c r="AI28" s="31">
        <f t="shared" si="12"/>
        <v>7.4148915072132553</v>
      </c>
      <c r="AJ28" s="31">
        <f t="shared" si="13"/>
        <v>3.9102886049164027</v>
      </c>
      <c r="AK28" s="31">
        <f t="shared" si="14"/>
        <v>2.3438837507732728</v>
      </c>
      <c r="AL28" s="31">
        <f t="shared" si="15"/>
        <v>8.4761914342209366E-2</v>
      </c>
      <c r="AM28" s="31">
        <f t="shared" si="16"/>
        <v>-0.5076287236193906</v>
      </c>
      <c r="AN28" s="31">
        <f t="shared" si="17"/>
        <v>3.8388913092498598</v>
      </c>
      <c r="AO28" s="31">
        <f t="shared" si="18"/>
        <v>3.5738619785280861</v>
      </c>
      <c r="AP28" s="23"/>
      <c r="AQ28" s="23"/>
      <c r="AR28" s="57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M28" s="57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</row>
    <row r="29" spans="1:84" s="59" customFormat="1" ht="15.75" x14ac:dyDescent="0.25">
      <c r="A29" s="43">
        <v>41883</v>
      </c>
      <c r="B29" s="31">
        <v>94.143361899866917</v>
      </c>
      <c r="C29" s="31">
        <v>163.93583070371781</v>
      </c>
      <c r="D29" s="31">
        <v>93.822090181203805</v>
      </c>
      <c r="E29" s="31">
        <v>102.9831932234017</v>
      </c>
      <c r="F29" s="31">
        <v>106.72685422290691</v>
      </c>
      <c r="G29" s="31">
        <v>103.84284596896114</v>
      </c>
      <c r="H29" s="31">
        <v>102.81078240029815</v>
      </c>
      <c r="I29" s="31">
        <v>100.12822509688571</v>
      </c>
      <c r="J29" s="31">
        <v>97.672390932992272</v>
      </c>
      <c r="K29" s="31">
        <v>104.3302675274842</v>
      </c>
      <c r="L29" s="31">
        <v>104.41124883823878</v>
      </c>
      <c r="M29" s="31">
        <v>98.757564070072263</v>
      </c>
      <c r="N29" s="31">
        <v>101.86926247294168</v>
      </c>
      <c r="O29" s="31">
        <v>104.75490463759427</v>
      </c>
      <c r="P29" s="31">
        <v>102.01342740530134</v>
      </c>
      <c r="Q29" s="31">
        <v>109.69699859213928</v>
      </c>
      <c r="R29" s="31">
        <v>103.25683326795387</v>
      </c>
      <c r="S29" s="31">
        <v>102.34341620063601</v>
      </c>
      <c r="T29" s="31">
        <v>101.76683575292596</v>
      </c>
      <c r="U29" s="23"/>
      <c r="V29" s="43">
        <v>41883</v>
      </c>
      <c r="W29" s="31">
        <f t="shared" si="0"/>
        <v>2.9958842109482333</v>
      </c>
      <c r="X29" s="31">
        <f t="shared" si="1"/>
        <v>77.594046487395161</v>
      </c>
      <c r="Y29" s="31">
        <f t="shared" si="2"/>
        <v>2.995660619488973</v>
      </c>
      <c r="Z29" s="31">
        <f t="shared" si="3"/>
        <v>-4.5603667293124914</v>
      </c>
      <c r="AA29" s="31">
        <f t="shared" si="4"/>
        <v>6.6875969526055741</v>
      </c>
      <c r="AB29" s="31">
        <f t="shared" si="5"/>
        <v>3.4586620952029961</v>
      </c>
      <c r="AC29" s="31">
        <f t="shared" si="6"/>
        <v>5.6494004749919355</v>
      </c>
      <c r="AD29" s="31">
        <f t="shared" si="7"/>
        <v>4.2202527136030454</v>
      </c>
      <c r="AE29" s="31">
        <f t="shared" si="8"/>
        <v>1.9954035725672696</v>
      </c>
      <c r="AF29" s="31">
        <f t="shared" si="9"/>
        <v>0.75921685757722912</v>
      </c>
      <c r="AG29" s="31">
        <f t="shared" si="10"/>
        <v>3.9505542222400152</v>
      </c>
      <c r="AH29" s="31">
        <f t="shared" si="11"/>
        <v>4.1188810739372741</v>
      </c>
      <c r="AI29" s="31">
        <f t="shared" si="12"/>
        <v>9.3494767237000787</v>
      </c>
      <c r="AJ29" s="31">
        <f t="shared" si="13"/>
        <v>3.1256503264538367</v>
      </c>
      <c r="AK29" s="31">
        <f t="shared" si="14"/>
        <v>2.6834851289989388</v>
      </c>
      <c r="AL29" s="31">
        <f t="shared" si="15"/>
        <v>10.41445956175329</v>
      </c>
      <c r="AM29" s="31">
        <f t="shared" si="16"/>
        <v>-2.2482357355646627</v>
      </c>
      <c r="AN29" s="31">
        <f t="shared" si="17"/>
        <v>1.6558481182754434</v>
      </c>
      <c r="AO29" s="31">
        <f t="shared" si="18"/>
        <v>4.1439812237384928</v>
      </c>
      <c r="AP29" s="23"/>
      <c r="AQ29" s="23"/>
      <c r="AR29" s="57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M29" s="57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</row>
    <row r="30" spans="1:84" s="59" customFormat="1" ht="15.75" x14ac:dyDescent="0.25">
      <c r="A30" s="43">
        <v>41913</v>
      </c>
      <c r="B30" s="31">
        <v>93.400972960142511</v>
      </c>
      <c r="C30" s="31">
        <v>150.11115245735795</v>
      </c>
      <c r="D30" s="31">
        <v>99.901902887383855</v>
      </c>
      <c r="E30" s="31">
        <v>114.05826116899458</v>
      </c>
      <c r="F30" s="31">
        <v>112.77732149648863</v>
      </c>
      <c r="G30" s="31">
        <v>105.52211832355906</v>
      </c>
      <c r="H30" s="31">
        <v>106.1981535491017</v>
      </c>
      <c r="I30" s="31">
        <v>106.97537793462068</v>
      </c>
      <c r="J30" s="31">
        <v>99.602412921642383</v>
      </c>
      <c r="K30" s="31">
        <v>104.96734651442949</v>
      </c>
      <c r="L30" s="31">
        <v>105.33995137331686</v>
      </c>
      <c r="M30" s="31">
        <v>109.18740519373016</v>
      </c>
      <c r="N30" s="31">
        <v>104.37977653425258</v>
      </c>
      <c r="O30" s="31">
        <v>105.30101304853406</v>
      </c>
      <c r="P30" s="31">
        <v>88.385700376874908</v>
      </c>
      <c r="Q30" s="31">
        <v>115.74842426440404</v>
      </c>
      <c r="R30" s="31">
        <v>104.37300383094043</v>
      </c>
      <c r="S30" s="31">
        <v>105.71793199351501</v>
      </c>
      <c r="T30" s="31">
        <v>103.8864949826999</v>
      </c>
      <c r="U30" s="23"/>
      <c r="V30" s="43">
        <v>41913</v>
      </c>
      <c r="W30" s="31">
        <f t="shared" si="0"/>
        <v>2.3449828499005463</v>
      </c>
      <c r="X30" s="31">
        <f t="shared" si="1"/>
        <v>44.18617646385141</v>
      </c>
      <c r="Y30" s="31">
        <f t="shared" si="2"/>
        <v>4.3697173911357226</v>
      </c>
      <c r="Z30" s="31">
        <f t="shared" si="3"/>
        <v>2.5468951903335721</v>
      </c>
      <c r="AA30" s="31">
        <f t="shared" si="4"/>
        <v>7.7995174889223193</v>
      </c>
      <c r="AB30" s="31">
        <f t="shared" si="5"/>
        <v>4.3828824041315357</v>
      </c>
      <c r="AC30" s="31">
        <f t="shared" si="6"/>
        <v>6.4216055949560342</v>
      </c>
      <c r="AD30" s="31">
        <f t="shared" si="7"/>
        <v>3.6738785358798225</v>
      </c>
      <c r="AE30" s="31">
        <f t="shared" si="8"/>
        <v>-7.4084927988447191</v>
      </c>
      <c r="AF30" s="31">
        <f t="shared" si="9"/>
        <v>13.118930285785837</v>
      </c>
      <c r="AG30" s="31">
        <f t="shared" si="10"/>
        <v>3.9247825911859309</v>
      </c>
      <c r="AH30" s="31">
        <f t="shared" si="11"/>
        <v>3.2586176724769729</v>
      </c>
      <c r="AI30" s="31">
        <f t="shared" si="12"/>
        <v>7.5408001825089173</v>
      </c>
      <c r="AJ30" s="31">
        <f t="shared" si="13"/>
        <v>3.8914747158329988</v>
      </c>
      <c r="AK30" s="31">
        <f t="shared" si="14"/>
        <v>3.4278474711385059</v>
      </c>
      <c r="AL30" s="31">
        <f t="shared" si="15"/>
        <v>16.338439695874314</v>
      </c>
      <c r="AM30" s="31">
        <f t="shared" si="16"/>
        <v>-2.1028707806966906</v>
      </c>
      <c r="AN30" s="31">
        <f t="shared" si="17"/>
        <v>2.3513746454057411</v>
      </c>
      <c r="AO30" s="31">
        <f t="shared" si="18"/>
        <v>4.4300216470045513</v>
      </c>
      <c r="AP30" s="23"/>
      <c r="AQ30" s="23"/>
      <c r="AR30" s="57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M30" s="57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</row>
    <row r="31" spans="1:84" s="59" customFormat="1" ht="15.75" x14ac:dyDescent="0.25">
      <c r="A31" s="43">
        <v>41944</v>
      </c>
      <c r="B31" s="31">
        <v>98.932599896706947</v>
      </c>
      <c r="C31" s="31">
        <v>139.9592725379554</v>
      </c>
      <c r="D31" s="31">
        <v>107.0553955472726</v>
      </c>
      <c r="E31" s="31">
        <v>117.86729119314219</v>
      </c>
      <c r="F31" s="31">
        <v>117.88269129061251</v>
      </c>
      <c r="G31" s="31">
        <v>108.8839705482502</v>
      </c>
      <c r="H31" s="31">
        <v>107.98914267311189</v>
      </c>
      <c r="I31" s="31">
        <v>108.06058205674752</v>
      </c>
      <c r="J31" s="31">
        <v>100.04377874186126</v>
      </c>
      <c r="K31" s="31">
        <v>108.21380997553371</v>
      </c>
      <c r="L31" s="31">
        <v>105.95298563272976</v>
      </c>
      <c r="M31" s="31">
        <v>112.20916078467494</v>
      </c>
      <c r="N31" s="31">
        <v>111.87837000859983</v>
      </c>
      <c r="O31" s="31">
        <v>105.49086776912335</v>
      </c>
      <c r="P31" s="31">
        <v>85.965414826447201</v>
      </c>
      <c r="Q31" s="31">
        <v>112.67676004162141</v>
      </c>
      <c r="R31" s="31">
        <v>105.17916810206472</v>
      </c>
      <c r="S31" s="31">
        <v>111.46447813896046</v>
      </c>
      <c r="T31" s="31">
        <v>107.09241625386441</v>
      </c>
      <c r="U31" s="23"/>
      <c r="V31" s="43">
        <v>41944</v>
      </c>
      <c r="W31" s="31">
        <f t="shared" si="0"/>
        <v>0.73339393952790033</v>
      </c>
      <c r="X31" s="31">
        <f t="shared" si="1"/>
        <v>28.482572263419627</v>
      </c>
      <c r="Y31" s="31">
        <f t="shared" si="2"/>
        <v>5.1187232078544724</v>
      </c>
      <c r="Z31" s="31">
        <f t="shared" si="3"/>
        <v>5.8196527003632923</v>
      </c>
      <c r="AA31" s="31">
        <f t="shared" si="4"/>
        <v>8.8351872662317845</v>
      </c>
      <c r="AB31" s="31">
        <f t="shared" si="5"/>
        <v>6.1251035969485059</v>
      </c>
      <c r="AC31" s="31">
        <f t="shared" si="6"/>
        <v>4.5537801549472903</v>
      </c>
      <c r="AD31" s="31">
        <f t="shared" si="7"/>
        <v>4.0264726709431358</v>
      </c>
      <c r="AE31" s="31">
        <f t="shared" si="8"/>
        <v>-1.345591750559052</v>
      </c>
      <c r="AF31" s="31">
        <f t="shared" si="9"/>
        <v>0.84346855675765653</v>
      </c>
      <c r="AG31" s="31">
        <f t="shared" si="10"/>
        <v>4.1002791851168467</v>
      </c>
      <c r="AH31" s="31">
        <f t="shared" si="11"/>
        <v>4.2607256127852935</v>
      </c>
      <c r="AI31" s="31">
        <f t="shared" si="12"/>
        <v>4.5723110098855102</v>
      </c>
      <c r="AJ31" s="31">
        <f t="shared" si="13"/>
        <v>3.9367906099088827</v>
      </c>
      <c r="AK31" s="31">
        <f t="shared" si="14"/>
        <v>4.0298488197521891</v>
      </c>
      <c r="AL31" s="31">
        <f t="shared" si="15"/>
        <v>8.0220635595759688</v>
      </c>
      <c r="AM31" s="31">
        <f t="shared" si="16"/>
        <v>4.0622182512728244</v>
      </c>
      <c r="AN31" s="31">
        <f t="shared" si="17"/>
        <v>6.9017377024218547</v>
      </c>
      <c r="AO31" s="31">
        <f t="shared" si="18"/>
        <v>4.82831836558573</v>
      </c>
      <c r="AP31" s="23"/>
      <c r="AQ31" s="23"/>
      <c r="AR31" s="57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M31" s="57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</row>
    <row r="32" spans="1:84" s="59" customFormat="1" ht="15.75" x14ac:dyDescent="0.25">
      <c r="A32" s="44">
        <v>41974</v>
      </c>
      <c r="B32" s="33">
        <v>108.0211823461582</v>
      </c>
      <c r="C32" s="33">
        <v>161.24601453524502</v>
      </c>
      <c r="D32" s="33">
        <v>112.88096261606798</v>
      </c>
      <c r="E32" s="33">
        <v>119.82397203661375</v>
      </c>
      <c r="F32" s="33">
        <v>111.61800340076407</v>
      </c>
      <c r="G32" s="33">
        <v>110.39564018912746</v>
      </c>
      <c r="H32" s="33">
        <v>115.4332067590643</v>
      </c>
      <c r="I32" s="33">
        <v>133.88303265860398</v>
      </c>
      <c r="J32" s="33">
        <v>121.95970475428702</v>
      </c>
      <c r="K32" s="33">
        <v>106.56085855402766</v>
      </c>
      <c r="L32" s="33">
        <v>107.23747909948605</v>
      </c>
      <c r="M32" s="33">
        <v>120.91654660777866</v>
      </c>
      <c r="N32" s="33">
        <v>120.86881198772849</v>
      </c>
      <c r="O32" s="33">
        <v>107.38397984674135</v>
      </c>
      <c r="P32" s="33">
        <v>95.882364871194071</v>
      </c>
      <c r="Q32" s="33">
        <v>114.38358260597501</v>
      </c>
      <c r="R32" s="33">
        <v>100.67985638428804</v>
      </c>
      <c r="S32" s="33">
        <v>114.56169352218384</v>
      </c>
      <c r="T32" s="33">
        <v>112.27620745378928</v>
      </c>
      <c r="U32" s="23"/>
      <c r="V32" s="44">
        <v>41974</v>
      </c>
      <c r="W32" s="33">
        <f t="shared" si="0"/>
        <v>1.6580467669475922</v>
      </c>
      <c r="X32" s="33">
        <f t="shared" si="1"/>
        <v>28.809747221880343</v>
      </c>
      <c r="Y32" s="33">
        <f t="shared" si="2"/>
        <v>5.4420438033153005</v>
      </c>
      <c r="Z32" s="33">
        <f t="shared" si="3"/>
        <v>4.2867409644357366</v>
      </c>
      <c r="AA32" s="33">
        <f t="shared" si="4"/>
        <v>5.5744734932070799</v>
      </c>
      <c r="AB32" s="33">
        <f t="shared" si="5"/>
        <v>6.9370819755528714</v>
      </c>
      <c r="AC32" s="33">
        <f t="shared" si="6"/>
        <v>5.7781475764437005</v>
      </c>
      <c r="AD32" s="33">
        <f t="shared" si="7"/>
        <v>10.238717805899114</v>
      </c>
      <c r="AE32" s="33">
        <f t="shared" si="8"/>
        <v>3.2183476401525439</v>
      </c>
      <c r="AF32" s="33">
        <f t="shared" si="9"/>
        <v>5.9477022255137939</v>
      </c>
      <c r="AG32" s="33">
        <f t="shared" si="10"/>
        <v>4.1656886513219575</v>
      </c>
      <c r="AH32" s="33">
        <f t="shared" si="11"/>
        <v>4.9331226586992756</v>
      </c>
      <c r="AI32" s="33">
        <f t="shared" si="12"/>
        <v>-1.4399907939780547</v>
      </c>
      <c r="AJ32" s="33">
        <f t="shared" si="13"/>
        <v>5.4034024387916446</v>
      </c>
      <c r="AK32" s="33">
        <f t="shared" si="14"/>
        <v>4.6356097938766112</v>
      </c>
      <c r="AL32" s="33">
        <f t="shared" si="15"/>
        <v>11.308280038242955</v>
      </c>
      <c r="AM32" s="33">
        <f t="shared" si="16"/>
        <v>4.1596859994334778</v>
      </c>
      <c r="AN32" s="33">
        <f t="shared" si="17"/>
        <v>9.6976138671333416</v>
      </c>
      <c r="AO32" s="33">
        <f t="shared" si="18"/>
        <v>5.6261404474937677</v>
      </c>
      <c r="AP32" s="23"/>
      <c r="AQ32" s="23"/>
      <c r="AR32" s="57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M32" s="57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</row>
    <row r="33" spans="1:84" s="59" customFormat="1" ht="15.75" x14ac:dyDescent="0.25">
      <c r="A33" s="45">
        <v>42005</v>
      </c>
      <c r="B33" s="35">
        <v>109.37485572057521</v>
      </c>
      <c r="C33" s="35">
        <v>168.38156229433451</v>
      </c>
      <c r="D33" s="35">
        <v>108.37991275375285</v>
      </c>
      <c r="E33" s="35">
        <v>111.57699666383358</v>
      </c>
      <c r="F33" s="35">
        <v>104.55763830820752</v>
      </c>
      <c r="G33" s="35">
        <v>106.28930116641288</v>
      </c>
      <c r="H33" s="35">
        <v>104.52122850080872</v>
      </c>
      <c r="I33" s="35">
        <v>104.15077996390988</v>
      </c>
      <c r="J33" s="35">
        <v>97.390569798396754</v>
      </c>
      <c r="K33" s="35">
        <v>117.12225252742407</v>
      </c>
      <c r="L33" s="35">
        <v>106.18254609885726</v>
      </c>
      <c r="M33" s="35">
        <v>106.45372139801982</v>
      </c>
      <c r="N33" s="35">
        <v>112.59171688823723</v>
      </c>
      <c r="O33" s="35">
        <v>104.15322051822064</v>
      </c>
      <c r="P33" s="35">
        <v>103.03888767198077</v>
      </c>
      <c r="Q33" s="35">
        <v>112.51366643536795</v>
      </c>
      <c r="R33" s="35">
        <v>99.427233548390163</v>
      </c>
      <c r="S33" s="35">
        <v>110.69624691982088</v>
      </c>
      <c r="T33" s="35">
        <v>107.76459704452373</v>
      </c>
      <c r="U33" s="23"/>
      <c r="V33" s="45">
        <v>42005</v>
      </c>
      <c r="W33" s="35">
        <f t="shared" si="0"/>
        <v>1.9107702861776374</v>
      </c>
      <c r="X33" s="35">
        <f t="shared" si="1"/>
        <v>39.472616580094098</v>
      </c>
      <c r="Y33" s="35">
        <f t="shared" si="2"/>
        <v>3.8016262868558499</v>
      </c>
      <c r="Z33" s="35">
        <f t="shared" si="3"/>
        <v>1.1970636094519591</v>
      </c>
      <c r="AA33" s="35">
        <f t="shared" si="4"/>
        <v>6.474376718903315</v>
      </c>
      <c r="AB33" s="35">
        <f t="shared" si="5"/>
        <v>4.7325660268106304</v>
      </c>
      <c r="AC33" s="35">
        <f t="shared" si="6"/>
        <v>2.8452796417959547</v>
      </c>
      <c r="AD33" s="35">
        <f t="shared" si="7"/>
        <v>11.082426182442106</v>
      </c>
      <c r="AE33" s="35">
        <f t="shared" si="8"/>
        <v>-2.224704874639869</v>
      </c>
      <c r="AF33" s="35">
        <f t="shared" si="9"/>
        <v>2.7085307606480598</v>
      </c>
      <c r="AG33" s="35">
        <f t="shared" si="10"/>
        <v>4.4445625402922815</v>
      </c>
      <c r="AH33" s="35">
        <f t="shared" si="11"/>
        <v>7.40508419461095</v>
      </c>
      <c r="AI33" s="35">
        <f t="shared" si="12"/>
        <v>11.240876268239049</v>
      </c>
      <c r="AJ33" s="35">
        <f t="shared" si="13"/>
        <v>5.9749304797189779</v>
      </c>
      <c r="AK33" s="35">
        <f t="shared" si="14"/>
        <v>1.3407452074158925</v>
      </c>
      <c r="AL33" s="35">
        <f t="shared" si="15"/>
        <v>12.140422808249497</v>
      </c>
      <c r="AM33" s="35">
        <f t="shared" si="16"/>
        <v>2.1079569287117721</v>
      </c>
      <c r="AN33" s="35">
        <f t="shared" si="17"/>
        <v>7.3533906146433452</v>
      </c>
      <c r="AO33" s="35">
        <f t="shared" si="18"/>
        <v>4.8827784360801587</v>
      </c>
      <c r="AP33" s="23"/>
      <c r="AQ33" s="23"/>
      <c r="AR33" s="57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M33" s="57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</row>
    <row r="34" spans="1:84" s="59" customFormat="1" ht="15.75" x14ac:dyDescent="0.25">
      <c r="A34" s="40">
        <v>42036</v>
      </c>
      <c r="B34" s="27">
        <v>110.37577601377589</v>
      </c>
      <c r="C34" s="27">
        <v>160.26312452227367</v>
      </c>
      <c r="D34" s="27">
        <v>106.13320708284898</v>
      </c>
      <c r="E34" s="27">
        <v>101.69616466192176</v>
      </c>
      <c r="F34" s="27">
        <v>107.80323937634662</v>
      </c>
      <c r="G34" s="27">
        <v>103.43112198984123</v>
      </c>
      <c r="H34" s="27">
        <v>104.57579391649233</v>
      </c>
      <c r="I34" s="27">
        <v>99.591431760006415</v>
      </c>
      <c r="J34" s="27">
        <v>98.469718664409484</v>
      </c>
      <c r="K34" s="27">
        <v>107.87902814077967</v>
      </c>
      <c r="L34" s="27">
        <v>106.24221160081208</v>
      </c>
      <c r="M34" s="27">
        <v>102.6222209904293</v>
      </c>
      <c r="N34" s="27">
        <v>111.91182600093966</v>
      </c>
      <c r="O34" s="27">
        <v>107.23236355838442</v>
      </c>
      <c r="P34" s="27">
        <v>119.84337583030418</v>
      </c>
      <c r="Q34" s="27">
        <v>111.5701347452007</v>
      </c>
      <c r="R34" s="27">
        <v>103.78354783561981</v>
      </c>
      <c r="S34" s="27">
        <v>107.97945960798435</v>
      </c>
      <c r="T34" s="27">
        <v>107.15432718400109</v>
      </c>
      <c r="U34" s="23"/>
      <c r="V34" s="40">
        <v>42036</v>
      </c>
      <c r="W34" s="27">
        <f t="shared" si="0"/>
        <v>1.7436753190505243</v>
      </c>
      <c r="X34" s="27">
        <f t="shared" si="1"/>
        <v>19.796489988413924</v>
      </c>
      <c r="Y34" s="27">
        <f t="shared" si="2"/>
        <v>2.4374883857047394</v>
      </c>
      <c r="Z34" s="27">
        <f t="shared" si="3"/>
        <v>2.8931097799587349</v>
      </c>
      <c r="AA34" s="27">
        <f t="shared" si="4"/>
        <v>4.1953555138192371</v>
      </c>
      <c r="AB34" s="27">
        <f t="shared" si="5"/>
        <v>3.314177486852472</v>
      </c>
      <c r="AC34" s="27">
        <f t="shared" si="6"/>
        <v>1.9054100087032566</v>
      </c>
      <c r="AD34" s="27">
        <f t="shared" si="7"/>
        <v>8.7368093153246491</v>
      </c>
      <c r="AE34" s="27">
        <f t="shared" si="8"/>
        <v>4.9454594073599338</v>
      </c>
      <c r="AF34" s="27">
        <f t="shared" si="9"/>
        <v>11.974237963830319</v>
      </c>
      <c r="AG34" s="27">
        <f t="shared" si="10"/>
        <v>4.2816577027942486</v>
      </c>
      <c r="AH34" s="27">
        <f t="shared" si="11"/>
        <v>5.1663261374924616</v>
      </c>
      <c r="AI34" s="27">
        <f t="shared" si="12"/>
        <v>9.5530390721042977</v>
      </c>
      <c r="AJ34" s="27">
        <f t="shared" si="13"/>
        <v>6.0116095033028358</v>
      </c>
      <c r="AK34" s="27">
        <f t="shared" si="14"/>
        <v>-3.091156936743289E-2</v>
      </c>
      <c r="AL34" s="27">
        <f t="shared" si="15"/>
        <v>5.6970284216941565</v>
      </c>
      <c r="AM34" s="27">
        <f t="shared" si="16"/>
        <v>6.6039823935431343</v>
      </c>
      <c r="AN34" s="27">
        <f t="shared" si="17"/>
        <v>7.1691546056192692</v>
      </c>
      <c r="AO34" s="27">
        <f t="shared" si="18"/>
        <v>4.4660349736736435</v>
      </c>
      <c r="AP34" s="23"/>
      <c r="AQ34" s="23"/>
      <c r="AR34" s="57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M34" s="57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</row>
    <row r="35" spans="1:84" s="59" customFormat="1" ht="15.75" x14ac:dyDescent="0.25">
      <c r="A35" s="40">
        <v>42064</v>
      </c>
      <c r="B35" s="27">
        <v>119.20764890860261</v>
      </c>
      <c r="C35" s="27">
        <v>162.55528295712213</v>
      </c>
      <c r="D35" s="27">
        <v>114.56162950215374</v>
      </c>
      <c r="E35" s="27">
        <v>109.51239343364757</v>
      </c>
      <c r="F35" s="27">
        <v>102.88140420259143</v>
      </c>
      <c r="G35" s="27">
        <v>105.72833359110422</v>
      </c>
      <c r="H35" s="27">
        <v>108.68409260971755</v>
      </c>
      <c r="I35" s="27">
        <v>109.71896771624188</v>
      </c>
      <c r="J35" s="27">
        <v>102.90039989391705</v>
      </c>
      <c r="K35" s="27">
        <v>117.05022568040339</v>
      </c>
      <c r="L35" s="27">
        <v>107.63042969562213</v>
      </c>
      <c r="M35" s="27">
        <v>111.46315511781002</v>
      </c>
      <c r="N35" s="27">
        <v>120.1794482506163</v>
      </c>
      <c r="O35" s="27">
        <v>107.63180825275842</v>
      </c>
      <c r="P35" s="27">
        <v>122.50371499159745</v>
      </c>
      <c r="Q35" s="27">
        <v>115.45416166826107</v>
      </c>
      <c r="R35" s="27">
        <v>108.57163160956296</v>
      </c>
      <c r="S35" s="27">
        <v>109.37886877006302</v>
      </c>
      <c r="T35" s="27">
        <v>111.73302793034394</v>
      </c>
      <c r="U35" s="23"/>
      <c r="V35" s="40">
        <v>42064</v>
      </c>
      <c r="W35" s="27">
        <f t="shared" si="0"/>
        <v>1.8580123318955373</v>
      </c>
      <c r="X35" s="27">
        <f t="shared" si="1"/>
        <v>19.674679991030516</v>
      </c>
      <c r="Y35" s="27">
        <f t="shared" si="2"/>
        <v>5.2953299672396241</v>
      </c>
      <c r="Z35" s="27">
        <f t="shared" si="3"/>
        <v>2.1056483787927078</v>
      </c>
      <c r="AA35" s="27">
        <f t="shared" si="4"/>
        <v>2.758752395640272</v>
      </c>
      <c r="AB35" s="27">
        <f t="shared" si="5"/>
        <v>3.4673921871841031</v>
      </c>
      <c r="AC35" s="27">
        <f t="shared" si="6"/>
        <v>2.6258161884505</v>
      </c>
      <c r="AD35" s="27">
        <f t="shared" si="7"/>
        <v>7.5396611400944522</v>
      </c>
      <c r="AE35" s="27">
        <f t="shared" si="8"/>
        <v>4.2559500449627023</v>
      </c>
      <c r="AF35" s="27">
        <f t="shared" si="9"/>
        <v>4.4264635393781617</v>
      </c>
      <c r="AG35" s="27">
        <f t="shared" si="10"/>
        <v>4.1627252014151566</v>
      </c>
      <c r="AH35" s="27">
        <f t="shared" si="11"/>
        <v>7.4352602660163143</v>
      </c>
      <c r="AI35" s="27">
        <f t="shared" si="12"/>
        <v>6.7434492033413846</v>
      </c>
      <c r="AJ35" s="27">
        <f t="shared" si="13"/>
        <v>4.8428946137012048</v>
      </c>
      <c r="AK35" s="27">
        <f t="shared" si="14"/>
        <v>3.1262832560157676</v>
      </c>
      <c r="AL35" s="27">
        <f t="shared" si="15"/>
        <v>8.300014346554633</v>
      </c>
      <c r="AM35" s="27">
        <f t="shared" si="16"/>
        <v>3.7668123144476198</v>
      </c>
      <c r="AN35" s="27">
        <f t="shared" si="17"/>
        <v>9.4674383565145774</v>
      </c>
      <c r="AO35" s="27">
        <f t="shared" si="18"/>
        <v>4.6530665527519659</v>
      </c>
      <c r="AP35" s="23"/>
      <c r="AQ35" s="23"/>
      <c r="AR35" s="57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M35" s="57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</row>
    <row r="36" spans="1:84" s="59" customFormat="1" ht="15.75" x14ac:dyDescent="0.25">
      <c r="A36" s="40">
        <v>42095</v>
      </c>
      <c r="B36" s="27">
        <v>107.64798792383472</v>
      </c>
      <c r="C36" s="27">
        <v>146.37023820481954</v>
      </c>
      <c r="D36" s="27">
        <v>108.02333033713241</v>
      </c>
      <c r="E36" s="27">
        <v>102.69083033262982</v>
      </c>
      <c r="F36" s="27">
        <v>102.53658129410709</v>
      </c>
      <c r="G36" s="27">
        <v>106.52222963311789</v>
      </c>
      <c r="H36" s="27">
        <v>108.6126140609789</v>
      </c>
      <c r="I36" s="27">
        <v>104.60067656397149</v>
      </c>
      <c r="J36" s="27">
        <v>99.007822195032062</v>
      </c>
      <c r="K36" s="27">
        <v>107.35089947050848</v>
      </c>
      <c r="L36" s="27">
        <v>107.47543512498524</v>
      </c>
      <c r="M36" s="27">
        <v>110.77563318432001</v>
      </c>
      <c r="N36" s="27">
        <v>112.65000988893392</v>
      </c>
      <c r="O36" s="27">
        <v>107.62616792061804</v>
      </c>
      <c r="P36" s="27">
        <v>106.85733790179718</v>
      </c>
      <c r="Q36" s="27">
        <v>110.58896934642689</v>
      </c>
      <c r="R36" s="27">
        <v>109.52804144316029</v>
      </c>
      <c r="S36" s="27">
        <v>109.35139668851811</v>
      </c>
      <c r="T36" s="27">
        <v>107.6553833134075</v>
      </c>
      <c r="U36" s="23"/>
      <c r="V36" s="40">
        <v>42095</v>
      </c>
      <c r="W36" s="27">
        <f t="shared" si="0"/>
        <v>1.0672516746299578</v>
      </c>
      <c r="X36" s="27">
        <f t="shared" si="1"/>
        <v>-6.3984179519694635</v>
      </c>
      <c r="Y36" s="27">
        <f t="shared" si="2"/>
        <v>2.3400184693808512</v>
      </c>
      <c r="Z36" s="27">
        <f t="shared" si="3"/>
        <v>3.4644692330624451</v>
      </c>
      <c r="AA36" s="27">
        <f t="shared" si="4"/>
        <v>-2.4605862359913999</v>
      </c>
      <c r="AB36" s="27">
        <f t="shared" si="5"/>
        <v>2.8759294709204539</v>
      </c>
      <c r="AC36" s="27">
        <f t="shared" si="6"/>
        <v>1.4308743595618409</v>
      </c>
      <c r="AD36" s="27">
        <f t="shared" si="7"/>
        <v>2.9392766874827743</v>
      </c>
      <c r="AE36" s="27">
        <f t="shared" si="8"/>
        <v>-5.0450833046198511</v>
      </c>
      <c r="AF36" s="27">
        <f t="shared" si="9"/>
        <v>9.6873803322898198</v>
      </c>
      <c r="AG36" s="27">
        <f t="shared" si="10"/>
        <v>3.6577557291398648</v>
      </c>
      <c r="AH36" s="27">
        <f t="shared" si="11"/>
        <v>4.6608596203092816</v>
      </c>
      <c r="AI36" s="27">
        <f t="shared" si="12"/>
        <v>6.5447922097574178</v>
      </c>
      <c r="AJ36" s="27">
        <f t="shared" si="13"/>
        <v>3.6954912498009094</v>
      </c>
      <c r="AK36" s="27">
        <f t="shared" si="14"/>
        <v>1.5715749853754346</v>
      </c>
      <c r="AL36" s="27">
        <f t="shared" si="15"/>
        <v>2.3323366110654149</v>
      </c>
      <c r="AM36" s="27">
        <f t="shared" si="16"/>
        <v>7.23718033125364</v>
      </c>
      <c r="AN36" s="27">
        <f t="shared" si="17"/>
        <v>8.8259693500622802</v>
      </c>
      <c r="AO36" s="27">
        <f t="shared" si="18"/>
        <v>2.7256212829135649</v>
      </c>
      <c r="AP36" s="23"/>
      <c r="AQ36" s="23"/>
      <c r="AR36" s="5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M36" s="57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</row>
    <row r="37" spans="1:84" s="59" customFormat="1" ht="15.75" x14ac:dyDescent="0.25">
      <c r="A37" s="40">
        <v>42125</v>
      </c>
      <c r="B37" s="27">
        <v>102.2768061366228</v>
      </c>
      <c r="C37" s="27">
        <v>145.64522510794021</v>
      </c>
      <c r="D37" s="27">
        <v>107.47010066258025</v>
      </c>
      <c r="E37" s="27">
        <v>99.750076572898493</v>
      </c>
      <c r="F37" s="27">
        <v>106.72701703734101</v>
      </c>
      <c r="G37" s="27">
        <v>104.85499617457396</v>
      </c>
      <c r="H37" s="27">
        <v>106.59199679195385</v>
      </c>
      <c r="I37" s="27">
        <v>112.99209070438566</v>
      </c>
      <c r="J37" s="27">
        <v>101.87009798138384</v>
      </c>
      <c r="K37" s="27">
        <v>106.52612018457472</v>
      </c>
      <c r="L37" s="27">
        <v>107.69761801641387</v>
      </c>
      <c r="M37" s="27">
        <v>108.34801093791847</v>
      </c>
      <c r="N37" s="27">
        <v>111.49764354274838</v>
      </c>
      <c r="O37" s="27">
        <v>107.90428054159428</v>
      </c>
      <c r="P37" s="27">
        <v>100.32046370271875</v>
      </c>
      <c r="Q37" s="27">
        <v>114.59159528620494</v>
      </c>
      <c r="R37" s="27">
        <v>107.25979440285411</v>
      </c>
      <c r="S37" s="27">
        <v>108.48898461608827</v>
      </c>
      <c r="T37" s="27">
        <v>106.67053591077942</v>
      </c>
      <c r="U37" s="23"/>
      <c r="V37" s="40">
        <v>42125</v>
      </c>
      <c r="W37" s="27">
        <f t="shared" si="0"/>
        <v>0.71009314189996076</v>
      </c>
      <c r="X37" s="27">
        <f t="shared" si="1"/>
        <v>0.2419212559536561</v>
      </c>
      <c r="Y37" s="27">
        <f t="shared" si="2"/>
        <v>1.656454801079235</v>
      </c>
      <c r="Z37" s="27">
        <f t="shared" si="3"/>
        <v>-4.6937070411880342</v>
      </c>
      <c r="AA37" s="27">
        <f t="shared" si="4"/>
        <v>-2.849494797207683</v>
      </c>
      <c r="AB37" s="27">
        <f t="shared" si="5"/>
        <v>2.9539458010630995</v>
      </c>
      <c r="AC37" s="27">
        <f t="shared" si="6"/>
        <v>0.77523133426127799</v>
      </c>
      <c r="AD37" s="27">
        <f t="shared" si="7"/>
        <v>6.5457693863644693</v>
      </c>
      <c r="AE37" s="27">
        <f t="shared" si="8"/>
        <v>2.2890007726977615</v>
      </c>
      <c r="AF37" s="27">
        <f t="shared" si="9"/>
        <v>3.8826296227150863</v>
      </c>
      <c r="AG37" s="27">
        <f t="shared" si="10"/>
        <v>3.5221203960374368</v>
      </c>
      <c r="AH37" s="27">
        <f t="shared" si="11"/>
        <v>5.3390188988871046</v>
      </c>
      <c r="AI37" s="27">
        <f t="shared" si="12"/>
        <v>4.3571064329873224</v>
      </c>
      <c r="AJ37" s="27">
        <f t="shared" si="13"/>
        <v>3.6166607596949518</v>
      </c>
      <c r="AK37" s="27">
        <f t="shared" si="14"/>
        <v>1.6067081526238667</v>
      </c>
      <c r="AL37" s="27">
        <f t="shared" si="15"/>
        <v>5.7681601098547048</v>
      </c>
      <c r="AM37" s="27">
        <f t="shared" si="16"/>
        <v>-5.1741879707995224</v>
      </c>
      <c r="AN37" s="27">
        <f t="shared" si="17"/>
        <v>8.309191873643357</v>
      </c>
      <c r="AO37" s="27">
        <f t="shared" si="18"/>
        <v>2.1804549385079781</v>
      </c>
      <c r="AP37" s="23"/>
      <c r="AQ37" s="23"/>
      <c r="AR37" s="5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M37" s="57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</row>
    <row r="38" spans="1:84" s="59" customFormat="1" ht="15.75" x14ac:dyDescent="0.25">
      <c r="A38" s="40">
        <v>42156</v>
      </c>
      <c r="B38" s="27">
        <v>96.014773464820976</v>
      </c>
      <c r="C38" s="27">
        <v>134.57349394258708</v>
      </c>
      <c r="D38" s="27">
        <v>102.70324838940229</v>
      </c>
      <c r="E38" s="27">
        <v>97.90274403771997</v>
      </c>
      <c r="F38" s="27">
        <v>103.29842341477796</v>
      </c>
      <c r="G38" s="27">
        <v>105.54663397940365</v>
      </c>
      <c r="H38" s="27">
        <v>105.18677865978465</v>
      </c>
      <c r="I38" s="27">
        <v>108.23316605755673</v>
      </c>
      <c r="J38" s="27">
        <v>106.4789785125428</v>
      </c>
      <c r="K38" s="27">
        <v>118.89732370622831</v>
      </c>
      <c r="L38" s="27">
        <v>107.93899300065661</v>
      </c>
      <c r="M38" s="27">
        <v>106.53890009111105</v>
      </c>
      <c r="N38" s="27">
        <v>106.52911627187463</v>
      </c>
      <c r="O38" s="27">
        <v>108.30050513279801</v>
      </c>
      <c r="P38" s="27">
        <v>100.9315072631919</v>
      </c>
      <c r="Q38" s="27">
        <v>113.35737054841258</v>
      </c>
      <c r="R38" s="27">
        <v>110.19679555127624</v>
      </c>
      <c r="S38" s="27">
        <v>109.73980856625012</v>
      </c>
      <c r="T38" s="27">
        <v>105.61813264713936</v>
      </c>
      <c r="U38" s="23"/>
      <c r="V38" s="40">
        <v>42156</v>
      </c>
      <c r="W38" s="27">
        <f t="shared" si="0"/>
        <v>2.8691269131001746</v>
      </c>
      <c r="X38" s="27">
        <f t="shared" si="1"/>
        <v>0.89032560928868065</v>
      </c>
      <c r="Y38" s="27">
        <f t="shared" si="2"/>
        <v>4.2906752564370549</v>
      </c>
      <c r="Z38" s="27">
        <f t="shared" si="3"/>
        <v>-8.4843519892984602</v>
      </c>
      <c r="AA38" s="27">
        <f t="shared" si="4"/>
        <v>-2.644913778581909</v>
      </c>
      <c r="AB38" s="27">
        <f t="shared" si="5"/>
        <v>5.3715543783854827</v>
      </c>
      <c r="AC38" s="27">
        <f t="shared" si="6"/>
        <v>5.0890105565750048</v>
      </c>
      <c r="AD38" s="27">
        <f t="shared" si="7"/>
        <v>4.1463595056603424</v>
      </c>
      <c r="AE38" s="27">
        <f t="shared" si="8"/>
        <v>6.3715367696052425</v>
      </c>
      <c r="AF38" s="27">
        <f t="shared" si="9"/>
        <v>13.453231214829813</v>
      </c>
      <c r="AG38" s="27">
        <f t="shared" si="10"/>
        <v>4.1031574838399791</v>
      </c>
      <c r="AH38" s="27">
        <f t="shared" si="11"/>
        <v>7.6526771651319336</v>
      </c>
      <c r="AI38" s="27">
        <f t="shared" si="12"/>
        <v>6.4142416261288275</v>
      </c>
      <c r="AJ38" s="27">
        <f t="shared" si="13"/>
        <v>3.8349676326813693</v>
      </c>
      <c r="AK38" s="27">
        <f t="shared" si="14"/>
        <v>1.6753458006810718</v>
      </c>
      <c r="AL38" s="27">
        <f t="shared" si="15"/>
        <v>8.9219004808713152</v>
      </c>
      <c r="AM38" s="27">
        <f t="shared" si="16"/>
        <v>5.5947766620192567</v>
      </c>
      <c r="AN38" s="27">
        <f t="shared" si="17"/>
        <v>9.4010492851745937</v>
      </c>
      <c r="AO38" s="27">
        <f t="shared" si="18"/>
        <v>4.5214358050728691</v>
      </c>
      <c r="AP38" s="23"/>
      <c r="AQ38" s="23"/>
      <c r="AR38" s="57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M38" s="57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</row>
    <row r="39" spans="1:84" s="59" customFormat="1" ht="15.75" x14ac:dyDescent="0.25">
      <c r="A39" s="40">
        <v>42186</v>
      </c>
      <c r="B39" s="27">
        <v>97.24018355990809</v>
      </c>
      <c r="C39" s="27">
        <v>157.67871235254171</v>
      </c>
      <c r="D39" s="27">
        <v>108.54502178024637</v>
      </c>
      <c r="E39" s="27">
        <v>97.165430750010771</v>
      </c>
      <c r="F39" s="27">
        <v>102.5864519050585</v>
      </c>
      <c r="G39" s="27">
        <v>108.29325853849798</v>
      </c>
      <c r="H39" s="27">
        <v>107.75526298164017</v>
      </c>
      <c r="I39" s="27">
        <v>115.69979175217037</v>
      </c>
      <c r="J39" s="27">
        <v>111.52256913236371</v>
      </c>
      <c r="K39" s="27">
        <v>108.97107773434982</v>
      </c>
      <c r="L39" s="27">
        <v>108.80265852507253</v>
      </c>
      <c r="M39" s="27">
        <v>113.7074373533334</v>
      </c>
      <c r="N39" s="27">
        <v>106.73583180991241</v>
      </c>
      <c r="O39" s="27">
        <v>108.63919050789993</v>
      </c>
      <c r="P39" s="27">
        <v>110.27043837753406</v>
      </c>
      <c r="Q39" s="27">
        <v>124.0251238916768</v>
      </c>
      <c r="R39" s="27">
        <v>114.21438319056681</v>
      </c>
      <c r="S39" s="27">
        <v>112.45318221156691</v>
      </c>
      <c r="T39" s="27">
        <v>108.70187445729192</v>
      </c>
      <c r="U39" s="23"/>
      <c r="V39" s="40">
        <v>42186</v>
      </c>
      <c r="W39" s="27">
        <f t="shared" si="0"/>
        <v>2.2756601552815141</v>
      </c>
      <c r="X39" s="27">
        <f t="shared" si="1"/>
        <v>-8.1868508685431323</v>
      </c>
      <c r="Y39" s="27">
        <f t="shared" si="2"/>
        <v>4.7886537180873461</v>
      </c>
      <c r="Z39" s="27">
        <f t="shared" si="3"/>
        <v>-3.8479561924602734</v>
      </c>
      <c r="AA39" s="27">
        <f t="shared" si="4"/>
        <v>-3.6931469820871854</v>
      </c>
      <c r="AB39" s="27">
        <f t="shared" si="5"/>
        <v>6.5618838974496327</v>
      </c>
      <c r="AC39" s="27">
        <f t="shared" si="6"/>
        <v>5.5347897414771836</v>
      </c>
      <c r="AD39" s="27">
        <f t="shared" si="7"/>
        <v>8.0426294266585501</v>
      </c>
      <c r="AE39" s="27">
        <f t="shared" si="8"/>
        <v>7.7732311479721261</v>
      </c>
      <c r="AF39" s="27">
        <f t="shared" si="9"/>
        <v>6.5000366409302188</v>
      </c>
      <c r="AG39" s="27">
        <f t="shared" si="10"/>
        <v>4.3050642825630376</v>
      </c>
      <c r="AH39" s="27">
        <f t="shared" si="11"/>
        <v>8.4712233165695494</v>
      </c>
      <c r="AI39" s="27">
        <f t="shared" si="12"/>
        <v>4.3258055557171815</v>
      </c>
      <c r="AJ39" s="27">
        <f t="shared" si="13"/>
        <v>4.4643826357475547</v>
      </c>
      <c r="AK39" s="27">
        <f t="shared" si="14"/>
        <v>2.1553231460665216</v>
      </c>
      <c r="AL39" s="27">
        <f t="shared" si="15"/>
        <v>7.2699823640370482</v>
      </c>
      <c r="AM39" s="27">
        <f t="shared" si="16"/>
        <v>10.94900817294544</v>
      </c>
      <c r="AN39" s="27">
        <f t="shared" si="17"/>
        <v>9.9299895766622654</v>
      </c>
      <c r="AO39" s="27">
        <f t="shared" si="18"/>
        <v>4.7434799577973337</v>
      </c>
      <c r="AP39" s="23"/>
      <c r="AQ39" s="23"/>
      <c r="AR39" s="57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M39" s="57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</row>
    <row r="40" spans="1:84" s="59" customFormat="1" ht="15.75" x14ac:dyDescent="0.25">
      <c r="A40" s="40">
        <v>42217</v>
      </c>
      <c r="B40" s="27">
        <v>98.914838006566626</v>
      </c>
      <c r="C40" s="27">
        <v>149.59778235940823</v>
      </c>
      <c r="D40" s="27">
        <v>101.35944359895103</v>
      </c>
      <c r="E40" s="27">
        <v>96.604474479547974</v>
      </c>
      <c r="F40" s="27">
        <v>107.29169557988544</v>
      </c>
      <c r="G40" s="27">
        <v>109.48001693883134</v>
      </c>
      <c r="H40" s="27">
        <v>107.4982806266091</v>
      </c>
      <c r="I40" s="27">
        <v>110.34980766152108</v>
      </c>
      <c r="J40" s="27">
        <v>109.82198233515062</v>
      </c>
      <c r="K40" s="27">
        <v>108.01312360467067</v>
      </c>
      <c r="L40" s="27">
        <v>108.81825555550799</v>
      </c>
      <c r="M40" s="27">
        <v>109.50338929809705</v>
      </c>
      <c r="N40" s="27">
        <v>103.73831248710427</v>
      </c>
      <c r="O40" s="27">
        <v>109.13104511820235</v>
      </c>
      <c r="P40" s="27">
        <v>111.53375620194885</v>
      </c>
      <c r="Q40" s="27">
        <v>118.52302430652388</v>
      </c>
      <c r="R40" s="27">
        <v>110.79470649939846</v>
      </c>
      <c r="S40" s="27">
        <v>112.32802119486719</v>
      </c>
      <c r="T40" s="27">
        <v>107.5223789060128</v>
      </c>
      <c r="U40" s="23"/>
      <c r="V40" s="40">
        <v>42217</v>
      </c>
      <c r="W40" s="27">
        <f t="shared" si="0"/>
        <v>3.6360565820042723</v>
      </c>
      <c r="X40" s="27">
        <f t="shared" si="1"/>
        <v>1.7308160142611229</v>
      </c>
      <c r="Y40" s="27">
        <f t="shared" si="2"/>
        <v>4.2540488470024229</v>
      </c>
      <c r="Z40" s="27">
        <f t="shared" si="3"/>
        <v>1.4744962044231471</v>
      </c>
      <c r="AA40" s="27">
        <f t="shared" si="4"/>
        <v>-3.3592478297467068</v>
      </c>
      <c r="AB40" s="27">
        <f t="shared" si="5"/>
        <v>6.1312961340227616</v>
      </c>
      <c r="AC40" s="27">
        <f t="shared" si="6"/>
        <v>5.0125498909810773</v>
      </c>
      <c r="AD40" s="27">
        <f t="shared" si="7"/>
        <v>2.482796722785281</v>
      </c>
      <c r="AE40" s="27">
        <f t="shared" si="8"/>
        <v>13.299861865609557</v>
      </c>
      <c r="AF40" s="27">
        <f t="shared" si="9"/>
        <v>6.70101950159534</v>
      </c>
      <c r="AG40" s="27">
        <f t="shared" si="10"/>
        <v>4.3181803701743036</v>
      </c>
      <c r="AH40" s="27">
        <f t="shared" si="11"/>
        <v>7.8662174497894313</v>
      </c>
      <c r="AI40" s="27">
        <f t="shared" si="12"/>
        <v>7.5104052061311535</v>
      </c>
      <c r="AJ40" s="27">
        <f t="shared" si="13"/>
        <v>4.7608538139926111</v>
      </c>
      <c r="AK40" s="27">
        <f t="shared" si="14"/>
        <v>2.514178710482355</v>
      </c>
      <c r="AL40" s="27">
        <f t="shared" si="15"/>
        <v>7.8631423495383075</v>
      </c>
      <c r="AM40" s="27">
        <f t="shared" si="16"/>
        <v>7.684336772159611</v>
      </c>
      <c r="AN40" s="27">
        <f t="shared" si="17"/>
        <v>9.3956095001408499</v>
      </c>
      <c r="AO40" s="27">
        <f t="shared" si="18"/>
        <v>5.2098960987678282</v>
      </c>
      <c r="AP40" s="23"/>
      <c r="AQ40" s="23"/>
      <c r="AR40" s="57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M40" s="57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</row>
    <row r="41" spans="1:84" s="59" customFormat="1" ht="15.75" x14ac:dyDescent="0.25">
      <c r="A41" s="40">
        <v>42248</v>
      </c>
      <c r="B41" s="27">
        <v>98.092029775015945</v>
      </c>
      <c r="C41" s="27">
        <v>152.88504658363584</v>
      </c>
      <c r="D41" s="27">
        <v>99.972857077652137</v>
      </c>
      <c r="E41" s="27">
        <v>104.05966977965892</v>
      </c>
      <c r="F41" s="27">
        <v>104.7931325842807</v>
      </c>
      <c r="G41" s="27">
        <v>109.53318412644485</v>
      </c>
      <c r="H41" s="27">
        <v>109.56167646542244</v>
      </c>
      <c r="I41" s="27">
        <v>104.55046199163273</v>
      </c>
      <c r="J41" s="27">
        <v>107.42607341338984</v>
      </c>
      <c r="K41" s="27">
        <v>117.11118254126337</v>
      </c>
      <c r="L41" s="27">
        <v>108.75163336622623</v>
      </c>
      <c r="M41" s="27">
        <v>103.08894094263516</v>
      </c>
      <c r="N41" s="27">
        <v>105.08956815675418</v>
      </c>
      <c r="O41" s="27">
        <v>109.40024155839929</v>
      </c>
      <c r="P41" s="27">
        <v>104.29220951918862</v>
      </c>
      <c r="Q41" s="27">
        <v>114.9946054499018</v>
      </c>
      <c r="R41" s="27">
        <v>105.33426175848057</v>
      </c>
      <c r="S41" s="27">
        <v>110.5734920862038</v>
      </c>
      <c r="T41" s="27">
        <v>106.65727202919449</v>
      </c>
      <c r="U41" s="23"/>
      <c r="V41" s="40">
        <v>42248</v>
      </c>
      <c r="W41" s="27">
        <f t="shared" si="0"/>
        <v>4.1943136461909205</v>
      </c>
      <c r="X41" s="27">
        <f t="shared" si="1"/>
        <v>-6.7409205618106256</v>
      </c>
      <c r="Y41" s="27">
        <f t="shared" si="2"/>
        <v>6.5557768800172909</v>
      </c>
      <c r="Z41" s="27">
        <f t="shared" si="3"/>
        <v>1.0452934333877266</v>
      </c>
      <c r="AA41" s="27">
        <f t="shared" si="4"/>
        <v>-1.8118416894285048</v>
      </c>
      <c r="AB41" s="27">
        <f t="shared" si="5"/>
        <v>5.4797594426337071</v>
      </c>
      <c r="AC41" s="27">
        <f t="shared" si="6"/>
        <v>6.5663288494774719</v>
      </c>
      <c r="AD41" s="27">
        <f t="shared" si="7"/>
        <v>4.4165737387914277</v>
      </c>
      <c r="AE41" s="27">
        <f t="shared" si="8"/>
        <v>9.986120322465581</v>
      </c>
      <c r="AF41" s="27">
        <f t="shared" si="9"/>
        <v>12.250438263672848</v>
      </c>
      <c r="AG41" s="27">
        <f t="shared" si="10"/>
        <v>4.1570085371853622</v>
      </c>
      <c r="AH41" s="27">
        <f t="shared" si="11"/>
        <v>4.3858684783776312</v>
      </c>
      <c r="AI41" s="27">
        <f t="shared" si="12"/>
        <v>3.1612142913745629</v>
      </c>
      <c r="AJ41" s="27">
        <f t="shared" si="13"/>
        <v>4.4344815518431631</v>
      </c>
      <c r="AK41" s="27">
        <f t="shared" si="14"/>
        <v>2.2338060506815793</v>
      </c>
      <c r="AL41" s="27">
        <f t="shared" si="15"/>
        <v>4.8293088468713421</v>
      </c>
      <c r="AM41" s="27">
        <f t="shared" si="16"/>
        <v>2.0119041275803227</v>
      </c>
      <c r="AN41" s="27">
        <f t="shared" si="17"/>
        <v>8.0416270934647827</v>
      </c>
      <c r="AO41" s="27">
        <f t="shared" si="18"/>
        <v>4.8055304462268396</v>
      </c>
      <c r="AP41" s="23"/>
      <c r="AQ41" s="23"/>
      <c r="AR41" s="57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M41" s="57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</row>
    <row r="42" spans="1:84" s="59" customFormat="1" ht="15.75" x14ac:dyDescent="0.25">
      <c r="A42" s="40">
        <v>42278</v>
      </c>
      <c r="B42" s="27">
        <v>97.599828949241854</v>
      </c>
      <c r="C42" s="27">
        <v>153.07795668694556</v>
      </c>
      <c r="D42" s="27">
        <v>104.81238414085365</v>
      </c>
      <c r="E42" s="27">
        <v>115.81879845634766</v>
      </c>
      <c r="F42" s="27">
        <v>120.31834242721465</v>
      </c>
      <c r="G42" s="27">
        <v>110.2731476828498</v>
      </c>
      <c r="H42" s="27">
        <v>115.29120705208717</v>
      </c>
      <c r="I42" s="27">
        <v>115.24882617068596</v>
      </c>
      <c r="J42" s="27">
        <v>109.3021396873624</v>
      </c>
      <c r="K42" s="27">
        <v>111.78838565961412</v>
      </c>
      <c r="L42" s="27">
        <v>109.8385724757343</v>
      </c>
      <c r="M42" s="27">
        <v>107.85637838347397</v>
      </c>
      <c r="N42" s="27">
        <v>108.84249130507352</v>
      </c>
      <c r="O42" s="27">
        <v>108.57201814492484</v>
      </c>
      <c r="P42" s="27">
        <v>90.011914451710254</v>
      </c>
      <c r="Q42" s="27">
        <v>110.80407486176972</v>
      </c>
      <c r="R42" s="27">
        <v>108.3150953034414</v>
      </c>
      <c r="S42" s="27">
        <v>109.74924466252345</v>
      </c>
      <c r="T42" s="27">
        <v>108.46055887815939</v>
      </c>
      <c r="U42" s="23"/>
      <c r="V42" s="40">
        <v>42278</v>
      </c>
      <c r="W42" s="27">
        <f t="shared" si="0"/>
        <v>4.4955163271063014</v>
      </c>
      <c r="X42" s="27">
        <f t="shared" si="1"/>
        <v>1.9764049379544844</v>
      </c>
      <c r="Y42" s="27">
        <f t="shared" si="2"/>
        <v>4.9153030238124842</v>
      </c>
      <c r="Z42" s="27">
        <f t="shared" si="3"/>
        <v>1.5435421067348898</v>
      </c>
      <c r="AA42" s="27">
        <f t="shared" si="4"/>
        <v>6.6866465976147538</v>
      </c>
      <c r="AB42" s="27">
        <f t="shared" si="5"/>
        <v>4.5024014251901434</v>
      </c>
      <c r="AC42" s="27">
        <f t="shared" si="6"/>
        <v>8.5623461417163185</v>
      </c>
      <c r="AD42" s="27">
        <f t="shared" si="7"/>
        <v>7.73397429932119</v>
      </c>
      <c r="AE42" s="27">
        <f t="shared" si="8"/>
        <v>9.7384455669269983</v>
      </c>
      <c r="AF42" s="27">
        <f t="shared" si="9"/>
        <v>6.4982486189140332</v>
      </c>
      <c r="AG42" s="27">
        <f t="shared" si="10"/>
        <v>4.2705745007178422</v>
      </c>
      <c r="AH42" s="27">
        <f t="shared" si="11"/>
        <v>-1.2190296196659034</v>
      </c>
      <c r="AI42" s="27">
        <f t="shared" si="12"/>
        <v>4.2754592115422696</v>
      </c>
      <c r="AJ42" s="27">
        <f t="shared" si="13"/>
        <v>3.1063377280930382</v>
      </c>
      <c r="AK42" s="27">
        <f t="shared" si="14"/>
        <v>1.8399063059988237</v>
      </c>
      <c r="AL42" s="27">
        <f t="shared" si="15"/>
        <v>-4.2716343086796087</v>
      </c>
      <c r="AM42" s="27">
        <f t="shared" si="16"/>
        <v>3.776926339004504</v>
      </c>
      <c r="AN42" s="27">
        <f t="shared" si="17"/>
        <v>3.8132723493453682</v>
      </c>
      <c r="AO42" s="27">
        <f t="shared" si="18"/>
        <v>4.4029437091136998</v>
      </c>
      <c r="AP42" s="23"/>
      <c r="AQ42" s="23"/>
      <c r="AR42" s="57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M42" s="57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</row>
    <row r="43" spans="1:84" s="59" customFormat="1" ht="15.75" x14ac:dyDescent="0.25">
      <c r="A43" s="40">
        <v>42309</v>
      </c>
      <c r="B43" s="27">
        <v>104.14769823326156</v>
      </c>
      <c r="C43" s="27">
        <v>168.54341837637696</v>
      </c>
      <c r="D43" s="27">
        <v>108.24376217280329</v>
      </c>
      <c r="E43" s="27">
        <v>121.16739856532557</v>
      </c>
      <c r="F43" s="27">
        <v>127.10001102895571</v>
      </c>
      <c r="G43" s="27">
        <v>111.45407418998651</v>
      </c>
      <c r="H43" s="27">
        <v>119.25014161704979</v>
      </c>
      <c r="I43" s="27">
        <v>114.70971719559164</v>
      </c>
      <c r="J43" s="27">
        <v>111.08618048397202</v>
      </c>
      <c r="K43" s="27">
        <v>120.67600155542193</v>
      </c>
      <c r="L43" s="27">
        <v>110.30431261333402</v>
      </c>
      <c r="M43" s="27">
        <v>108.92524080640911</v>
      </c>
      <c r="N43" s="27">
        <v>116.58555562195262</v>
      </c>
      <c r="O43" s="27">
        <v>108.54048016913799</v>
      </c>
      <c r="P43" s="27">
        <v>87.144472145934756</v>
      </c>
      <c r="Q43" s="27">
        <v>123.254750256127</v>
      </c>
      <c r="R43" s="27">
        <v>106.13319827821157</v>
      </c>
      <c r="S43" s="27">
        <v>111.36433437939303</v>
      </c>
      <c r="T43" s="27">
        <v>111.44305343519942</v>
      </c>
      <c r="U43" s="23"/>
      <c r="V43" s="40">
        <v>42309</v>
      </c>
      <c r="W43" s="27">
        <f t="shared" si="0"/>
        <v>5.2713648908444526</v>
      </c>
      <c r="X43" s="27">
        <f t="shared" si="1"/>
        <v>20.423188346216833</v>
      </c>
      <c r="Y43" s="27">
        <f t="shared" si="2"/>
        <v>1.1100483254073339</v>
      </c>
      <c r="Z43" s="27">
        <f t="shared" si="3"/>
        <v>2.7998500167240508</v>
      </c>
      <c r="AA43" s="27">
        <f t="shared" si="4"/>
        <v>7.819061167869009</v>
      </c>
      <c r="AB43" s="27">
        <f t="shared" si="5"/>
        <v>2.3604058786572466</v>
      </c>
      <c r="AC43" s="27">
        <f t="shared" si="6"/>
        <v>10.427899199112517</v>
      </c>
      <c r="AD43" s="27">
        <f t="shared" si="7"/>
        <v>6.1531550286785972</v>
      </c>
      <c r="AE43" s="27">
        <f t="shared" si="8"/>
        <v>11.037569632993353</v>
      </c>
      <c r="AF43" s="27">
        <f t="shared" si="9"/>
        <v>11.5162672700516</v>
      </c>
      <c r="AG43" s="27">
        <f t="shared" si="10"/>
        <v>4.10684697049264</v>
      </c>
      <c r="AH43" s="27">
        <f t="shared" si="11"/>
        <v>-2.9266059520465859</v>
      </c>
      <c r="AI43" s="27">
        <f t="shared" si="12"/>
        <v>4.207413473212867</v>
      </c>
      <c r="AJ43" s="27">
        <f t="shared" si="13"/>
        <v>2.8908781058555775</v>
      </c>
      <c r="AK43" s="27">
        <f t="shared" si="14"/>
        <v>1.3715484556991981</v>
      </c>
      <c r="AL43" s="27">
        <f t="shared" si="15"/>
        <v>9.3879076844224159</v>
      </c>
      <c r="AM43" s="27">
        <f t="shared" si="16"/>
        <v>0.90705240720392055</v>
      </c>
      <c r="AN43" s="27">
        <f t="shared" si="17"/>
        <v>-8.9843653547262647E-2</v>
      </c>
      <c r="AO43" s="27">
        <f t="shared" si="18"/>
        <v>4.0625072563698126</v>
      </c>
      <c r="AP43" s="23"/>
      <c r="AQ43" s="23"/>
      <c r="AR43" s="57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M43" s="57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</row>
    <row r="44" spans="1:84" s="59" customFormat="1" ht="15.75" x14ac:dyDescent="0.25">
      <c r="A44" s="41">
        <v>42339</v>
      </c>
      <c r="B44" s="28">
        <v>110.38651820303937</v>
      </c>
      <c r="C44" s="28">
        <v>134.59523202327543</v>
      </c>
      <c r="D44" s="28">
        <v>116.35546596322172</v>
      </c>
      <c r="E44" s="28">
        <v>127.32269738136846</v>
      </c>
      <c r="F44" s="28">
        <v>119.78592517206096</v>
      </c>
      <c r="G44" s="28">
        <v>110.97919331928234</v>
      </c>
      <c r="H44" s="28">
        <v>123.55507248434805</v>
      </c>
      <c r="I44" s="28">
        <v>133.83678815319649</v>
      </c>
      <c r="J44" s="28">
        <v>130.71411093085749</v>
      </c>
      <c r="K44" s="28">
        <v>123.61403587309283</v>
      </c>
      <c r="L44" s="28">
        <v>111.09900155385868</v>
      </c>
      <c r="M44" s="28">
        <v>119.45712405629156</v>
      </c>
      <c r="N44" s="28">
        <v>123.78627487617105</v>
      </c>
      <c r="O44" s="28">
        <v>108.62807517359084</v>
      </c>
      <c r="P44" s="28">
        <v>96.988470362858095</v>
      </c>
      <c r="Q44" s="28">
        <v>120.73802425990705</v>
      </c>
      <c r="R44" s="28">
        <v>104.95113565387931</v>
      </c>
      <c r="S44" s="28">
        <v>113.21996721418056</v>
      </c>
      <c r="T44" s="28">
        <v>115.23490290664256</v>
      </c>
      <c r="U44" s="23"/>
      <c r="V44" s="41">
        <v>42339</v>
      </c>
      <c r="W44" s="28">
        <f t="shared" si="0"/>
        <v>2.1896963220614936</v>
      </c>
      <c r="X44" s="28">
        <f t="shared" si="1"/>
        <v>-16.52802556936642</v>
      </c>
      <c r="Y44" s="28">
        <f t="shared" si="2"/>
        <v>3.0780242005653946</v>
      </c>
      <c r="Z44" s="28">
        <f t="shared" si="3"/>
        <v>6.2581178184139645</v>
      </c>
      <c r="AA44" s="28">
        <f t="shared" si="4"/>
        <v>7.3177458137913476</v>
      </c>
      <c r="AB44" s="28">
        <f t="shared" si="5"/>
        <v>0.52860160886349661</v>
      </c>
      <c r="AC44" s="28">
        <f t="shared" si="6"/>
        <v>7.0359872633842144</v>
      </c>
      <c r="AD44" s="28">
        <f t="shared" si="7"/>
        <v>-3.4540975423979603E-2</v>
      </c>
      <c r="AE44" s="28">
        <f t="shared" si="8"/>
        <v>7.178113618926858</v>
      </c>
      <c r="AF44" s="28">
        <f t="shared" si="9"/>
        <v>16.0032281556919</v>
      </c>
      <c r="AG44" s="28">
        <f t="shared" si="10"/>
        <v>3.600907524868461</v>
      </c>
      <c r="AH44" s="28">
        <f t="shared" si="11"/>
        <v>-1.2069667819914542</v>
      </c>
      <c r="AI44" s="28">
        <f t="shared" si="12"/>
        <v>2.4137433308592193</v>
      </c>
      <c r="AJ44" s="28">
        <f t="shared" si="13"/>
        <v>1.158548350159009</v>
      </c>
      <c r="AK44" s="28">
        <f t="shared" si="14"/>
        <v>1.15360681096044</v>
      </c>
      <c r="AL44" s="28">
        <f t="shared" si="15"/>
        <v>5.5553791104984214</v>
      </c>
      <c r="AM44" s="28">
        <f t="shared" si="16"/>
        <v>4.242436792210043</v>
      </c>
      <c r="AN44" s="28">
        <f t="shared" si="17"/>
        <v>-1.171182326964697</v>
      </c>
      <c r="AO44" s="28">
        <f t="shared" si="18"/>
        <v>2.6351936175533979</v>
      </c>
      <c r="AP44" s="23"/>
      <c r="AQ44" s="23"/>
      <c r="AR44" s="57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M44" s="57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</row>
    <row r="45" spans="1:84" s="59" customFormat="1" ht="15.75" x14ac:dyDescent="0.25">
      <c r="A45" s="42">
        <v>42370</v>
      </c>
      <c r="B45" s="29">
        <v>111.14688965770716</v>
      </c>
      <c r="C45" s="29">
        <v>128.0942510745638</v>
      </c>
      <c r="D45" s="29">
        <v>111.19972710795351</v>
      </c>
      <c r="E45" s="29">
        <v>111.5402258665837</v>
      </c>
      <c r="F45" s="29">
        <v>100.80294336655125</v>
      </c>
      <c r="G45" s="29">
        <v>107.09889383371402</v>
      </c>
      <c r="H45" s="29">
        <v>107.24312535582106</v>
      </c>
      <c r="I45" s="29">
        <v>109.44773643280342</v>
      </c>
      <c r="J45" s="29">
        <v>109.404757921073</v>
      </c>
      <c r="K45" s="29">
        <v>125.95360140097253</v>
      </c>
      <c r="L45" s="29">
        <v>109.6474418481988</v>
      </c>
      <c r="M45" s="29">
        <v>103.728748260025</v>
      </c>
      <c r="N45" s="29">
        <v>113.14234293381125</v>
      </c>
      <c r="O45" s="29">
        <v>106.72925935480376</v>
      </c>
      <c r="P45" s="29">
        <v>104.49050385496979</v>
      </c>
      <c r="Q45" s="29">
        <v>113.25007526107143</v>
      </c>
      <c r="R45" s="29">
        <v>104.68691868440034</v>
      </c>
      <c r="S45" s="29">
        <v>113.28944669758148</v>
      </c>
      <c r="T45" s="29">
        <v>109.74136241431333</v>
      </c>
      <c r="U45" s="23"/>
      <c r="V45" s="42">
        <v>42370</v>
      </c>
      <c r="W45" s="29">
        <f t="shared" si="0"/>
        <v>1.6201474511281049</v>
      </c>
      <c r="X45" s="29">
        <f t="shared" si="1"/>
        <v>-23.926201105883337</v>
      </c>
      <c r="Y45" s="29">
        <f t="shared" si="2"/>
        <v>2.6017868833383204</v>
      </c>
      <c r="Z45" s="29">
        <f t="shared" si="3"/>
        <v>-3.2955535952154946E-2</v>
      </c>
      <c r="AA45" s="29">
        <f t="shared" si="4"/>
        <v>-3.5910288357780615</v>
      </c>
      <c r="AB45" s="29">
        <f t="shared" si="5"/>
        <v>0.76168782597750351</v>
      </c>
      <c r="AC45" s="29">
        <f t="shared" si="6"/>
        <v>2.6041569679706527</v>
      </c>
      <c r="AD45" s="29">
        <f t="shared" si="7"/>
        <v>5.0858538656446228</v>
      </c>
      <c r="AE45" s="29">
        <f t="shared" si="8"/>
        <v>12.336089774960968</v>
      </c>
      <c r="AF45" s="29">
        <f t="shared" si="9"/>
        <v>7.5402826388440758</v>
      </c>
      <c r="AG45" s="29">
        <f t="shared" si="10"/>
        <v>3.2631499965311406</v>
      </c>
      <c r="AH45" s="29">
        <f t="shared" si="11"/>
        <v>-2.5597725492436467</v>
      </c>
      <c r="AI45" s="29">
        <f t="shared" si="12"/>
        <v>0.48904667305195915</v>
      </c>
      <c r="AJ45" s="29">
        <f t="shared" si="13"/>
        <v>2.4733165463015894</v>
      </c>
      <c r="AK45" s="29">
        <f t="shared" si="14"/>
        <v>1.4088042056608288</v>
      </c>
      <c r="AL45" s="29">
        <f t="shared" si="15"/>
        <v>0.6545061138208581</v>
      </c>
      <c r="AM45" s="29">
        <f t="shared" si="16"/>
        <v>5.2899843919023795</v>
      </c>
      <c r="AN45" s="29">
        <f t="shared" si="17"/>
        <v>2.3426266471697943</v>
      </c>
      <c r="AO45" s="29">
        <f t="shared" si="18"/>
        <v>1.8343365298094056</v>
      </c>
      <c r="AP45" s="23"/>
      <c r="AQ45" s="23"/>
      <c r="AR45" s="57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M45" s="57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</row>
    <row r="46" spans="1:84" s="59" customFormat="1" ht="15.75" x14ac:dyDescent="0.25">
      <c r="A46" s="43">
        <v>42401</v>
      </c>
      <c r="B46" s="31">
        <v>112.65000432673514</v>
      </c>
      <c r="C46" s="31">
        <v>155.10644374381116</v>
      </c>
      <c r="D46" s="31">
        <v>108.74087964767683</v>
      </c>
      <c r="E46" s="31">
        <v>102.54649890059017</v>
      </c>
      <c r="F46" s="31">
        <v>103.68244517484845</v>
      </c>
      <c r="G46" s="31">
        <v>105.59569112572152</v>
      </c>
      <c r="H46" s="31">
        <v>105.53977566243979</v>
      </c>
      <c r="I46" s="31">
        <v>101.24090039054799</v>
      </c>
      <c r="J46" s="31">
        <v>104.20154004141527</v>
      </c>
      <c r="K46" s="31">
        <v>113.42948689063627</v>
      </c>
      <c r="L46" s="31">
        <v>109.62311111807985</v>
      </c>
      <c r="M46" s="31">
        <v>101.45231592831534</v>
      </c>
      <c r="N46" s="31">
        <v>111.18898628804465</v>
      </c>
      <c r="O46" s="31">
        <v>109.52668000678437</v>
      </c>
      <c r="P46" s="31">
        <v>122.81264612458422</v>
      </c>
      <c r="Q46" s="31">
        <v>119.62099743680623</v>
      </c>
      <c r="R46" s="31">
        <v>104.32638865699708</v>
      </c>
      <c r="S46" s="31">
        <v>112.72881938935875</v>
      </c>
      <c r="T46" s="31">
        <v>109.43289293897378</v>
      </c>
      <c r="U46" s="23"/>
      <c r="V46" s="43">
        <v>42401</v>
      </c>
      <c r="W46" s="31">
        <f t="shared" si="0"/>
        <v>2.0604415163300018</v>
      </c>
      <c r="X46" s="31">
        <f t="shared" si="1"/>
        <v>-3.2176339964879617</v>
      </c>
      <c r="Y46" s="31">
        <f t="shared" si="2"/>
        <v>2.4569808418134897</v>
      </c>
      <c r="Z46" s="31">
        <f t="shared" si="3"/>
        <v>0.83615172852904607</v>
      </c>
      <c r="AA46" s="31">
        <f t="shared" si="4"/>
        <v>-3.8225142633351368</v>
      </c>
      <c r="AB46" s="31">
        <f t="shared" si="5"/>
        <v>2.0927638550540735</v>
      </c>
      <c r="AC46" s="31">
        <f t="shared" si="6"/>
        <v>0.9218019867171563</v>
      </c>
      <c r="AD46" s="31">
        <f t="shared" si="7"/>
        <v>1.6562354827034227</v>
      </c>
      <c r="AE46" s="31">
        <f t="shared" si="8"/>
        <v>5.8208974847792376</v>
      </c>
      <c r="AF46" s="31">
        <f t="shared" si="9"/>
        <v>5.1450767081562674</v>
      </c>
      <c r="AG46" s="31">
        <f t="shared" si="10"/>
        <v>3.1822563426775758</v>
      </c>
      <c r="AH46" s="31">
        <f t="shared" si="11"/>
        <v>-1.1400114427683832</v>
      </c>
      <c r="AI46" s="31">
        <f t="shared" si="12"/>
        <v>-0.64590109796701256</v>
      </c>
      <c r="AJ46" s="31">
        <f t="shared" si="13"/>
        <v>2.1395746323830309</v>
      </c>
      <c r="AK46" s="31">
        <f t="shared" si="14"/>
        <v>2.4776257124836434</v>
      </c>
      <c r="AL46" s="31">
        <f t="shared" si="15"/>
        <v>7.2159657331164482</v>
      </c>
      <c r="AM46" s="31">
        <f t="shared" si="16"/>
        <v>0.5230509388993454</v>
      </c>
      <c r="AN46" s="31">
        <f t="shared" si="17"/>
        <v>4.3983918780634497</v>
      </c>
      <c r="AO46" s="31">
        <f t="shared" si="18"/>
        <v>2.1264337286724952</v>
      </c>
      <c r="AP46" s="23"/>
      <c r="AQ46" s="23"/>
      <c r="AR46" s="57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M46" s="57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</row>
    <row r="47" spans="1:84" s="59" customFormat="1" ht="15.75" x14ac:dyDescent="0.25">
      <c r="A47" s="43">
        <v>42430</v>
      </c>
      <c r="B47" s="31">
        <v>120.14231056878494</v>
      </c>
      <c r="C47" s="31">
        <v>156.37406480999326</v>
      </c>
      <c r="D47" s="31">
        <v>111.77861924740608</v>
      </c>
      <c r="E47" s="31">
        <v>108.71819849654754</v>
      </c>
      <c r="F47" s="31">
        <v>100.4179359149156</v>
      </c>
      <c r="G47" s="31">
        <v>108.66822260297953</v>
      </c>
      <c r="H47" s="31">
        <v>107.86477084965627</v>
      </c>
      <c r="I47" s="31">
        <v>114.78026061126613</v>
      </c>
      <c r="J47" s="31">
        <v>105.83341273197129</v>
      </c>
      <c r="K47" s="31">
        <v>124.86865988851474</v>
      </c>
      <c r="L47" s="31">
        <v>110.97440061513207</v>
      </c>
      <c r="M47" s="31">
        <v>104.15884756285043</v>
      </c>
      <c r="N47" s="31">
        <v>115.73552688708924</v>
      </c>
      <c r="O47" s="31">
        <v>110.87917511205262</v>
      </c>
      <c r="P47" s="31">
        <v>122.82424057675854</v>
      </c>
      <c r="Q47" s="31">
        <v>120.8409064340957</v>
      </c>
      <c r="R47" s="31">
        <v>111.29670477022775</v>
      </c>
      <c r="S47" s="31">
        <v>114.839697090966</v>
      </c>
      <c r="T47" s="31">
        <v>112.95180053555252</v>
      </c>
      <c r="U47" s="23"/>
      <c r="V47" s="43">
        <v>42430</v>
      </c>
      <c r="W47" s="31">
        <f t="shared" si="0"/>
        <v>0.78406181880068004</v>
      </c>
      <c r="X47" s="31">
        <f t="shared" si="1"/>
        <v>-3.8025329196832729</v>
      </c>
      <c r="Y47" s="31">
        <f t="shared" si="2"/>
        <v>-2.4292690902195488</v>
      </c>
      <c r="Z47" s="31">
        <f t="shared" si="3"/>
        <v>-0.72521009923978852</v>
      </c>
      <c r="AA47" s="31">
        <f t="shared" si="4"/>
        <v>-2.3944738184412984</v>
      </c>
      <c r="AB47" s="31">
        <f t="shared" si="5"/>
        <v>2.7806065905144237</v>
      </c>
      <c r="AC47" s="31">
        <f t="shared" si="6"/>
        <v>-0.75385619034742035</v>
      </c>
      <c r="AD47" s="31">
        <f t="shared" si="7"/>
        <v>4.6129607308317873</v>
      </c>
      <c r="AE47" s="31">
        <f t="shared" si="8"/>
        <v>2.8503415351912764</v>
      </c>
      <c r="AF47" s="31">
        <f t="shared" si="9"/>
        <v>6.6795550052667068</v>
      </c>
      <c r="AG47" s="31">
        <f t="shared" si="10"/>
        <v>3.1069010213623329</v>
      </c>
      <c r="AH47" s="31">
        <f t="shared" si="11"/>
        <v>-6.5531139390764253</v>
      </c>
      <c r="AI47" s="31">
        <f t="shared" si="12"/>
        <v>-3.6977381975160455</v>
      </c>
      <c r="AJ47" s="31">
        <f t="shared" si="13"/>
        <v>3.0171070355598033</v>
      </c>
      <c r="AK47" s="31">
        <f t="shared" si="14"/>
        <v>0.26164560412154003</v>
      </c>
      <c r="AL47" s="31">
        <f t="shared" si="15"/>
        <v>4.6656999522568725</v>
      </c>
      <c r="AM47" s="31">
        <f t="shared" si="16"/>
        <v>2.5099311120832226</v>
      </c>
      <c r="AN47" s="31">
        <f t="shared" si="17"/>
        <v>4.9925807263400799</v>
      </c>
      <c r="AO47" s="31">
        <f t="shared" si="18"/>
        <v>1.0907899193140906</v>
      </c>
      <c r="AP47" s="23"/>
      <c r="AQ47" s="23"/>
      <c r="AR47" s="57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M47" s="57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</row>
    <row r="48" spans="1:84" s="59" customFormat="1" ht="15.75" x14ac:dyDescent="0.25">
      <c r="A48" s="43">
        <v>42461</v>
      </c>
      <c r="B48" s="31">
        <v>111.20669509684096</v>
      </c>
      <c r="C48" s="31">
        <v>128.46729409919436</v>
      </c>
      <c r="D48" s="31">
        <v>114.17925851704265</v>
      </c>
      <c r="E48" s="31">
        <v>113.3952806797748</v>
      </c>
      <c r="F48" s="31">
        <v>103.95596633191545</v>
      </c>
      <c r="G48" s="31">
        <v>111.13334591507625</v>
      </c>
      <c r="H48" s="31">
        <v>112.14716442435989</v>
      </c>
      <c r="I48" s="31">
        <v>109.64599942438313</v>
      </c>
      <c r="J48" s="31">
        <v>108.87993457100728</v>
      </c>
      <c r="K48" s="31">
        <v>116.91802985363</v>
      </c>
      <c r="L48" s="31">
        <v>111.76709041673303</v>
      </c>
      <c r="M48" s="31">
        <v>111.64442941679371</v>
      </c>
      <c r="N48" s="31">
        <v>115.22806298524905</v>
      </c>
      <c r="O48" s="31">
        <v>108.86651556580044</v>
      </c>
      <c r="P48" s="31">
        <v>107.94478452030162</v>
      </c>
      <c r="Q48" s="31">
        <v>121.41227739756374</v>
      </c>
      <c r="R48" s="31">
        <v>113.14755010776027</v>
      </c>
      <c r="S48" s="31">
        <v>115.19023219479797</v>
      </c>
      <c r="T48" s="31">
        <v>112.28160037652948</v>
      </c>
      <c r="U48" s="23"/>
      <c r="V48" s="43">
        <v>42461</v>
      </c>
      <c r="W48" s="31">
        <f t="shared" si="0"/>
        <v>3.3058743053554878</v>
      </c>
      <c r="X48" s="31">
        <f t="shared" si="1"/>
        <v>-12.231273464604982</v>
      </c>
      <c r="Y48" s="31">
        <f t="shared" si="2"/>
        <v>5.6987024568656324</v>
      </c>
      <c r="Z48" s="31">
        <f t="shared" si="3"/>
        <v>10.423959288742509</v>
      </c>
      <c r="AA48" s="31">
        <f t="shared" si="4"/>
        <v>1.3842718568284624</v>
      </c>
      <c r="AB48" s="31">
        <f t="shared" si="5"/>
        <v>4.328783107375699</v>
      </c>
      <c r="AC48" s="31">
        <f t="shared" si="6"/>
        <v>3.254272437818841</v>
      </c>
      <c r="AD48" s="31">
        <f t="shared" si="7"/>
        <v>4.8234132188676995</v>
      </c>
      <c r="AE48" s="31">
        <f t="shared" si="8"/>
        <v>9.9710428500573158</v>
      </c>
      <c r="AF48" s="31">
        <f t="shared" si="9"/>
        <v>8.9120169745292372</v>
      </c>
      <c r="AG48" s="31">
        <f t="shared" si="10"/>
        <v>3.9931499572501821</v>
      </c>
      <c r="AH48" s="31">
        <f t="shared" si="11"/>
        <v>0.78428460077326179</v>
      </c>
      <c r="AI48" s="31">
        <f t="shared" si="12"/>
        <v>2.2885511495799591</v>
      </c>
      <c r="AJ48" s="31">
        <f t="shared" si="13"/>
        <v>1.1524591734021925</v>
      </c>
      <c r="AK48" s="31">
        <f t="shared" si="14"/>
        <v>1.017662090275735</v>
      </c>
      <c r="AL48" s="31">
        <f t="shared" si="15"/>
        <v>9.786968912995448</v>
      </c>
      <c r="AM48" s="31">
        <f t="shared" si="16"/>
        <v>3.3046410918233278</v>
      </c>
      <c r="AN48" s="31">
        <f t="shared" si="17"/>
        <v>5.3395161681487195</v>
      </c>
      <c r="AO48" s="31">
        <f t="shared" si="18"/>
        <v>4.297246380753748</v>
      </c>
      <c r="AP48" s="23"/>
      <c r="AQ48" s="23"/>
      <c r="AR48" s="57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M48" s="57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</row>
    <row r="49" spans="1:84" s="59" customFormat="1" ht="15.75" x14ac:dyDescent="0.25">
      <c r="A49" s="43">
        <v>42491</v>
      </c>
      <c r="B49" s="31">
        <v>104.871590132268</v>
      </c>
      <c r="C49" s="31">
        <v>124.1342767531914</v>
      </c>
      <c r="D49" s="31">
        <v>114.09144190739849</v>
      </c>
      <c r="E49" s="31">
        <v>108.86651311526305</v>
      </c>
      <c r="F49" s="31">
        <v>108.78056526776012</v>
      </c>
      <c r="G49" s="31">
        <v>109.96342066960257</v>
      </c>
      <c r="H49" s="31">
        <v>113.4940403387112</v>
      </c>
      <c r="I49" s="31">
        <v>116.28625142675693</v>
      </c>
      <c r="J49" s="31">
        <v>112.12191199591187</v>
      </c>
      <c r="K49" s="31">
        <v>116.59880201864279</v>
      </c>
      <c r="L49" s="31">
        <v>112.09819535917022</v>
      </c>
      <c r="M49" s="31">
        <v>105.54725081623842</v>
      </c>
      <c r="N49" s="31">
        <v>110.29211684180332</v>
      </c>
      <c r="O49" s="31">
        <v>109.5052128588723</v>
      </c>
      <c r="P49" s="31">
        <v>100.8680550320845</v>
      </c>
      <c r="Q49" s="31">
        <v>119.00090147591351</v>
      </c>
      <c r="R49" s="31">
        <v>113.45278812257638</v>
      </c>
      <c r="S49" s="31">
        <v>113.60286515079757</v>
      </c>
      <c r="T49" s="31">
        <v>111.1148560013653</v>
      </c>
      <c r="U49" s="23"/>
      <c r="V49" s="43">
        <v>42491</v>
      </c>
      <c r="W49" s="31">
        <f t="shared" si="0"/>
        <v>2.5370209470356997</v>
      </c>
      <c r="X49" s="31">
        <f t="shared" si="1"/>
        <v>-14.769415433157292</v>
      </c>
      <c r="Y49" s="31">
        <f t="shared" si="2"/>
        <v>6.1611008122221875</v>
      </c>
      <c r="Z49" s="31">
        <f t="shared" si="3"/>
        <v>9.1392777385009367</v>
      </c>
      <c r="AA49" s="31">
        <f t="shared" si="4"/>
        <v>1.9241128323680385</v>
      </c>
      <c r="AB49" s="31">
        <f t="shared" si="5"/>
        <v>4.8718942171563953</v>
      </c>
      <c r="AC49" s="31">
        <f t="shared" si="6"/>
        <v>6.4751986588906334</v>
      </c>
      <c r="AD49" s="31">
        <f t="shared" si="7"/>
        <v>2.9153905391392243</v>
      </c>
      <c r="AE49" s="31">
        <f t="shared" si="8"/>
        <v>10.06361456175442</v>
      </c>
      <c r="AF49" s="31">
        <f t="shared" si="9"/>
        <v>9.4555981355703267</v>
      </c>
      <c r="AG49" s="31">
        <f t="shared" si="10"/>
        <v>4.0860489060079885</v>
      </c>
      <c r="AH49" s="31">
        <f t="shared" si="11"/>
        <v>-2.5849668096674492</v>
      </c>
      <c r="AI49" s="31">
        <f t="shared" si="12"/>
        <v>-1.0812127168255898</v>
      </c>
      <c r="AJ49" s="31">
        <f t="shared" si="13"/>
        <v>1.483659692870944</v>
      </c>
      <c r="AK49" s="31">
        <f t="shared" si="14"/>
        <v>0.54584210354971674</v>
      </c>
      <c r="AL49" s="31">
        <f t="shared" si="15"/>
        <v>3.8478443193812382</v>
      </c>
      <c r="AM49" s="31">
        <f t="shared" si="16"/>
        <v>5.7738258349276492</v>
      </c>
      <c r="AN49" s="31">
        <f t="shared" si="17"/>
        <v>4.7137325073193921</v>
      </c>
      <c r="AO49" s="31">
        <f t="shared" si="18"/>
        <v>4.16639895228721</v>
      </c>
      <c r="AP49" s="23"/>
      <c r="AQ49" s="23"/>
      <c r="AR49" s="57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M49" s="57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</row>
    <row r="50" spans="1:84" s="59" customFormat="1" ht="15.75" x14ac:dyDescent="0.25">
      <c r="A50" s="43">
        <v>42522</v>
      </c>
      <c r="B50" s="31">
        <v>99.534902673494656</v>
      </c>
      <c r="C50" s="31">
        <v>161.4563284121634</v>
      </c>
      <c r="D50" s="31">
        <v>105.45751840105123</v>
      </c>
      <c r="E50" s="31">
        <v>103.10476789400848</v>
      </c>
      <c r="F50" s="31">
        <v>103.73866707161504</v>
      </c>
      <c r="G50" s="31">
        <v>107.90874160665548</v>
      </c>
      <c r="H50" s="31">
        <v>108.95877017644743</v>
      </c>
      <c r="I50" s="31">
        <v>111.73760330703097</v>
      </c>
      <c r="J50" s="31">
        <v>110.17969419223311</v>
      </c>
      <c r="K50" s="31">
        <v>123.94855082825903</v>
      </c>
      <c r="L50" s="31">
        <v>111.9705734300216</v>
      </c>
      <c r="M50" s="31">
        <v>100.65819713481656</v>
      </c>
      <c r="N50" s="31">
        <v>104.97668339250814</v>
      </c>
      <c r="O50" s="31">
        <v>109.6983922946809</v>
      </c>
      <c r="P50" s="31">
        <v>101.15598528893926</v>
      </c>
      <c r="Q50" s="31">
        <v>123.03038221446509</v>
      </c>
      <c r="R50" s="31">
        <v>113.6454329198412</v>
      </c>
      <c r="S50" s="31">
        <v>110.8119348553584</v>
      </c>
      <c r="T50" s="31">
        <v>108.39302799464394</v>
      </c>
      <c r="U50" s="23"/>
      <c r="V50" s="43">
        <v>42522</v>
      </c>
      <c r="W50" s="31">
        <f t="shared" si="0"/>
        <v>3.6662370608658819</v>
      </c>
      <c r="X50" s="31">
        <f t="shared" si="1"/>
        <v>19.976321994764675</v>
      </c>
      <c r="Y50" s="31">
        <f t="shared" si="2"/>
        <v>2.68177497288697</v>
      </c>
      <c r="Z50" s="31">
        <f t="shared" si="3"/>
        <v>5.3134607282143946</v>
      </c>
      <c r="AA50" s="31">
        <f t="shared" si="4"/>
        <v>0.42618623042227455</v>
      </c>
      <c r="AB50" s="31">
        <f t="shared" si="5"/>
        <v>2.2379753272972778</v>
      </c>
      <c r="AC50" s="31">
        <f t="shared" si="6"/>
        <v>3.5859939478352914</v>
      </c>
      <c r="AD50" s="31">
        <f t="shared" si="7"/>
        <v>3.2378589457603368</v>
      </c>
      <c r="AE50" s="31">
        <f t="shared" si="8"/>
        <v>3.47553642173078</v>
      </c>
      <c r="AF50" s="31">
        <f t="shared" si="9"/>
        <v>4.2483942990266996</v>
      </c>
      <c r="AG50" s="31">
        <f t="shared" si="10"/>
        <v>3.7350546982965369</v>
      </c>
      <c r="AH50" s="31">
        <f t="shared" si="11"/>
        <v>-5.5197706671134767</v>
      </c>
      <c r="AI50" s="31">
        <f t="shared" si="12"/>
        <v>-1.4572850444046708</v>
      </c>
      <c r="AJ50" s="31">
        <f t="shared" si="13"/>
        <v>1.2907485151327762</v>
      </c>
      <c r="AK50" s="31">
        <f t="shared" si="14"/>
        <v>0.2224062949560448</v>
      </c>
      <c r="AL50" s="31">
        <f t="shared" si="15"/>
        <v>8.5332004608569889</v>
      </c>
      <c r="AM50" s="31">
        <f t="shared" si="16"/>
        <v>3.1295260005634589</v>
      </c>
      <c r="AN50" s="31">
        <f t="shared" si="17"/>
        <v>0.97697116763333725</v>
      </c>
      <c r="AO50" s="31">
        <f t="shared" si="18"/>
        <v>2.6272906724977361</v>
      </c>
      <c r="AP50" s="23"/>
      <c r="AQ50" s="23"/>
      <c r="AR50" s="57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M50" s="57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</row>
    <row r="51" spans="1:84" s="59" customFormat="1" ht="15.75" x14ac:dyDescent="0.25">
      <c r="A51" s="43">
        <v>42552</v>
      </c>
      <c r="B51" s="31">
        <v>99.146688388678683</v>
      </c>
      <c r="C51" s="31">
        <v>124.64772139847497</v>
      </c>
      <c r="D51" s="31">
        <v>108.51634259794673</v>
      </c>
      <c r="E51" s="31">
        <v>105.59249976887304</v>
      </c>
      <c r="F51" s="31">
        <v>106.39992117076045</v>
      </c>
      <c r="G51" s="31">
        <v>107.89220735818272</v>
      </c>
      <c r="H51" s="31">
        <v>108.1203520100028</v>
      </c>
      <c r="I51" s="31">
        <v>125.78777318656864</v>
      </c>
      <c r="J51" s="31">
        <v>108.5424946320846</v>
      </c>
      <c r="K51" s="31">
        <v>116.81594858501279</v>
      </c>
      <c r="L51" s="31">
        <v>112.30006053808515</v>
      </c>
      <c r="M51" s="31">
        <v>104.91184760396708</v>
      </c>
      <c r="N51" s="31">
        <v>104.38332257280427</v>
      </c>
      <c r="O51" s="31">
        <v>109.6012911464301</v>
      </c>
      <c r="P51" s="31">
        <v>110.3493824980185</v>
      </c>
      <c r="Q51" s="31">
        <v>131.1087679192085</v>
      </c>
      <c r="R51" s="31">
        <v>111.73156747015537</v>
      </c>
      <c r="S51" s="31">
        <v>110.16667165974485</v>
      </c>
      <c r="T51" s="31">
        <v>109.3495286416136</v>
      </c>
      <c r="U51" s="23"/>
      <c r="V51" s="43">
        <v>42552</v>
      </c>
      <c r="W51" s="31">
        <f t="shared" si="0"/>
        <v>1.9606141812721205</v>
      </c>
      <c r="X51" s="31">
        <f t="shared" si="1"/>
        <v>-20.948288111470177</v>
      </c>
      <c r="Y51" s="31">
        <f t="shared" si="2"/>
        <v>-2.6421462568507081E-2</v>
      </c>
      <c r="Z51" s="31">
        <f t="shared" si="3"/>
        <v>8.6729086196752405</v>
      </c>
      <c r="AA51" s="31">
        <f t="shared" si="4"/>
        <v>3.7173225069049494</v>
      </c>
      <c r="AB51" s="31">
        <f t="shared" si="5"/>
        <v>-0.37033808542449265</v>
      </c>
      <c r="AC51" s="31">
        <f t="shared" si="6"/>
        <v>0.33881317557995771</v>
      </c>
      <c r="AD51" s="31">
        <f t="shared" si="7"/>
        <v>8.7191007707315435</v>
      </c>
      <c r="AE51" s="31">
        <f t="shared" si="8"/>
        <v>-2.6721716720336133</v>
      </c>
      <c r="AF51" s="31">
        <f t="shared" si="9"/>
        <v>7.1990394274958192</v>
      </c>
      <c r="AG51" s="31">
        <f t="shared" si="10"/>
        <v>3.2144453641329847</v>
      </c>
      <c r="AH51" s="31">
        <f t="shared" si="11"/>
        <v>-7.7352809579508914</v>
      </c>
      <c r="AI51" s="31">
        <f t="shared" si="12"/>
        <v>-2.2040482537277342</v>
      </c>
      <c r="AJ51" s="31">
        <f t="shared" si="13"/>
        <v>0.8855926061601167</v>
      </c>
      <c r="AK51" s="31">
        <f t="shared" si="14"/>
        <v>7.1591372670653186E-2</v>
      </c>
      <c r="AL51" s="31">
        <f t="shared" si="15"/>
        <v>5.7114589409469545</v>
      </c>
      <c r="AM51" s="31">
        <f t="shared" si="16"/>
        <v>-2.1738205391074672</v>
      </c>
      <c r="AN51" s="31">
        <f t="shared" si="17"/>
        <v>-2.0332999981452389</v>
      </c>
      <c r="AO51" s="31">
        <f t="shared" si="18"/>
        <v>0.59580774255749702</v>
      </c>
      <c r="AP51" s="23"/>
      <c r="AQ51" s="23"/>
      <c r="AR51" s="57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M51" s="57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</row>
    <row r="52" spans="1:84" s="59" customFormat="1" ht="15.75" x14ac:dyDescent="0.25">
      <c r="A52" s="43">
        <v>42583</v>
      </c>
      <c r="B52" s="31">
        <v>104.37271039143072</v>
      </c>
      <c r="C52" s="31">
        <v>151.70464074382195</v>
      </c>
      <c r="D52" s="31">
        <v>106.19282627837622</v>
      </c>
      <c r="E52" s="31">
        <v>109.18160367735601</v>
      </c>
      <c r="F52" s="31">
        <v>110.60908496144363</v>
      </c>
      <c r="G52" s="31">
        <v>109.97133376236188</v>
      </c>
      <c r="H52" s="31">
        <v>111.15692249303618</v>
      </c>
      <c r="I52" s="31">
        <v>113.48914621544399</v>
      </c>
      <c r="J52" s="31">
        <v>109.71746967462846</v>
      </c>
      <c r="K52" s="31">
        <v>114.80980218543259</v>
      </c>
      <c r="L52" s="31">
        <v>112.71564559703522</v>
      </c>
      <c r="M52" s="31">
        <v>104.05215582197074</v>
      </c>
      <c r="N52" s="31">
        <v>103.60553199202396</v>
      </c>
      <c r="O52" s="31">
        <v>109.49172496197252</v>
      </c>
      <c r="P52" s="31">
        <v>110.94716562800419</v>
      </c>
      <c r="Q52" s="31">
        <v>129.24989634536934</v>
      </c>
      <c r="R52" s="31">
        <v>115.22779567534761</v>
      </c>
      <c r="S52" s="31">
        <v>112.27026491699456</v>
      </c>
      <c r="T52" s="31">
        <v>110.41441368537821</v>
      </c>
      <c r="U52" s="23"/>
      <c r="V52" s="43">
        <v>42583</v>
      </c>
      <c r="W52" s="31">
        <f t="shared" si="0"/>
        <v>5.517748898807028</v>
      </c>
      <c r="X52" s="31">
        <f t="shared" si="1"/>
        <v>1.4083486741481153</v>
      </c>
      <c r="Y52" s="31">
        <f t="shared" si="2"/>
        <v>4.7685568387188795</v>
      </c>
      <c r="Z52" s="31">
        <f t="shared" si="3"/>
        <v>13.019199437258706</v>
      </c>
      <c r="AA52" s="31">
        <f t="shared" si="4"/>
        <v>3.0919349010457182</v>
      </c>
      <c r="AB52" s="31">
        <f t="shared" si="5"/>
        <v>0.44877306130217676</v>
      </c>
      <c r="AC52" s="31">
        <f t="shared" si="6"/>
        <v>3.4034422179599346</v>
      </c>
      <c r="AD52" s="31">
        <f t="shared" si="7"/>
        <v>2.8448971687855504</v>
      </c>
      <c r="AE52" s="31">
        <f t="shared" si="8"/>
        <v>-9.5165519962307599E-2</v>
      </c>
      <c r="AF52" s="31">
        <f t="shared" si="9"/>
        <v>6.2924562811810176</v>
      </c>
      <c r="AG52" s="31">
        <f t="shared" si="10"/>
        <v>3.5815590147364418</v>
      </c>
      <c r="AH52" s="31">
        <f t="shared" si="11"/>
        <v>-4.9781413260977843</v>
      </c>
      <c r="AI52" s="31">
        <f t="shared" si="12"/>
        <v>-0.12799561887688071</v>
      </c>
      <c r="AJ52" s="31">
        <f t="shared" si="13"/>
        <v>0.33050159409681612</v>
      </c>
      <c r="AK52" s="31">
        <f t="shared" si="14"/>
        <v>-0.525930977239355</v>
      </c>
      <c r="AL52" s="31">
        <f t="shared" si="15"/>
        <v>9.0504542063520432</v>
      </c>
      <c r="AM52" s="31">
        <f t="shared" si="16"/>
        <v>4.0011741679853827</v>
      </c>
      <c r="AN52" s="31">
        <f t="shared" si="17"/>
        <v>-5.1417515645923118E-2</v>
      </c>
      <c r="AO52" s="31">
        <f t="shared" si="18"/>
        <v>2.6897049793637677</v>
      </c>
      <c r="AP52" s="23"/>
      <c r="AQ52" s="23"/>
      <c r="AR52" s="57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M52" s="57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</row>
    <row r="53" spans="1:84" s="59" customFormat="1" ht="15.75" x14ac:dyDescent="0.25">
      <c r="A53" s="43">
        <v>42614</v>
      </c>
      <c r="B53" s="31">
        <v>100.17592046149777</v>
      </c>
      <c r="C53" s="31">
        <v>126.4826979248124</v>
      </c>
      <c r="D53" s="31">
        <v>103.14686724463496</v>
      </c>
      <c r="E53" s="31">
        <v>116.39437710636338</v>
      </c>
      <c r="F53" s="31">
        <v>106.83903054802163</v>
      </c>
      <c r="G53" s="31">
        <v>111.38849789572436</v>
      </c>
      <c r="H53" s="31">
        <v>112.81573377148537</v>
      </c>
      <c r="I53" s="31">
        <v>112.32738683759864</v>
      </c>
      <c r="J53" s="31">
        <v>113.37237213198529</v>
      </c>
      <c r="K53" s="31">
        <v>131.44833801357427</v>
      </c>
      <c r="L53" s="31">
        <v>112.967528498837</v>
      </c>
      <c r="M53" s="31">
        <v>100.60688774984415</v>
      </c>
      <c r="N53" s="31">
        <v>106.2829590262029</v>
      </c>
      <c r="O53" s="31">
        <v>110.42943298267944</v>
      </c>
      <c r="P53" s="31">
        <v>104.11618734303934</v>
      </c>
      <c r="Q53" s="31">
        <v>122.30841681157749</v>
      </c>
      <c r="R53" s="31">
        <v>109.84578023961863</v>
      </c>
      <c r="S53" s="31">
        <v>114.33411369965857</v>
      </c>
      <c r="T53" s="31">
        <v>109.8007054512489</v>
      </c>
      <c r="U53" s="23"/>
      <c r="V53" s="43">
        <v>42614</v>
      </c>
      <c r="W53" s="31">
        <f t="shared" si="0"/>
        <v>2.1244240650962496</v>
      </c>
      <c r="X53" s="31">
        <f t="shared" si="1"/>
        <v>-17.269412050955566</v>
      </c>
      <c r="Y53" s="31">
        <f t="shared" si="2"/>
        <v>3.1748719200027153</v>
      </c>
      <c r="Z53" s="31">
        <f t="shared" si="3"/>
        <v>11.853494589039698</v>
      </c>
      <c r="AA53" s="31">
        <f t="shared" si="4"/>
        <v>1.9523206466754743</v>
      </c>
      <c r="AB53" s="31">
        <f t="shared" si="5"/>
        <v>1.6938371545355011</v>
      </c>
      <c r="AC53" s="31">
        <f t="shared" si="6"/>
        <v>2.97006892468454</v>
      </c>
      <c r="AD53" s="31">
        <f t="shared" si="7"/>
        <v>7.4384413974070327</v>
      </c>
      <c r="AE53" s="31">
        <f t="shared" si="8"/>
        <v>5.5352471980552451</v>
      </c>
      <c r="AF53" s="31">
        <f t="shared" si="9"/>
        <v>12.242345403061151</v>
      </c>
      <c r="AG53" s="31">
        <f t="shared" si="10"/>
        <v>3.8766269545704546</v>
      </c>
      <c r="AH53" s="31">
        <f t="shared" si="11"/>
        <v>-2.4076813381681603</v>
      </c>
      <c r="AI53" s="31">
        <f t="shared" si="12"/>
        <v>1.1355940369539184</v>
      </c>
      <c r="AJ53" s="31">
        <f t="shared" si="13"/>
        <v>0.9407579084098785</v>
      </c>
      <c r="AK53" s="31">
        <f t="shared" si="14"/>
        <v>-0.16877787608564176</v>
      </c>
      <c r="AL53" s="31">
        <f t="shared" si="15"/>
        <v>6.3601343150501179</v>
      </c>
      <c r="AM53" s="31">
        <f t="shared" si="16"/>
        <v>4.2830494141426385</v>
      </c>
      <c r="AN53" s="31">
        <f t="shared" si="17"/>
        <v>3.4010155078786539</v>
      </c>
      <c r="AO53" s="31">
        <f t="shared" si="18"/>
        <v>2.9472284095115384</v>
      </c>
      <c r="AP53" s="23"/>
      <c r="AQ53" s="23"/>
      <c r="AR53" s="57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M53" s="57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</row>
    <row r="54" spans="1:84" s="59" customFormat="1" ht="15.75" x14ac:dyDescent="0.25">
      <c r="A54" s="43">
        <v>42644</v>
      </c>
      <c r="B54" s="31">
        <v>97.497827752254437</v>
      </c>
      <c r="C54" s="31">
        <v>117.7996040525306</v>
      </c>
      <c r="D54" s="31">
        <v>106.46384231287612</v>
      </c>
      <c r="E54" s="31">
        <v>110.80562677954057</v>
      </c>
      <c r="F54" s="31">
        <v>117.55462474466515</v>
      </c>
      <c r="G54" s="31">
        <v>113.13654715901033</v>
      </c>
      <c r="H54" s="31">
        <v>114.83174540440666</v>
      </c>
      <c r="I54" s="31">
        <v>124.67785965199582</v>
      </c>
      <c r="J54" s="31">
        <v>109.12542298659474</v>
      </c>
      <c r="K54" s="31">
        <v>120.71354498129395</v>
      </c>
      <c r="L54" s="31">
        <v>114.20034813564294</v>
      </c>
      <c r="M54" s="31">
        <v>108.50803438620167</v>
      </c>
      <c r="N54" s="31">
        <v>111.78157993008369</v>
      </c>
      <c r="O54" s="31">
        <v>110.77257367925003</v>
      </c>
      <c r="P54" s="31">
        <v>90.134098813517951</v>
      </c>
      <c r="Q54" s="31">
        <v>123.25864527812368</v>
      </c>
      <c r="R54" s="31">
        <v>111.47610883025003</v>
      </c>
      <c r="S54" s="31">
        <v>114.40389629973663</v>
      </c>
      <c r="T54" s="31">
        <v>110.43046240185831</v>
      </c>
      <c r="U54" s="23"/>
      <c r="V54" s="43">
        <v>42644</v>
      </c>
      <c r="W54" s="31">
        <f t="shared" si="0"/>
        <v>-0.10450960630316786</v>
      </c>
      <c r="X54" s="31">
        <f t="shared" si="1"/>
        <v>-23.046004400595379</v>
      </c>
      <c r="Y54" s="31">
        <f t="shared" si="2"/>
        <v>1.5756326750502581</v>
      </c>
      <c r="Z54" s="31">
        <f t="shared" si="3"/>
        <v>-4.3284611337913077</v>
      </c>
      <c r="AA54" s="31">
        <f t="shared" si="4"/>
        <v>-2.297004452352212</v>
      </c>
      <c r="AB54" s="31">
        <f t="shared" si="5"/>
        <v>2.5966425519980589</v>
      </c>
      <c r="AC54" s="31">
        <f t="shared" si="6"/>
        <v>-0.39852271428898689</v>
      </c>
      <c r="AD54" s="31">
        <f t="shared" si="7"/>
        <v>8.1814572821290739</v>
      </c>
      <c r="AE54" s="31">
        <f t="shared" si="8"/>
        <v>-0.16167725652317699</v>
      </c>
      <c r="AF54" s="31">
        <f t="shared" si="9"/>
        <v>7.9839772879949749</v>
      </c>
      <c r="AG54" s="31">
        <f t="shared" si="10"/>
        <v>3.9710782483742122</v>
      </c>
      <c r="AH54" s="31">
        <f t="shared" si="11"/>
        <v>0.60418865577962322</v>
      </c>
      <c r="AI54" s="31">
        <f t="shared" si="12"/>
        <v>2.7003136273059454</v>
      </c>
      <c r="AJ54" s="31">
        <f t="shared" si="13"/>
        <v>2.0268164596404858</v>
      </c>
      <c r="AK54" s="31">
        <f t="shared" si="14"/>
        <v>0.13574243204574543</v>
      </c>
      <c r="AL54" s="31">
        <f t="shared" si="15"/>
        <v>11.240173641530134</v>
      </c>
      <c r="AM54" s="31">
        <f t="shared" si="16"/>
        <v>2.918349947394816</v>
      </c>
      <c r="AN54" s="31">
        <f t="shared" si="17"/>
        <v>4.2411696331269724</v>
      </c>
      <c r="AO54" s="31">
        <f t="shared" si="18"/>
        <v>1.8162395105411946</v>
      </c>
      <c r="AP54" s="23"/>
      <c r="AQ54" s="23"/>
      <c r="AR54" s="57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M54" s="57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</row>
    <row r="55" spans="1:84" s="59" customFormat="1" ht="15.75" x14ac:dyDescent="0.25">
      <c r="A55" s="43">
        <v>42675</v>
      </c>
      <c r="B55" s="31">
        <v>107.49551589850874</v>
      </c>
      <c r="C55" s="31">
        <v>134.60146645310616</v>
      </c>
      <c r="D55" s="31">
        <v>113.47416976392236</v>
      </c>
      <c r="E55" s="31">
        <v>122.2401016714114</v>
      </c>
      <c r="F55" s="31">
        <v>124.31250034224691</v>
      </c>
      <c r="G55" s="31">
        <v>117.53956306323684</v>
      </c>
      <c r="H55" s="31">
        <v>119.38675505226483</v>
      </c>
      <c r="I55" s="31">
        <v>118.20427485326523</v>
      </c>
      <c r="J55" s="31">
        <v>114.5969998837337</v>
      </c>
      <c r="K55" s="31">
        <v>132.11887556735795</v>
      </c>
      <c r="L55" s="31">
        <v>115.00291510435183</v>
      </c>
      <c r="M55" s="31">
        <v>113.94688934068731</v>
      </c>
      <c r="N55" s="31">
        <v>115.5392152834507</v>
      </c>
      <c r="O55" s="31">
        <v>111.73208079657562</v>
      </c>
      <c r="P55" s="31">
        <v>87.668849952588076</v>
      </c>
      <c r="Q55" s="31">
        <v>121.76704700156584</v>
      </c>
      <c r="R55" s="31">
        <v>112.22449037793285</v>
      </c>
      <c r="S55" s="31">
        <v>116.68948758567183</v>
      </c>
      <c r="T55" s="31">
        <v>114.99793755645084</v>
      </c>
      <c r="U55" s="23"/>
      <c r="V55" s="43">
        <v>42675</v>
      </c>
      <c r="W55" s="31">
        <f t="shared" si="0"/>
        <v>3.2144903075524525</v>
      </c>
      <c r="X55" s="31">
        <f t="shared" si="1"/>
        <v>-20.138402466404543</v>
      </c>
      <c r="Y55" s="31">
        <f t="shared" si="2"/>
        <v>4.832063747718891</v>
      </c>
      <c r="Z55" s="31">
        <f t="shared" si="3"/>
        <v>0.88530670690887803</v>
      </c>
      <c r="AA55" s="31">
        <f t="shared" si="4"/>
        <v>-2.1931632138676633</v>
      </c>
      <c r="AB55" s="31">
        <f t="shared" si="5"/>
        <v>5.4600865131918681</v>
      </c>
      <c r="AC55" s="31">
        <f t="shared" si="6"/>
        <v>0.11456039662725459</v>
      </c>
      <c r="AD55" s="31">
        <f t="shared" si="7"/>
        <v>3.0464355968335468</v>
      </c>
      <c r="AE55" s="31">
        <f t="shared" si="8"/>
        <v>3.1604465870246088</v>
      </c>
      <c r="AF55" s="31">
        <f t="shared" si="9"/>
        <v>9.4823112006082937</v>
      </c>
      <c r="AG55" s="31">
        <f t="shared" si="10"/>
        <v>4.2596725184159538</v>
      </c>
      <c r="AH55" s="31">
        <f t="shared" si="11"/>
        <v>4.6101789604515062</v>
      </c>
      <c r="AI55" s="31">
        <f t="shared" si="12"/>
        <v>-0.89748711400822856</v>
      </c>
      <c r="AJ55" s="31">
        <f t="shared" si="13"/>
        <v>2.9404703410784236</v>
      </c>
      <c r="AK55" s="31">
        <f t="shared" si="14"/>
        <v>0.60173387220152108</v>
      </c>
      <c r="AL55" s="31">
        <f t="shared" si="15"/>
        <v>-1.2070149438213633</v>
      </c>
      <c r="AM55" s="31">
        <f t="shared" si="16"/>
        <v>5.7392900605462955</v>
      </c>
      <c r="AN55" s="31">
        <f t="shared" si="17"/>
        <v>4.7817402545928331</v>
      </c>
      <c r="AO55" s="31">
        <f t="shared" si="18"/>
        <v>3.1898660451891345</v>
      </c>
      <c r="AP55" s="23"/>
      <c r="AQ55" s="23"/>
      <c r="AR55" s="57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M55" s="57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</row>
    <row r="56" spans="1:84" s="59" customFormat="1" ht="15.75" x14ac:dyDescent="0.25">
      <c r="A56" s="44">
        <v>42705</v>
      </c>
      <c r="B56" s="33">
        <v>112.92719262161167</v>
      </c>
      <c r="C56" s="33">
        <v>159.00491955067898</v>
      </c>
      <c r="D56" s="33">
        <v>121.54380926480795</v>
      </c>
      <c r="E56" s="33">
        <v>122.36466226165783</v>
      </c>
      <c r="F56" s="33">
        <v>118.75751290564897</v>
      </c>
      <c r="G56" s="33">
        <v>119.63197372546674</v>
      </c>
      <c r="H56" s="33">
        <v>127.69837544661148</v>
      </c>
      <c r="I56" s="33">
        <v>140.90189981975053</v>
      </c>
      <c r="J56" s="33">
        <v>138.07781721191014</v>
      </c>
      <c r="K56" s="33">
        <v>129.35424923575692</v>
      </c>
      <c r="L56" s="33">
        <v>116.62776493946789</v>
      </c>
      <c r="M56" s="33">
        <v>128.40277990639805</v>
      </c>
      <c r="N56" s="33">
        <v>132.85034627974332</v>
      </c>
      <c r="O56" s="33">
        <v>112.83202772801326</v>
      </c>
      <c r="P56" s="33">
        <v>97.669134529593208</v>
      </c>
      <c r="Q56" s="33">
        <v>124.08399248105448</v>
      </c>
      <c r="R56" s="33">
        <v>109.26648634128432</v>
      </c>
      <c r="S56" s="33">
        <v>120.26306906067948</v>
      </c>
      <c r="T56" s="33">
        <v>120.64250052228144</v>
      </c>
      <c r="U56" s="23"/>
      <c r="V56" s="44">
        <v>42705</v>
      </c>
      <c r="W56" s="33">
        <f t="shared" si="0"/>
        <v>2.3016165922536942</v>
      </c>
      <c r="X56" s="33">
        <f t="shared" si="1"/>
        <v>18.135625727947343</v>
      </c>
      <c r="Y56" s="33">
        <f t="shared" si="2"/>
        <v>4.4590456139174393</v>
      </c>
      <c r="Z56" s="33">
        <f t="shared" si="3"/>
        <v>-3.8940701239307458</v>
      </c>
      <c r="AA56" s="33">
        <f t="shared" si="4"/>
        <v>-0.85854182361974551</v>
      </c>
      <c r="AB56" s="33">
        <f t="shared" si="5"/>
        <v>7.7967591468165693</v>
      </c>
      <c r="AC56" s="33">
        <f t="shared" si="6"/>
        <v>3.3534057962600485</v>
      </c>
      <c r="AD56" s="33">
        <f t="shared" si="7"/>
        <v>5.2789010884413585</v>
      </c>
      <c r="AE56" s="33">
        <f t="shared" si="8"/>
        <v>5.6334440318748449</v>
      </c>
      <c r="AF56" s="33">
        <f t="shared" si="9"/>
        <v>4.6436582400377375</v>
      </c>
      <c r="AG56" s="33">
        <f t="shared" si="10"/>
        <v>4.9764294082597758</v>
      </c>
      <c r="AH56" s="33">
        <f t="shared" si="11"/>
        <v>7.4885913425230655</v>
      </c>
      <c r="AI56" s="33">
        <f t="shared" si="12"/>
        <v>7.3223557398746095</v>
      </c>
      <c r="AJ56" s="33">
        <f t="shared" si="13"/>
        <v>3.8700423879410408</v>
      </c>
      <c r="AK56" s="33">
        <f t="shared" si="14"/>
        <v>0.70179905321590752</v>
      </c>
      <c r="AL56" s="33">
        <f t="shared" si="15"/>
        <v>2.7712630231092135</v>
      </c>
      <c r="AM56" s="33">
        <f t="shared" si="16"/>
        <v>4.1117713119719781</v>
      </c>
      <c r="AN56" s="33">
        <f t="shared" si="17"/>
        <v>6.220724152989149</v>
      </c>
      <c r="AO56" s="33">
        <f t="shared" si="18"/>
        <v>4.6926733821434539</v>
      </c>
      <c r="AP56" s="23"/>
      <c r="AQ56" s="23"/>
      <c r="AR56" s="57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M56" s="57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</row>
    <row r="57" spans="1:84" s="59" customFormat="1" ht="15.75" x14ac:dyDescent="0.25">
      <c r="A57" s="45">
        <v>42736</v>
      </c>
      <c r="B57" s="35">
        <v>115.18662547249542</v>
      </c>
      <c r="C57" s="35">
        <v>151.17631544084895</v>
      </c>
      <c r="D57" s="35">
        <v>115.85190729831579</v>
      </c>
      <c r="E57" s="35">
        <v>116.97935290989109</v>
      </c>
      <c r="F57" s="35">
        <v>107.13567407018034</v>
      </c>
      <c r="G57" s="35">
        <v>114.57579193894988</v>
      </c>
      <c r="H57" s="35">
        <v>116.9781112164811</v>
      </c>
      <c r="I57" s="35">
        <v>112.49702411263132</v>
      </c>
      <c r="J57" s="35">
        <v>113.52145410051136</v>
      </c>
      <c r="K57" s="35">
        <v>139.76974426368648</v>
      </c>
      <c r="L57" s="35">
        <v>114.63039241292847</v>
      </c>
      <c r="M57" s="35">
        <v>107.82545533931898</v>
      </c>
      <c r="N57" s="35">
        <v>113.19264733422833</v>
      </c>
      <c r="O57" s="35">
        <v>109.75016356313046</v>
      </c>
      <c r="P57" s="35">
        <v>106.0167682317724</v>
      </c>
      <c r="Q57" s="35">
        <v>120.19181644375576</v>
      </c>
      <c r="R57" s="35">
        <v>113.56495690511319</v>
      </c>
      <c r="S57" s="35">
        <v>119.41113174320294</v>
      </c>
      <c r="T57" s="35">
        <v>115.40816542771016</v>
      </c>
      <c r="U57" s="23"/>
      <c r="V57" s="45">
        <v>42736</v>
      </c>
      <c r="W57" s="35">
        <f t="shared" si="0"/>
        <v>3.6345918695783581</v>
      </c>
      <c r="X57" s="35">
        <f t="shared" si="1"/>
        <v>18.019594300800463</v>
      </c>
      <c r="Y57" s="35">
        <f t="shared" si="2"/>
        <v>4.1836255459924985</v>
      </c>
      <c r="Z57" s="35">
        <f t="shared" si="3"/>
        <v>4.8763815933215824</v>
      </c>
      <c r="AA57" s="35">
        <f t="shared" si="4"/>
        <v>6.2822874929368879</v>
      </c>
      <c r="AB57" s="35">
        <f t="shared" si="5"/>
        <v>6.9813028291821411</v>
      </c>
      <c r="AC57" s="35">
        <f t="shared" si="6"/>
        <v>9.0774917537701469</v>
      </c>
      <c r="AD57" s="35">
        <f t="shared" si="7"/>
        <v>2.786067377190605</v>
      </c>
      <c r="AE57" s="35">
        <f t="shared" si="8"/>
        <v>3.7628127493397017</v>
      </c>
      <c r="AF57" s="35">
        <f t="shared" si="9"/>
        <v>10.969232089466303</v>
      </c>
      <c r="AG57" s="35">
        <f t="shared" si="10"/>
        <v>4.54452058409926</v>
      </c>
      <c r="AH57" s="35">
        <f t="shared" si="11"/>
        <v>3.9494423175959241</v>
      </c>
      <c r="AI57" s="35">
        <f t="shared" si="12"/>
        <v>4.446116203065742E-2</v>
      </c>
      <c r="AJ57" s="35">
        <f t="shared" si="13"/>
        <v>2.8304367767457279</v>
      </c>
      <c r="AK57" s="35">
        <f t="shared" si="14"/>
        <v>1.4606728080486846</v>
      </c>
      <c r="AL57" s="35">
        <f t="shared" si="15"/>
        <v>6.1295687147949138</v>
      </c>
      <c r="AM57" s="35">
        <f t="shared" si="16"/>
        <v>8.4805612126931322</v>
      </c>
      <c r="AN57" s="35">
        <f t="shared" si="17"/>
        <v>5.4035792600902113</v>
      </c>
      <c r="AO57" s="35">
        <f t="shared" si="18"/>
        <v>5.1637804458838303</v>
      </c>
      <c r="AP57" s="23"/>
      <c r="AQ57" s="23"/>
      <c r="AR57" s="57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M57" s="57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</row>
    <row r="58" spans="1:84" s="59" customFormat="1" ht="15.75" x14ac:dyDescent="0.25">
      <c r="A58" s="40">
        <v>42767</v>
      </c>
      <c r="B58" s="27">
        <v>119.23200939696859</v>
      </c>
      <c r="C58" s="27">
        <v>132.66275762276081</v>
      </c>
      <c r="D58" s="27">
        <v>113.10676457235559</v>
      </c>
      <c r="E58" s="27">
        <v>109.9306033117183</v>
      </c>
      <c r="F58" s="27">
        <v>108.44126867933261</v>
      </c>
      <c r="G58" s="27">
        <v>111.25849362376891</v>
      </c>
      <c r="H58" s="27">
        <v>113.08574565813068</v>
      </c>
      <c r="I58" s="27">
        <v>104.81719529005767</v>
      </c>
      <c r="J58" s="27">
        <v>110.26208778674</v>
      </c>
      <c r="K58" s="27">
        <v>121.53972348214748</v>
      </c>
      <c r="L58" s="27">
        <v>114.13238999878017</v>
      </c>
      <c r="M58" s="27">
        <v>109.04606272280593</v>
      </c>
      <c r="N58" s="27">
        <v>113.57479630724575</v>
      </c>
      <c r="O58" s="27">
        <v>114.24979790254669</v>
      </c>
      <c r="P58" s="27">
        <v>124.56423439119065</v>
      </c>
      <c r="Q58" s="27">
        <v>121.87275665894603</v>
      </c>
      <c r="R58" s="27">
        <v>111.00883974363278</v>
      </c>
      <c r="S58" s="27">
        <v>116.41692395161486</v>
      </c>
      <c r="T58" s="27">
        <v>114.3107856186633</v>
      </c>
      <c r="U58" s="23"/>
      <c r="V58" s="40">
        <v>42767</v>
      </c>
      <c r="W58" s="27">
        <f t="shared" si="0"/>
        <v>5.8428804415689939</v>
      </c>
      <c r="X58" s="27">
        <f t="shared" si="1"/>
        <v>-14.469860554678519</v>
      </c>
      <c r="Y58" s="27">
        <f t="shared" si="2"/>
        <v>4.0149435417704353</v>
      </c>
      <c r="Z58" s="27">
        <f t="shared" si="3"/>
        <v>7.200737704644979</v>
      </c>
      <c r="AA58" s="27">
        <f t="shared" si="4"/>
        <v>4.5898064001663528</v>
      </c>
      <c r="AB58" s="27">
        <f t="shared" si="5"/>
        <v>5.3627211846223162</v>
      </c>
      <c r="AC58" s="27">
        <f t="shared" si="6"/>
        <v>7.1498825426975117</v>
      </c>
      <c r="AD58" s="27">
        <f t="shared" si="7"/>
        <v>3.5324605823473689</v>
      </c>
      <c r="AE58" s="27">
        <f t="shared" si="8"/>
        <v>5.8161786696395694</v>
      </c>
      <c r="AF58" s="27">
        <f t="shared" si="9"/>
        <v>7.1500249307578514</v>
      </c>
      <c r="AG58" s="27">
        <f t="shared" si="10"/>
        <v>4.1134381561595887</v>
      </c>
      <c r="AH58" s="27">
        <f t="shared" si="11"/>
        <v>7.4850403610857086</v>
      </c>
      <c r="AI58" s="27">
        <f t="shared" si="12"/>
        <v>2.1457251287645249</v>
      </c>
      <c r="AJ58" s="27">
        <f t="shared" si="13"/>
        <v>4.312298971784557</v>
      </c>
      <c r="AK58" s="27">
        <f t="shared" si="14"/>
        <v>1.4262279348899938</v>
      </c>
      <c r="AL58" s="27">
        <f t="shared" si="15"/>
        <v>1.8824113411438219</v>
      </c>
      <c r="AM58" s="27">
        <f t="shared" si="16"/>
        <v>6.4053315490543667</v>
      </c>
      <c r="AN58" s="27">
        <f t="shared" si="17"/>
        <v>3.2716607716058945</v>
      </c>
      <c r="AO58" s="27">
        <f t="shared" si="18"/>
        <v>4.457428245463376</v>
      </c>
      <c r="AP58" s="23"/>
      <c r="AQ58" s="23"/>
      <c r="AR58" s="57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M58" s="57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</row>
    <row r="59" spans="1:84" s="59" customFormat="1" ht="15.75" x14ac:dyDescent="0.25">
      <c r="A59" s="40">
        <v>42795</v>
      </c>
      <c r="B59" s="27">
        <v>125.29607280546328</v>
      </c>
      <c r="C59" s="27">
        <v>143.17359809434018</v>
      </c>
      <c r="D59" s="27">
        <v>119.64090623492554</v>
      </c>
      <c r="E59" s="27">
        <v>115.81254540427732</v>
      </c>
      <c r="F59" s="27">
        <v>103.97624877446168</v>
      </c>
      <c r="G59" s="27">
        <v>112.6822918361745</v>
      </c>
      <c r="H59" s="27">
        <v>116.56451764493904</v>
      </c>
      <c r="I59" s="27">
        <v>115.92320839144797</v>
      </c>
      <c r="J59" s="27">
        <v>116.8970989213143</v>
      </c>
      <c r="K59" s="27">
        <v>124.73028567433992</v>
      </c>
      <c r="L59" s="27">
        <v>115.41047771737216</v>
      </c>
      <c r="M59" s="27">
        <v>114.63308881425823</v>
      </c>
      <c r="N59" s="27">
        <v>120.43671424106395</v>
      </c>
      <c r="O59" s="27">
        <v>114.70722133096731</v>
      </c>
      <c r="P59" s="27">
        <v>125.61801227377205</v>
      </c>
      <c r="Q59" s="27">
        <v>126.67689247252115</v>
      </c>
      <c r="R59" s="27">
        <v>121.15607447738851</v>
      </c>
      <c r="S59" s="27">
        <v>117.85033855719476</v>
      </c>
      <c r="T59" s="27">
        <v>118.07903881519296</v>
      </c>
      <c r="U59" s="23"/>
      <c r="V59" s="40">
        <v>42795</v>
      </c>
      <c r="W59" s="27">
        <f t="shared" si="0"/>
        <v>4.2897145995270876</v>
      </c>
      <c r="X59" s="27">
        <f t="shared" si="1"/>
        <v>-8.4415959460366281</v>
      </c>
      <c r="Y59" s="27">
        <f t="shared" si="2"/>
        <v>7.0338022069474704</v>
      </c>
      <c r="Z59" s="27">
        <f t="shared" si="3"/>
        <v>6.5254456069331184</v>
      </c>
      <c r="AA59" s="27">
        <f t="shared" si="4"/>
        <v>3.5435032866648868</v>
      </c>
      <c r="AB59" s="27">
        <f t="shared" si="5"/>
        <v>3.6938758516925674</v>
      </c>
      <c r="AC59" s="27">
        <f t="shared" si="6"/>
        <v>8.0654199946418288</v>
      </c>
      <c r="AD59" s="27">
        <f t="shared" si="7"/>
        <v>0.99577033027719608</v>
      </c>
      <c r="AE59" s="27">
        <f t="shared" si="8"/>
        <v>10.453868871603305</v>
      </c>
      <c r="AF59" s="27">
        <f t="shared" si="9"/>
        <v>-0.11081580782428091</v>
      </c>
      <c r="AG59" s="27">
        <f t="shared" si="10"/>
        <v>3.9973877557805082</v>
      </c>
      <c r="AH59" s="27">
        <f t="shared" si="11"/>
        <v>10.05602644085279</v>
      </c>
      <c r="AI59" s="27">
        <f t="shared" si="12"/>
        <v>4.0620088579725007</v>
      </c>
      <c r="AJ59" s="27">
        <f t="shared" si="13"/>
        <v>3.4524483204768899</v>
      </c>
      <c r="AK59" s="27">
        <f t="shared" si="14"/>
        <v>2.2746093799517837</v>
      </c>
      <c r="AL59" s="27">
        <f t="shared" si="15"/>
        <v>4.8294788665858732</v>
      </c>
      <c r="AM59" s="27">
        <f t="shared" si="16"/>
        <v>8.858635776787338</v>
      </c>
      <c r="AN59" s="27">
        <f t="shared" si="17"/>
        <v>2.6216034546346663</v>
      </c>
      <c r="AO59" s="27">
        <f t="shared" si="18"/>
        <v>4.5393152259016745</v>
      </c>
      <c r="AP59" s="23"/>
      <c r="AQ59" s="23"/>
      <c r="AR59" s="57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M59" s="57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</row>
    <row r="60" spans="1:84" s="59" customFormat="1" ht="15.75" x14ac:dyDescent="0.25">
      <c r="A60" s="40">
        <v>42826</v>
      </c>
      <c r="B60" s="27">
        <v>112.53099697964386</v>
      </c>
      <c r="C60" s="27">
        <v>116.55215267568788</v>
      </c>
      <c r="D60" s="27">
        <v>114.57821593796226</v>
      </c>
      <c r="E60" s="27">
        <v>110.04488092391784</v>
      </c>
      <c r="F60" s="27">
        <v>106.30456390754497</v>
      </c>
      <c r="G60" s="27">
        <v>112.65525027480737</v>
      </c>
      <c r="H60" s="27">
        <v>116.60225377419515</v>
      </c>
      <c r="I60" s="27">
        <v>125.02166260315249</v>
      </c>
      <c r="J60" s="27">
        <v>111.12809063218627</v>
      </c>
      <c r="K60" s="27">
        <v>126.2138457358826</v>
      </c>
      <c r="L60" s="27">
        <v>115.7697555782716</v>
      </c>
      <c r="M60" s="27">
        <v>117.06957722950958</v>
      </c>
      <c r="N60" s="27">
        <v>115.17338791228663</v>
      </c>
      <c r="O60" s="27">
        <v>113.63815288484061</v>
      </c>
      <c r="P60" s="27">
        <v>110.00198903531397</v>
      </c>
      <c r="Q60" s="27">
        <v>120.35741952246759</v>
      </c>
      <c r="R60" s="27">
        <v>116.0600545757729</v>
      </c>
      <c r="S60" s="27">
        <v>118.1171012072179</v>
      </c>
      <c r="T60" s="27">
        <v>114.6853169263788</v>
      </c>
      <c r="U60" s="23"/>
      <c r="V60" s="40">
        <v>42826</v>
      </c>
      <c r="W60" s="27">
        <f t="shared" si="0"/>
        <v>1.1908472611740422</v>
      </c>
      <c r="X60" s="27">
        <f t="shared" si="1"/>
        <v>-9.2748442372471658</v>
      </c>
      <c r="Y60" s="27">
        <f t="shared" si="2"/>
        <v>0.34941321751537657</v>
      </c>
      <c r="Z60" s="27">
        <f t="shared" si="3"/>
        <v>-2.9546201003888228</v>
      </c>
      <c r="AA60" s="27">
        <f t="shared" si="4"/>
        <v>2.2592234563341975</v>
      </c>
      <c r="AB60" s="27">
        <f t="shared" si="5"/>
        <v>1.369439880712406</v>
      </c>
      <c r="AC60" s="27">
        <f t="shared" si="6"/>
        <v>3.9725385592251001</v>
      </c>
      <c r="AD60" s="27">
        <f t="shared" si="7"/>
        <v>14.023004267814727</v>
      </c>
      <c r="AE60" s="27">
        <f t="shared" si="8"/>
        <v>2.0648029134448365</v>
      </c>
      <c r="AF60" s="27">
        <f t="shared" si="9"/>
        <v>7.9507120449173243</v>
      </c>
      <c r="AG60" s="27">
        <f t="shared" si="10"/>
        <v>3.5812555794503425</v>
      </c>
      <c r="AH60" s="27">
        <f t="shared" si="11"/>
        <v>4.8593090054341843</v>
      </c>
      <c r="AI60" s="27">
        <f t="shared" si="12"/>
        <v>-4.7449442042108103E-2</v>
      </c>
      <c r="AJ60" s="27">
        <f t="shared" si="13"/>
        <v>4.3830164805413574</v>
      </c>
      <c r="AK60" s="27">
        <f t="shared" si="14"/>
        <v>1.9057933406920995</v>
      </c>
      <c r="AL60" s="27">
        <f t="shared" si="15"/>
        <v>-0.86882306938532849</v>
      </c>
      <c r="AM60" s="27">
        <f t="shared" si="16"/>
        <v>2.5740764738068123</v>
      </c>
      <c r="AN60" s="27">
        <f t="shared" si="17"/>
        <v>2.540900349493441</v>
      </c>
      <c r="AO60" s="27">
        <f t="shared" si="18"/>
        <v>2.1407929186871115</v>
      </c>
      <c r="AP60" s="23"/>
      <c r="AQ60" s="23"/>
      <c r="AR60" s="57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M60" s="57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</row>
    <row r="61" spans="1:84" s="59" customFormat="1" ht="15.75" x14ac:dyDescent="0.25">
      <c r="A61" s="40">
        <v>42856</v>
      </c>
      <c r="B61" s="27">
        <v>107.46137831614165</v>
      </c>
      <c r="C61" s="27">
        <v>178.30007370937631</v>
      </c>
      <c r="D61" s="27">
        <v>112.78478845695729</v>
      </c>
      <c r="E61" s="27">
        <v>107.6878515323466</v>
      </c>
      <c r="F61" s="27">
        <v>111.51887384792239</v>
      </c>
      <c r="G61" s="27">
        <v>110.69399820634376</v>
      </c>
      <c r="H61" s="27">
        <v>114.44372223655039</v>
      </c>
      <c r="I61" s="27">
        <v>119.15563086761074</v>
      </c>
      <c r="J61" s="27">
        <v>114.54984670742546</v>
      </c>
      <c r="K61" s="27">
        <v>123.82316179397485</v>
      </c>
      <c r="L61" s="27">
        <v>115.89717925177629</v>
      </c>
      <c r="M61" s="27">
        <v>110.78367813214716</v>
      </c>
      <c r="N61" s="27">
        <v>112.21103336348675</v>
      </c>
      <c r="O61" s="27">
        <v>113.0382925206174</v>
      </c>
      <c r="P61" s="27">
        <v>102.7813569980178</v>
      </c>
      <c r="Q61" s="27">
        <v>132.57404459704253</v>
      </c>
      <c r="R61" s="27">
        <v>118.16046309394811</v>
      </c>
      <c r="S61" s="27">
        <v>116.25769854644531</v>
      </c>
      <c r="T61" s="27">
        <v>113.71907153538378</v>
      </c>
      <c r="U61" s="23"/>
      <c r="V61" s="40">
        <v>42856</v>
      </c>
      <c r="W61" s="27">
        <f t="shared" si="0"/>
        <v>2.4694849964678838</v>
      </c>
      <c r="X61" s="27">
        <f t="shared" si="1"/>
        <v>43.634843149631791</v>
      </c>
      <c r="Y61" s="27">
        <f t="shared" si="2"/>
        <v>-1.1452685921015302</v>
      </c>
      <c r="Z61" s="27">
        <f t="shared" si="3"/>
        <v>-1.0826667899875986</v>
      </c>
      <c r="AA61" s="27">
        <f t="shared" si="4"/>
        <v>2.5172773954814431</v>
      </c>
      <c r="AB61" s="27">
        <f t="shared" si="5"/>
        <v>0.66438233031718141</v>
      </c>
      <c r="AC61" s="27">
        <f t="shared" si="6"/>
        <v>0.83676807610774517</v>
      </c>
      <c r="AD61" s="27">
        <f t="shared" si="7"/>
        <v>2.4675139198730562</v>
      </c>
      <c r="AE61" s="27">
        <f t="shared" si="8"/>
        <v>2.1654417662821572</v>
      </c>
      <c r="AF61" s="27">
        <f t="shared" si="9"/>
        <v>6.1959125224776841</v>
      </c>
      <c r="AG61" s="27">
        <f t="shared" si="10"/>
        <v>3.3889786364837278</v>
      </c>
      <c r="AH61" s="27">
        <f t="shared" si="11"/>
        <v>4.9612162092459897</v>
      </c>
      <c r="AI61" s="27">
        <f t="shared" si="12"/>
        <v>1.739849208294558</v>
      </c>
      <c r="AJ61" s="27">
        <f t="shared" si="13"/>
        <v>3.2264031725123914</v>
      </c>
      <c r="AK61" s="27">
        <f t="shared" si="14"/>
        <v>1.8968363822666277</v>
      </c>
      <c r="AL61" s="27">
        <f t="shared" si="15"/>
        <v>11.405916218102192</v>
      </c>
      <c r="AM61" s="27">
        <f t="shared" si="16"/>
        <v>4.1494572758189747</v>
      </c>
      <c r="AN61" s="27">
        <f t="shared" si="17"/>
        <v>2.3369422876119188</v>
      </c>
      <c r="AO61" s="27">
        <f t="shared" si="18"/>
        <v>2.3437149880178936</v>
      </c>
      <c r="AP61" s="23"/>
      <c r="AQ61" s="23"/>
      <c r="AR61" s="57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M61" s="57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</row>
    <row r="62" spans="1:84" s="59" customFormat="1" ht="15.75" x14ac:dyDescent="0.25">
      <c r="A62" s="40">
        <v>42887</v>
      </c>
      <c r="B62" s="27">
        <v>103.43605872807861</v>
      </c>
      <c r="C62" s="27">
        <v>83.056233674939833</v>
      </c>
      <c r="D62" s="27">
        <v>110.50622737190564</v>
      </c>
      <c r="E62" s="27">
        <v>117.00943451708144</v>
      </c>
      <c r="F62" s="27">
        <v>107.86155397882436</v>
      </c>
      <c r="G62" s="27">
        <v>109.84210201220645</v>
      </c>
      <c r="H62" s="27">
        <v>112.11851369548368</v>
      </c>
      <c r="I62" s="27">
        <v>120.38802117230729</v>
      </c>
      <c r="J62" s="27">
        <v>115.06476955856355</v>
      </c>
      <c r="K62" s="27">
        <v>123.78356205431348</v>
      </c>
      <c r="L62" s="27">
        <v>116.0469752062143</v>
      </c>
      <c r="M62" s="27">
        <v>106.15967311605975</v>
      </c>
      <c r="N62" s="27">
        <v>108.66077300273737</v>
      </c>
      <c r="O62" s="27">
        <v>113.30672849987603</v>
      </c>
      <c r="P62" s="27">
        <v>102.83001208489303</v>
      </c>
      <c r="Q62" s="27">
        <v>126.08332126457955</v>
      </c>
      <c r="R62" s="27">
        <v>116.34763461008977</v>
      </c>
      <c r="S62" s="27">
        <v>116.17802145364963</v>
      </c>
      <c r="T62" s="27">
        <v>111.64297889957911</v>
      </c>
      <c r="U62" s="23"/>
      <c r="V62" s="40">
        <v>42887</v>
      </c>
      <c r="W62" s="27">
        <f t="shared" si="0"/>
        <v>3.919385009478475</v>
      </c>
      <c r="X62" s="27">
        <f t="shared" si="1"/>
        <v>-48.558081004471333</v>
      </c>
      <c r="Y62" s="27">
        <f t="shared" si="2"/>
        <v>4.7874338856091185</v>
      </c>
      <c r="Z62" s="27">
        <f t="shared" si="3"/>
        <v>13.485958900918078</v>
      </c>
      <c r="AA62" s="27">
        <f t="shared" si="4"/>
        <v>3.9743010235162615</v>
      </c>
      <c r="AB62" s="27">
        <f t="shared" si="5"/>
        <v>1.7916624517765172</v>
      </c>
      <c r="AC62" s="27">
        <f t="shared" si="6"/>
        <v>2.8999441843179596</v>
      </c>
      <c r="AD62" s="27">
        <f t="shared" si="7"/>
        <v>7.7417249066161133</v>
      </c>
      <c r="AE62" s="27">
        <f t="shared" si="8"/>
        <v>4.4337347295658134</v>
      </c>
      <c r="AF62" s="27">
        <f t="shared" si="9"/>
        <v>-0.1331106921727212</v>
      </c>
      <c r="AG62" s="27">
        <f t="shared" si="10"/>
        <v>3.6406009644492201</v>
      </c>
      <c r="AH62" s="27">
        <f t="shared" si="11"/>
        <v>5.4655022023440267</v>
      </c>
      <c r="AI62" s="27">
        <f t="shared" si="12"/>
        <v>3.5094360873018076</v>
      </c>
      <c r="AJ62" s="27">
        <f t="shared" si="13"/>
        <v>3.2893246014965314</v>
      </c>
      <c r="AK62" s="27">
        <f t="shared" si="14"/>
        <v>1.6548964365994863</v>
      </c>
      <c r="AL62" s="27">
        <f t="shared" si="15"/>
        <v>2.4814513254072637</v>
      </c>
      <c r="AM62" s="27">
        <f t="shared" si="16"/>
        <v>2.3777477200993502</v>
      </c>
      <c r="AN62" s="27">
        <f t="shared" si="17"/>
        <v>4.8425168329526258</v>
      </c>
      <c r="AO62" s="27">
        <f t="shared" si="18"/>
        <v>2.9983025339007412</v>
      </c>
      <c r="AP62" s="23"/>
      <c r="AQ62" s="23"/>
      <c r="AR62" s="57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M62" s="57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</row>
    <row r="63" spans="1:84" s="59" customFormat="1" ht="15.75" x14ac:dyDescent="0.25">
      <c r="A63" s="40">
        <v>42917</v>
      </c>
      <c r="B63" s="27">
        <v>103.49479452181373</v>
      </c>
      <c r="C63" s="27">
        <v>60.779248027085984</v>
      </c>
      <c r="D63" s="27">
        <v>113.49076865502074</v>
      </c>
      <c r="E63" s="27">
        <v>118.33795640942849</v>
      </c>
      <c r="F63" s="27">
        <v>115.8215895006973</v>
      </c>
      <c r="G63" s="27">
        <v>111.58661576385703</v>
      </c>
      <c r="H63" s="27">
        <v>111.44987050355772</v>
      </c>
      <c r="I63" s="27">
        <v>131.41777821106788</v>
      </c>
      <c r="J63" s="27">
        <v>117.32693551002313</v>
      </c>
      <c r="K63" s="27">
        <v>125.83348464486791</v>
      </c>
      <c r="L63" s="27">
        <v>116.79293559036768</v>
      </c>
      <c r="M63" s="27">
        <v>110.42260327399221</v>
      </c>
      <c r="N63" s="27">
        <v>107.58282727365403</v>
      </c>
      <c r="O63" s="27">
        <v>113.93815243711184</v>
      </c>
      <c r="P63" s="27">
        <v>111.91774461702023</v>
      </c>
      <c r="Q63" s="27">
        <v>128.74756422152404</v>
      </c>
      <c r="R63" s="27">
        <v>115.98727766005555</v>
      </c>
      <c r="S63" s="27">
        <v>117.3697773944189</v>
      </c>
      <c r="T63" s="27">
        <v>113.83617944225423</v>
      </c>
      <c r="U63" s="23"/>
      <c r="V63" s="40">
        <v>42917</v>
      </c>
      <c r="W63" s="27">
        <f t="shared" si="0"/>
        <v>4.3855283558129798</v>
      </c>
      <c r="X63" s="27">
        <f t="shared" si="1"/>
        <v>-51.23918243736977</v>
      </c>
      <c r="Y63" s="27">
        <f t="shared" si="2"/>
        <v>4.5840340155070152</v>
      </c>
      <c r="Z63" s="27">
        <f t="shared" si="3"/>
        <v>12.070418513107882</v>
      </c>
      <c r="AA63" s="27">
        <f t="shared" si="4"/>
        <v>8.8549579983392022</v>
      </c>
      <c r="AB63" s="27">
        <f t="shared" si="5"/>
        <v>3.4241661155467256</v>
      </c>
      <c r="AC63" s="27">
        <f t="shared" si="6"/>
        <v>3.0794558394028115</v>
      </c>
      <c r="AD63" s="27">
        <f t="shared" si="7"/>
        <v>4.4757967184527558</v>
      </c>
      <c r="AE63" s="27">
        <f t="shared" si="8"/>
        <v>8.0930891700197805</v>
      </c>
      <c r="AF63" s="27">
        <f t="shared" si="9"/>
        <v>7.7194391425864382</v>
      </c>
      <c r="AG63" s="27">
        <f t="shared" si="10"/>
        <v>4.0007770527949305</v>
      </c>
      <c r="AH63" s="27">
        <f t="shared" si="11"/>
        <v>5.252748660787816</v>
      </c>
      <c r="AI63" s="27">
        <f t="shared" si="12"/>
        <v>3.0651493188657639</v>
      </c>
      <c r="AJ63" s="27">
        <f t="shared" si="13"/>
        <v>3.9569436138189076</v>
      </c>
      <c r="AK63" s="27">
        <f t="shared" si="14"/>
        <v>1.421269501920321</v>
      </c>
      <c r="AL63" s="27">
        <f t="shared" si="15"/>
        <v>-1.8009502607327335</v>
      </c>
      <c r="AM63" s="27">
        <f t="shared" si="16"/>
        <v>3.8088700322197866</v>
      </c>
      <c r="AN63" s="27">
        <f t="shared" si="17"/>
        <v>6.5383710210663395</v>
      </c>
      <c r="AO63" s="27">
        <f t="shared" si="18"/>
        <v>4.1030362511624219</v>
      </c>
      <c r="AP63" s="23"/>
      <c r="AQ63" s="23"/>
      <c r="AR63" s="57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M63" s="57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</row>
    <row r="64" spans="1:84" s="59" customFormat="1" ht="15.75" x14ac:dyDescent="0.25">
      <c r="A64" s="40">
        <v>42948</v>
      </c>
      <c r="B64" s="27">
        <v>106.77084702502476</v>
      </c>
      <c r="C64" s="27">
        <v>65.151529185536276</v>
      </c>
      <c r="D64" s="27">
        <v>109.23780218336751</v>
      </c>
      <c r="E64" s="27">
        <v>118.87993560384191</v>
      </c>
      <c r="F64" s="27">
        <v>121.78667042098985</v>
      </c>
      <c r="G64" s="27">
        <v>113.94160363608725</v>
      </c>
      <c r="H64" s="27">
        <v>113.2326052103994</v>
      </c>
      <c r="I64" s="27">
        <v>120.00631938642147</v>
      </c>
      <c r="J64" s="27">
        <v>115.49338733958238</v>
      </c>
      <c r="K64" s="27">
        <v>122.5100629395475</v>
      </c>
      <c r="L64" s="27">
        <v>117.18829079134996</v>
      </c>
      <c r="M64" s="27">
        <v>108.20809134771719</v>
      </c>
      <c r="N64" s="27">
        <v>106.47941275212087</v>
      </c>
      <c r="O64" s="27">
        <v>114.02509560794135</v>
      </c>
      <c r="P64" s="27">
        <v>112.549258605928</v>
      </c>
      <c r="Q64" s="27">
        <v>130.64724424746208</v>
      </c>
      <c r="R64" s="27">
        <v>115.75753138680994</v>
      </c>
      <c r="S64" s="27">
        <v>117.19260559359871</v>
      </c>
      <c r="T64" s="27">
        <v>113.89729121610833</v>
      </c>
      <c r="U64" s="23"/>
      <c r="V64" s="40">
        <v>42948</v>
      </c>
      <c r="W64" s="27">
        <f t="shared" si="0"/>
        <v>2.2976663388353984</v>
      </c>
      <c r="X64" s="27">
        <f t="shared" si="1"/>
        <v>-57.053700621093547</v>
      </c>
      <c r="Y64" s="27">
        <f t="shared" si="2"/>
        <v>2.8674026407481819</v>
      </c>
      <c r="Z64" s="27">
        <f t="shared" si="3"/>
        <v>8.882752771378577</v>
      </c>
      <c r="AA64" s="27">
        <f t="shared" si="4"/>
        <v>10.105485877080113</v>
      </c>
      <c r="AB64" s="27">
        <f t="shared" si="5"/>
        <v>3.6102770948516252</v>
      </c>
      <c r="AC64" s="27">
        <f t="shared" si="6"/>
        <v>1.8673445349238307</v>
      </c>
      <c r="AD64" s="27">
        <f t="shared" si="7"/>
        <v>5.742551942901656</v>
      </c>
      <c r="AE64" s="27">
        <f t="shared" si="8"/>
        <v>5.2643555142883258</v>
      </c>
      <c r="AF64" s="27">
        <f t="shared" si="9"/>
        <v>6.7069715368710376</v>
      </c>
      <c r="AG64" s="27">
        <f t="shared" si="10"/>
        <v>3.9680784070604602</v>
      </c>
      <c r="AH64" s="27">
        <f t="shared" si="11"/>
        <v>3.9940888229717189</v>
      </c>
      <c r="AI64" s="27">
        <f t="shared" si="12"/>
        <v>2.7738680597848315</v>
      </c>
      <c r="AJ64" s="27">
        <f t="shared" si="13"/>
        <v>4.1403774098392603</v>
      </c>
      <c r="AK64" s="27">
        <f t="shared" si="14"/>
        <v>1.4440143367839653</v>
      </c>
      <c r="AL64" s="27">
        <f t="shared" si="15"/>
        <v>1.081121100754217</v>
      </c>
      <c r="AM64" s="27">
        <f t="shared" si="16"/>
        <v>0.45972910299774128</v>
      </c>
      <c r="AN64" s="27">
        <f t="shared" si="17"/>
        <v>4.3843672055493954</v>
      </c>
      <c r="AO64" s="27">
        <f t="shared" si="18"/>
        <v>3.1543685416420857</v>
      </c>
      <c r="AP64" s="23"/>
      <c r="AQ64" s="23"/>
      <c r="AR64" s="57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M64" s="57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</row>
    <row r="65" spans="1:84" s="59" customFormat="1" ht="15.75" x14ac:dyDescent="0.25">
      <c r="A65" s="40">
        <v>42979</v>
      </c>
      <c r="B65" s="27">
        <v>103.90692486335642</v>
      </c>
      <c r="C65" s="27">
        <v>63.571181570742702</v>
      </c>
      <c r="D65" s="27">
        <v>106.49575889688927</v>
      </c>
      <c r="E65" s="27">
        <v>117.14472772004838</v>
      </c>
      <c r="F65" s="27">
        <v>114.87252065576813</v>
      </c>
      <c r="G65" s="27">
        <v>114.86282055146195</v>
      </c>
      <c r="H65" s="27">
        <v>112.22007690657378</v>
      </c>
      <c r="I65" s="27">
        <v>115.36393302898213</v>
      </c>
      <c r="J65" s="27">
        <v>111.73984769543274</v>
      </c>
      <c r="K65" s="27">
        <v>126.43392444196598</v>
      </c>
      <c r="L65" s="27">
        <v>117.23299505198842</v>
      </c>
      <c r="M65" s="27">
        <v>103.62652012626684</v>
      </c>
      <c r="N65" s="27">
        <v>109.32090478348495</v>
      </c>
      <c r="O65" s="27">
        <v>113.54855851919824</v>
      </c>
      <c r="P65" s="27">
        <v>104.70003781674987</v>
      </c>
      <c r="Q65" s="27">
        <v>125.78311965160913</v>
      </c>
      <c r="R65" s="27">
        <v>111.54815597491692</v>
      </c>
      <c r="S65" s="27">
        <v>116.70630949187634</v>
      </c>
      <c r="T65" s="27">
        <v>112.06723245720579</v>
      </c>
      <c r="U65" s="23"/>
      <c r="V65" s="40">
        <v>42979</v>
      </c>
      <c r="W65" s="27">
        <f t="shared" si="0"/>
        <v>3.7244523281347455</v>
      </c>
      <c r="X65" s="27">
        <f t="shared" si="1"/>
        <v>-49.739227092916238</v>
      </c>
      <c r="Y65" s="27">
        <f t="shared" si="2"/>
        <v>3.2467216326712958</v>
      </c>
      <c r="Z65" s="27">
        <f t="shared" si="3"/>
        <v>0.64466225288471435</v>
      </c>
      <c r="AA65" s="27">
        <f t="shared" si="4"/>
        <v>7.5192465399015731</v>
      </c>
      <c r="AB65" s="27">
        <f t="shared" si="5"/>
        <v>3.1191036070798503</v>
      </c>
      <c r="AC65" s="27">
        <f t="shared" si="6"/>
        <v>-0.52799095037411803</v>
      </c>
      <c r="AD65" s="27">
        <f t="shared" si="7"/>
        <v>2.7032999492578682</v>
      </c>
      <c r="AE65" s="27">
        <f t="shared" si="8"/>
        <v>-1.4399667272128767</v>
      </c>
      <c r="AF65" s="27">
        <f t="shared" si="9"/>
        <v>-3.8147409449105822</v>
      </c>
      <c r="AG65" s="27">
        <f t="shared" si="10"/>
        <v>3.7758341798150923</v>
      </c>
      <c r="AH65" s="27">
        <f t="shared" si="11"/>
        <v>3.0014171434573171</v>
      </c>
      <c r="AI65" s="27">
        <f t="shared" si="12"/>
        <v>2.8583563960926881</v>
      </c>
      <c r="AJ65" s="27">
        <f t="shared" si="13"/>
        <v>2.824541838413694</v>
      </c>
      <c r="AK65" s="27">
        <f t="shared" si="14"/>
        <v>0.56076820387869475</v>
      </c>
      <c r="AL65" s="27">
        <f t="shared" si="15"/>
        <v>2.8409351789620416</v>
      </c>
      <c r="AM65" s="27">
        <f t="shared" si="16"/>
        <v>1.5497871029589874</v>
      </c>
      <c r="AN65" s="27">
        <f t="shared" si="17"/>
        <v>2.0747926541410351</v>
      </c>
      <c r="AO65" s="27">
        <f t="shared" si="18"/>
        <v>2.0642189835139249</v>
      </c>
      <c r="AP65" s="23"/>
      <c r="AQ65" s="23"/>
      <c r="AR65" s="57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M65" s="57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</row>
    <row r="66" spans="1:84" s="59" customFormat="1" ht="15.75" x14ac:dyDescent="0.25">
      <c r="A66" s="40">
        <v>43009</v>
      </c>
      <c r="B66" s="27">
        <v>101.75373612686795</v>
      </c>
      <c r="C66" s="27">
        <v>62.649983112786131</v>
      </c>
      <c r="D66" s="27">
        <v>108.81592756215899</v>
      </c>
      <c r="E66" s="27">
        <v>123.99517092079664</v>
      </c>
      <c r="F66" s="27">
        <v>114.6271091066434</v>
      </c>
      <c r="G66" s="27">
        <v>116.98291697322129</v>
      </c>
      <c r="H66" s="27">
        <v>115.62724417508036</v>
      </c>
      <c r="I66" s="27">
        <v>125.03473265305607</v>
      </c>
      <c r="J66" s="27">
        <v>120.03879819096615</v>
      </c>
      <c r="K66" s="27">
        <v>125.70960666275363</v>
      </c>
      <c r="L66" s="27">
        <v>118.57544728311169</v>
      </c>
      <c r="M66" s="27">
        <v>113.90766590740304</v>
      </c>
      <c r="N66" s="27">
        <v>115.2076125860691</v>
      </c>
      <c r="O66" s="27">
        <v>113.06821277088727</v>
      </c>
      <c r="P66" s="27">
        <v>89.707078689843769</v>
      </c>
      <c r="Q66" s="27">
        <v>128.63963880589097</v>
      </c>
      <c r="R66" s="27">
        <v>115.59867706102879</v>
      </c>
      <c r="S66" s="27">
        <v>119.01874984528213</v>
      </c>
      <c r="T66" s="27">
        <v>113.61532339769106</v>
      </c>
      <c r="U66" s="23"/>
      <c r="V66" s="40">
        <v>43009</v>
      </c>
      <c r="W66" s="27">
        <f t="shared" si="0"/>
        <v>4.365131483162827</v>
      </c>
      <c r="X66" s="27">
        <f t="shared" si="1"/>
        <v>-46.816473946000272</v>
      </c>
      <c r="Y66" s="27">
        <f t="shared" si="2"/>
        <v>2.2092808207790853</v>
      </c>
      <c r="Z66" s="27">
        <f t="shared" si="3"/>
        <v>11.903316216511328</v>
      </c>
      <c r="AA66" s="27">
        <f t="shared" si="4"/>
        <v>-2.4903449306060566</v>
      </c>
      <c r="AB66" s="27">
        <f t="shared" si="5"/>
        <v>3.399758884991428</v>
      </c>
      <c r="AC66" s="27">
        <f t="shared" si="6"/>
        <v>0.69275161487109926</v>
      </c>
      <c r="AD66" s="27">
        <f t="shared" si="7"/>
        <v>0.28623606633637166</v>
      </c>
      <c r="AE66" s="27">
        <f t="shared" si="8"/>
        <v>10.000763255425852</v>
      </c>
      <c r="AF66" s="27">
        <f t="shared" si="9"/>
        <v>4.1387747184741244</v>
      </c>
      <c r="AG66" s="27">
        <f t="shared" si="10"/>
        <v>3.8310733889113493</v>
      </c>
      <c r="AH66" s="27">
        <f t="shared" si="11"/>
        <v>4.9762504239851921</v>
      </c>
      <c r="AI66" s="27">
        <f t="shared" si="12"/>
        <v>3.064934900838125</v>
      </c>
      <c r="AJ66" s="27">
        <f t="shared" si="13"/>
        <v>2.0723894149868158</v>
      </c>
      <c r="AK66" s="27">
        <f t="shared" si="14"/>
        <v>-0.47376090657728298</v>
      </c>
      <c r="AL66" s="27">
        <f t="shared" si="15"/>
        <v>4.3656114470717</v>
      </c>
      <c r="AM66" s="27">
        <f t="shared" si="16"/>
        <v>3.6981630181013969</v>
      </c>
      <c r="AN66" s="27">
        <f t="shared" si="17"/>
        <v>4.0338255031582548</v>
      </c>
      <c r="AO66" s="27">
        <f t="shared" si="18"/>
        <v>2.8840420718723436</v>
      </c>
      <c r="AP66" s="23"/>
      <c r="AQ66" s="23"/>
      <c r="AR66" s="57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M66" s="57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</row>
    <row r="67" spans="1:84" s="59" customFormat="1" ht="15.75" x14ac:dyDescent="0.25">
      <c r="A67" s="40">
        <v>43040</v>
      </c>
      <c r="B67" s="27">
        <v>109.69473762982311</v>
      </c>
      <c r="C67" s="27">
        <v>59.778419669046727</v>
      </c>
      <c r="D67" s="27">
        <v>118.56014025567653</v>
      </c>
      <c r="E67" s="27">
        <v>125.54307260910447</v>
      </c>
      <c r="F67" s="27">
        <v>118.65738677699865</v>
      </c>
      <c r="G67" s="27">
        <v>120.60832290437722</v>
      </c>
      <c r="H67" s="27">
        <v>118.54450128594006</v>
      </c>
      <c r="I67" s="27">
        <v>122.31506983924874</v>
      </c>
      <c r="J67" s="27">
        <v>115.37949106351147</v>
      </c>
      <c r="K67" s="27">
        <v>127.59431652677809</v>
      </c>
      <c r="L67" s="27">
        <v>119.14332459372474</v>
      </c>
      <c r="M67" s="27">
        <v>117.20974348404202</v>
      </c>
      <c r="N67" s="27">
        <v>123.39759950378489</v>
      </c>
      <c r="O67" s="27">
        <v>113.43198875730472</v>
      </c>
      <c r="P67" s="27">
        <v>86.990717697171988</v>
      </c>
      <c r="Q67" s="27">
        <v>125.00455828201068</v>
      </c>
      <c r="R67" s="27">
        <v>110.88296480676047</v>
      </c>
      <c r="S67" s="27">
        <v>124.31286184902996</v>
      </c>
      <c r="T67" s="27">
        <v>116.92015682599029</v>
      </c>
      <c r="U67" s="23"/>
      <c r="V67" s="40">
        <v>43040</v>
      </c>
      <c r="W67" s="27">
        <f t="shared" si="0"/>
        <v>2.0458729956612842</v>
      </c>
      <c r="X67" s="27">
        <f t="shared" si="1"/>
        <v>-55.588582172042713</v>
      </c>
      <c r="Y67" s="27">
        <f t="shared" si="2"/>
        <v>4.4820512917920468</v>
      </c>
      <c r="Z67" s="27">
        <f t="shared" si="3"/>
        <v>2.7020354961513817</v>
      </c>
      <c r="AA67" s="27">
        <f t="shared" si="4"/>
        <v>-4.5491109499680675</v>
      </c>
      <c r="AB67" s="27">
        <f t="shared" si="5"/>
        <v>2.610831418089731</v>
      </c>
      <c r="AC67" s="27">
        <f t="shared" si="6"/>
        <v>-0.70548342314526735</v>
      </c>
      <c r="AD67" s="27">
        <f t="shared" si="7"/>
        <v>3.4777041617881395</v>
      </c>
      <c r="AE67" s="27">
        <f t="shared" si="8"/>
        <v>0.68281995215551206</v>
      </c>
      <c r="AF67" s="27">
        <f t="shared" si="9"/>
        <v>-3.4246121314233591</v>
      </c>
      <c r="AG67" s="27">
        <f t="shared" si="10"/>
        <v>3.6002648155622552</v>
      </c>
      <c r="AH67" s="27">
        <f t="shared" si="11"/>
        <v>2.8634868070853514</v>
      </c>
      <c r="AI67" s="27">
        <f t="shared" si="12"/>
        <v>6.8014865784359984</v>
      </c>
      <c r="AJ67" s="27">
        <f t="shared" si="13"/>
        <v>1.5214143946929966</v>
      </c>
      <c r="AK67" s="27">
        <f t="shared" si="14"/>
        <v>-0.77351562816532748</v>
      </c>
      <c r="AL67" s="27">
        <f t="shared" si="15"/>
        <v>2.658774570104498</v>
      </c>
      <c r="AM67" s="27">
        <f t="shared" si="16"/>
        <v>-1.1953946653307099</v>
      </c>
      <c r="AN67" s="27">
        <f t="shared" si="17"/>
        <v>6.5330428825142803</v>
      </c>
      <c r="AO67" s="27">
        <f t="shared" si="18"/>
        <v>1.6715249946077222</v>
      </c>
      <c r="AP67" s="23"/>
      <c r="AQ67" s="23"/>
      <c r="AR67" s="57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M67" s="57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</row>
    <row r="68" spans="1:84" s="59" customFormat="1" ht="15.75" x14ac:dyDescent="0.25">
      <c r="A68" s="41">
        <v>43070</v>
      </c>
      <c r="B68" s="28">
        <v>114.77795861654505</v>
      </c>
      <c r="C68" s="28">
        <v>62.135402425642667</v>
      </c>
      <c r="D68" s="28">
        <v>121.34434982006867</v>
      </c>
      <c r="E68" s="28">
        <v>125.66950482737835</v>
      </c>
      <c r="F68" s="28">
        <v>114.58866105393909</v>
      </c>
      <c r="G68" s="28">
        <v>121.83072469575789</v>
      </c>
      <c r="H68" s="28">
        <v>125.19917975910688</v>
      </c>
      <c r="I68" s="28">
        <v>147.81295569849814</v>
      </c>
      <c r="J68" s="28">
        <v>150.72543522569643</v>
      </c>
      <c r="K68" s="28">
        <v>140.62224450220339</v>
      </c>
      <c r="L68" s="28">
        <v>120.52599281153982</v>
      </c>
      <c r="M68" s="28">
        <v>128.55857359288564</v>
      </c>
      <c r="N68" s="28">
        <v>134.73643981019347</v>
      </c>
      <c r="O68" s="28">
        <v>116.03798746726444</v>
      </c>
      <c r="P68" s="28">
        <v>97.526710447188321</v>
      </c>
      <c r="Q68" s="28">
        <v>138.83523566950609</v>
      </c>
      <c r="R68" s="28">
        <v>108.93076181900928</v>
      </c>
      <c r="S68" s="28">
        <v>129.4380117864134</v>
      </c>
      <c r="T68" s="28">
        <v>122.62572937746152</v>
      </c>
      <c r="U68" s="23"/>
      <c r="V68" s="41">
        <v>43070</v>
      </c>
      <c r="W68" s="28">
        <f t="shared" si="0"/>
        <v>1.6389019792024726</v>
      </c>
      <c r="X68" s="28">
        <f t="shared" si="1"/>
        <v>-60.922339635008271</v>
      </c>
      <c r="Y68" s="28">
        <f t="shared" si="2"/>
        <v>-0.16410498070264623</v>
      </c>
      <c r="Z68" s="28">
        <f t="shared" si="3"/>
        <v>2.7008145200071283</v>
      </c>
      <c r="AA68" s="28">
        <f t="shared" si="4"/>
        <v>-3.510389995302404</v>
      </c>
      <c r="AB68" s="28">
        <f t="shared" si="5"/>
        <v>1.8379291938599067</v>
      </c>
      <c r="AC68" s="28">
        <f t="shared" si="6"/>
        <v>-1.9571084430509984</v>
      </c>
      <c r="AD68" s="28">
        <f t="shared" si="7"/>
        <v>4.9048706139438849</v>
      </c>
      <c r="AE68" s="28">
        <f t="shared" si="8"/>
        <v>9.1597754579041464</v>
      </c>
      <c r="AF68" s="28">
        <f t="shared" si="9"/>
        <v>8.7109587300141698</v>
      </c>
      <c r="AG68" s="28">
        <f t="shared" si="10"/>
        <v>3.342452694772291</v>
      </c>
      <c r="AH68" s="28">
        <f t="shared" si="11"/>
        <v>0.12133201991511555</v>
      </c>
      <c r="AI68" s="28">
        <f t="shared" si="12"/>
        <v>1.4197129200390606</v>
      </c>
      <c r="AJ68" s="28">
        <f t="shared" si="13"/>
        <v>2.841356132479774</v>
      </c>
      <c r="AK68" s="28">
        <f t="shared" si="14"/>
        <v>-0.14582302084568255</v>
      </c>
      <c r="AL68" s="28">
        <f t="shared" si="15"/>
        <v>11.888111345791756</v>
      </c>
      <c r="AM68" s="28">
        <f t="shared" si="16"/>
        <v>-0.30725296796533996</v>
      </c>
      <c r="AN68" s="28">
        <f t="shared" si="17"/>
        <v>7.6290608558348367</v>
      </c>
      <c r="AO68" s="28">
        <f t="shared" si="18"/>
        <v>1.6438890495425369</v>
      </c>
      <c r="AP68" s="23"/>
      <c r="AQ68" s="23"/>
      <c r="AR68" s="57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M68" s="57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</row>
    <row r="69" spans="1:84" s="59" customFormat="1" ht="15.75" x14ac:dyDescent="0.25">
      <c r="A69" s="42">
        <v>43101</v>
      </c>
      <c r="B69" s="29">
        <v>116.88575029981483</v>
      </c>
      <c r="C69" s="29">
        <v>64.672409702504581</v>
      </c>
      <c r="D69" s="29">
        <v>118.75514906503986</v>
      </c>
      <c r="E69" s="29">
        <v>125.24777279153074</v>
      </c>
      <c r="F69" s="29">
        <v>103.07207593047646</v>
      </c>
      <c r="G69" s="29">
        <v>117.52753365041661</v>
      </c>
      <c r="H69" s="29">
        <v>117.00476560681881</v>
      </c>
      <c r="I69" s="29">
        <v>115.63566883852144</v>
      </c>
      <c r="J69" s="29">
        <v>113.13101329957566</v>
      </c>
      <c r="K69" s="29">
        <v>147.55851628937759</v>
      </c>
      <c r="L69" s="29">
        <v>118.80020615215894</v>
      </c>
      <c r="M69" s="29">
        <v>109.14966387769435</v>
      </c>
      <c r="N69" s="29">
        <v>116.18718281040049</v>
      </c>
      <c r="O69" s="29">
        <v>112.82965717236628</v>
      </c>
      <c r="P69" s="29">
        <v>109.03540851086835</v>
      </c>
      <c r="Q69" s="29">
        <v>128.39678566779565</v>
      </c>
      <c r="R69" s="29">
        <v>117.35901774902435</v>
      </c>
      <c r="S69" s="29">
        <v>127.09500098872121</v>
      </c>
      <c r="T69" s="29">
        <v>117.72616019767275</v>
      </c>
      <c r="U69" s="23"/>
      <c r="V69" s="42">
        <v>43101</v>
      </c>
      <c r="W69" s="29">
        <f t="shared" si="0"/>
        <v>1.4751060032791088</v>
      </c>
      <c r="X69" s="29">
        <f t="shared" si="1"/>
        <v>-57.220541118553001</v>
      </c>
      <c r="Y69" s="29">
        <f t="shared" si="2"/>
        <v>2.5059939317600595</v>
      </c>
      <c r="Z69" s="29">
        <f t="shared" si="3"/>
        <v>7.0682728840266265</v>
      </c>
      <c r="AA69" s="29">
        <f t="shared" si="4"/>
        <v>-3.7929458837790833</v>
      </c>
      <c r="AB69" s="29">
        <f t="shared" si="5"/>
        <v>2.5762350506287817</v>
      </c>
      <c r="AC69" s="29">
        <f t="shared" si="6"/>
        <v>2.2785793051809833E-2</v>
      </c>
      <c r="AD69" s="29">
        <f t="shared" si="7"/>
        <v>2.7899802244970857</v>
      </c>
      <c r="AE69" s="29">
        <f t="shared" si="8"/>
        <v>-0.34393569394381984</v>
      </c>
      <c r="AF69" s="29">
        <f t="shared" si="9"/>
        <v>5.5725737116589329</v>
      </c>
      <c r="AG69" s="29">
        <f t="shared" si="10"/>
        <v>3.6376162128187701</v>
      </c>
      <c r="AH69" s="29">
        <f t="shared" si="11"/>
        <v>1.2281038222451173</v>
      </c>
      <c r="AI69" s="29">
        <f t="shared" si="12"/>
        <v>2.6455211947911152</v>
      </c>
      <c r="AJ69" s="29">
        <f t="shared" si="13"/>
        <v>2.8059125465124595</v>
      </c>
      <c r="AK69" s="29">
        <f t="shared" si="14"/>
        <v>2.8473234276455486</v>
      </c>
      <c r="AL69" s="29">
        <f t="shared" si="15"/>
        <v>6.8265622958443686</v>
      </c>
      <c r="AM69" s="29">
        <f t="shared" si="16"/>
        <v>3.3408728777849888</v>
      </c>
      <c r="AN69" s="29">
        <f t="shared" si="17"/>
        <v>6.4348014572398853</v>
      </c>
      <c r="AO69" s="29">
        <f t="shared" si="18"/>
        <v>2.0085188611845126</v>
      </c>
      <c r="AP69" s="23"/>
      <c r="AQ69" s="23"/>
      <c r="AR69" s="57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M69" s="57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</row>
    <row r="70" spans="1:84" s="59" customFormat="1" ht="15.75" x14ac:dyDescent="0.25">
      <c r="A70" s="43">
        <v>43132</v>
      </c>
      <c r="B70" s="31">
        <v>122.88165393569194</v>
      </c>
      <c r="C70" s="31">
        <v>63.596620368297657</v>
      </c>
      <c r="D70" s="31">
        <v>118.33440025890403</v>
      </c>
      <c r="E70" s="31">
        <v>123.56590438981816</v>
      </c>
      <c r="F70" s="31">
        <v>108.93023509006611</v>
      </c>
      <c r="G70" s="31">
        <v>114.0093524065574</v>
      </c>
      <c r="H70" s="31">
        <v>116.88296033412639</v>
      </c>
      <c r="I70" s="31">
        <v>109.08165138817483</v>
      </c>
      <c r="J70" s="31">
        <v>113.67370491768243</v>
      </c>
      <c r="K70" s="31">
        <v>127.79939395146287</v>
      </c>
      <c r="L70" s="31">
        <v>118.51826753016513</v>
      </c>
      <c r="M70" s="31">
        <v>110.6159482759648</v>
      </c>
      <c r="N70" s="31">
        <v>115.95721729665242</v>
      </c>
      <c r="O70" s="31">
        <v>118.25687199328395</v>
      </c>
      <c r="P70" s="31">
        <v>127.33683275462779</v>
      </c>
      <c r="Q70" s="31">
        <v>127.2004969386052</v>
      </c>
      <c r="R70" s="31">
        <v>114.1466640140423</v>
      </c>
      <c r="S70" s="31">
        <v>122.50156377357938</v>
      </c>
      <c r="T70" s="31">
        <v>117.75604083526956</v>
      </c>
      <c r="U70" s="23"/>
      <c r="V70" s="43">
        <v>43132</v>
      </c>
      <c r="W70" s="31">
        <f t="shared" si="0"/>
        <v>3.0609603555135152</v>
      </c>
      <c r="X70" s="31">
        <f t="shared" si="1"/>
        <v>-52.061436451411097</v>
      </c>
      <c r="Y70" s="31">
        <f t="shared" si="2"/>
        <v>4.6218594496213967</v>
      </c>
      <c r="Z70" s="31">
        <f t="shared" si="3"/>
        <v>12.403553393985931</v>
      </c>
      <c r="AA70" s="31">
        <f t="shared" si="4"/>
        <v>0.45090436204633022</v>
      </c>
      <c r="AB70" s="31">
        <f t="shared" si="5"/>
        <v>2.4724932840550338</v>
      </c>
      <c r="AC70" s="31">
        <f t="shared" si="6"/>
        <v>3.3578190194501332</v>
      </c>
      <c r="AD70" s="31">
        <f t="shared" si="7"/>
        <v>4.0684699550644012</v>
      </c>
      <c r="AE70" s="31">
        <f t="shared" si="8"/>
        <v>3.094098070717564</v>
      </c>
      <c r="AF70" s="31">
        <f t="shared" si="9"/>
        <v>5.1503083024825713</v>
      </c>
      <c r="AG70" s="31">
        <f t="shared" si="10"/>
        <v>3.8427982901539508</v>
      </c>
      <c r="AH70" s="31">
        <f t="shared" si="11"/>
        <v>1.4396535867136322</v>
      </c>
      <c r="AI70" s="31">
        <f t="shared" si="12"/>
        <v>2.0976669709022957</v>
      </c>
      <c r="AJ70" s="31">
        <f t="shared" si="13"/>
        <v>3.5072920602933948</v>
      </c>
      <c r="AK70" s="31">
        <f t="shared" si="14"/>
        <v>2.225838240798609</v>
      </c>
      <c r="AL70" s="31">
        <f t="shared" si="15"/>
        <v>4.3715596706887823</v>
      </c>
      <c r="AM70" s="31">
        <f t="shared" si="16"/>
        <v>2.8266436057309505</v>
      </c>
      <c r="AN70" s="31">
        <f t="shared" si="17"/>
        <v>5.2265938795062112</v>
      </c>
      <c r="AO70" s="31">
        <f t="shared" si="18"/>
        <v>3.0139371345933199</v>
      </c>
      <c r="AP70" s="23"/>
      <c r="AQ70" s="23"/>
      <c r="AR70" s="57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M70" s="57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</row>
    <row r="71" spans="1:84" s="59" customFormat="1" ht="15.75" x14ac:dyDescent="0.25">
      <c r="A71" s="43">
        <v>43160</v>
      </c>
      <c r="B71" s="31">
        <v>129.26300955481165</v>
      </c>
      <c r="C71" s="31">
        <v>64.363205480348029</v>
      </c>
      <c r="D71" s="31">
        <v>125.72918688421331</v>
      </c>
      <c r="E71" s="31">
        <v>125.20119400415479</v>
      </c>
      <c r="F71" s="31">
        <v>105.4150517151774</v>
      </c>
      <c r="G71" s="31">
        <v>115.00659780711521</v>
      </c>
      <c r="H71" s="31">
        <v>120.57583161516388</v>
      </c>
      <c r="I71" s="31">
        <v>131.42633674991833</v>
      </c>
      <c r="J71" s="31">
        <v>121.39520344155909</v>
      </c>
      <c r="K71" s="31">
        <v>129.935823367811</v>
      </c>
      <c r="L71" s="31">
        <v>120.07207800632796</v>
      </c>
      <c r="M71" s="31">
        <v>115.58248137871703</v>
      </c>
      <c r="N71" s="31">
        <v>123.07646651151047</v>
      </c>
      <c r="O71" s="31">
        <v>120.10405836773684</v>
      </c>
      <c r="P71" s="31">
        <v>128.75216311167372</v>
      </c>
      <c r="Q71" s="31">
        <v>134.0910279236563</v>
      </c>
      <c r="R71" s="31">
        <v>120.13399220553806</v>
      </c>
      <c r="S71" s="31">
        <v>123.10899611238601</v>
      </c>
      <c r="T71" s="31">
        <v>121.73743704102884</v>
      </c>
      <c r="U71" s="23"/>
      <c r="V71" s="43">
        <v>43160</v>
      </c>
      <c r="W71" s="31">
        <f t="shared" si="0"/>
        <v>3.1660503482080316</v>
      </c>
      <c r="X71" s="31">
        <f t="shared" si="1"/>
        <v>-55.045339128840141</v>
      </c>
      <c r="Y71" s="31">
        <f t="shared" si="2"/>
        <v>5.0887951628625103</v>
      </c>
      <c r="Z71" s="31">
        <f t="shared" si="3"/>
        <v>8.1067630169975757</v>
      </c>
      <c r="AA71" s="31">
        <f t="shared" si="4"/>
        <v>1.3837803899202612</v>
      </c>
      <c r="AB71" s="31">
        <f t="shared" si="5"/>
        <v>2.0627073988874542</v>
      </c>
      <c r="AC71" s="31">
        <f t="shared" si="6"/>
        <v>3.4412821768314359</v>
      </c>
      <c r="AD71" s="31">
        <f t="shared" si="7"/>
        <v>13.373619116993041</v>
      </c>
      <c r="AE71" s="31">
        <f t="shared" si="8"/>
        <v>3.8479180080188087</v>
      </c>
      <c r="AF71" s="31">
        <f t="shared" si="9"/>
        <v>4.1734352369417991</v>
      </c>
      <c r="AG71" s="31">
        <f t="shared" si="10"/>
        <v>4.0391482481959287</v>
      </c>
      <c r="AH71" s="31">
        <f t="shared" si="11"/>
        <v>0.82820115402901706</v>
      </c>
      <c r="AI71" s="31">
        <f t="shared" si="12"/>
        <v>2.1918169115464678</v>
      </c>
      <c r="AJ71" s="31">
        <f t="shared" si="13"/>
        <v>4.7048799318378514</v>
      </c>
      <c r="AK71" s="31">
        <f t="shared" si="14"/>
        <v>2.4949852184184493</v>
      </c>
      <c r="AL71" s="31">
        <f t="shared" si="15"/>
        <v>5.8527923336479262</v>
      </c>
      <c r="AM71" s="31">
        <f t="shared" si="16"/>
        <v>-0.84360794641065695</v>
      </c>
      <c r="AN71" s="31">
        <f t="shared" si="17"/>
        <v>4.4621488742173909</v>
      </c>
      <c r="AO71" s="31">
        <f t="shared" si="18"/>
        <v>3.0982622000859124</v>
      </c>
      <c r="AP71" s="23"/>
      <c r="AQ71" s="23"/>
      <c r="AR71" s="57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M71" s="57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</row>
    <row r="72" spans="1:84" s="59" customFormat="1" ht="15.75" x14ac:dyDescent="0.25">
      <c r="A72" s="43">
        <v>43191</v>
      </c>
      <c r="B72" s="31">
        <v>116.65010294614495</v>
      </c>
      <c r="C72" s="31">
        <v>69.048485804743976</v>
      </c>
      <c r="D72" s="31">
        <v>121.09710743188141</v>
      </c>
      <c r="E72" s="31">
        <v>116.91947727434557</v>
      </c>
      <c r="F72" s="31">
        <v>110.21438889348885</v>
      </c>
      <c r="G72" s="31">
        <v>116.61791018051001</v>
      </c>
      <c r="H72" s="31">
        <v>120.64181337210361</v>
      </c>
      <c r="I72" s="31">
        <v>119.46681383090912</v>
      </c>
      <c r="J72" s="31">
        <v>127.2057000921767</v>
      </c>
      <c r="K72" s="31">
        <v>131.6288410045583</v>
      </c>
      <c r="L72" s="31">
        <v>120.68936228407446</v>
      </c>
      <c r="M72" s="31">
        <v>119.46982002348652</v>
      </c>
      <c r="N72" s="31">
        <v>121.8025986941859</v>
      </c>
      <c r="O72" s="31">
        <v>119.6793229911452</v>
      </c>
      <c r="P72" s="31">
        <v>112.35377885478911</v>
      </c>
      <c r="Q72" s="31">
        <v>134.05575907908894</v>
      </c>
      <c r="R72" s="31">
        <v>120.83555501932993</v>
      </c>
      <c r="S72" s="31">
        <v>124.54627790237582</v>
      </c>
      <c r="T72" s="31">
        <v>119.49951365989918</v>
      </c>
      <c r="U72" s="23"/>
      <c r="V72" s="43">
        <v>43191</v>
      </c>
      <c r="W72" s="31">
        <f t="shared" si="0"/>
        <v>3.6604189752679588</v>
      </c>
      <c r="X72" s="31">
        <f t="shared" si="1"/>
        <v>-40.757434144631546</v>
      </c>
      <c r="Y72" s="31">
        <f t="shared" si="2"/>
        <v>5.6894684915051954</v>
      </c>
      <c r="Z72" s="31">
        <f t="shared" si="3"/>
        <v>6.2470841830258621</v>
      </c>
      <c r="AA72" s="31">
        <f t="shared" si="4"/>
        <v>3.6779464984629584</v>
      </c>
      <c r="AB72" s="31">
        <f t="shared" si="5"/>
        <v>3.5175101879728459</v>
      </c>
      <c r="AC72" s="31">
        <f t="shared" si="6"/>
        <v>3.4643923827846663</v>
      </c>
      <c r="AD72" s="31">
        <f t="shared" si="7"/>
        <v>-4.443109023334415</v>
      </c>
      <c r="AE72" s="31">
        <f t="shared" si="8"/>
        <v>14.467637631968657</v>
      </c>
      <c r="AF72" s="31">
        <f t="shared" si="9"/>
        <v>4.2903337879484553</v>
      </c>
      <c r="AG72" s="31">
        <f t="shared" si="10"/>
        <v>4.2494749006157519</v>
      </c>
      <c r="AH72" s="31">
        <f t="shared" si="11"/>
        <v>2.0502703185400435</v>
      </c>
      <c r="AI72" s="31">
        <f t="shared" si="12"/>
        <v>5.7558528945488092</v>
      </c>
      <c r="AJ72" s="31">
        <f t="shared" si="13"/>
        <v>5.3161459887742382</v>
      </c>
      <c r="AK72" s="31">
        <f t="shared" si="14"/>
        <v>2.1379520862301291</v>
      </c>
      <c r="AL72" s="31">
        <f t="shared" si="15"/>
        <v>11.38138355821448</v>
      </c>
      <c r="AM72" s="31">
        <f t="shared" si="16"/>
        <v>4.1146805083046161</v>
      </c>
      <c r="AN72" s="31">
        <f t="shared" si="17"/>
        <v>5.4430532322994765</v>
      </c>
      <c r="AO72" s="31">
        <f t="shared" si="18"/>
        <v>4.1977446307366506</v>
      </c>
      <c r="AP72" s="23"/>
      <c r="AQ72" s="23"/>
      <c r="AR72" s="57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M72" s="57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</row>
    <row r="73" spans="1:84" s="59" customFormat="1" ht="15.75" x14ac:dyDescent="0.25">
      <c r="A73" s="43">
        <v>43221</v>
      </c>
      <c r="B73" s="31">
        <v>112.31223654675911</v>
      </c>
      <c r="C73" s="31">
        <v>72.395517913996613</v>
      </c>
      <c r="D73" s="31">
        <v>117.4097545700195</v>
      </c>
      <c r="E73" s="31">
        <v>112.75490335350869</v>
      </c>
      <c r="F73" s="31">
        <v>120.2548766491886</v>
      </c>
      <c r="G73" s="31">
        <v>115.99673798018848</v>
      </c>
      <c r="H73" s="31">
        <v>119.47452755108576</v>
      </c>
      <c r="I73" s="31">
        <v>123.87198410328277</v>
      </c>
      <c r="J73" s="31">
        <v>134.90933246959057</v>
      </c>
      <c r="K73" s="31">
        <v>134.98130523227533</v>
      </c>
      <c r="L73" s="31">
        <v>121.12159180415743</v>
      </c>
      <c r="M73" s="31">
        <v>115.86188602465407</v>
      </c>
      <c r="N73" s="31">
        <v>119.02891019492847</v>
      </c>
      <c r="O73" s="31">
        <v>119.03625478144365</v>
      </c>
      <c r="P73" s="31">
        <v>104.63318362643072</v>
      </c>
      <c r="Q73" s="31">
        <v>133.48164177178643</v>
      </c>
      <c r="R73" s="31">
        <v>118.84147890755308</v>
      </c>
      <c r="S73" s="31">
        <v>124.18025923540097</v>
      </c>
      <c r="T73" s="31">
        <v>118.66693578739739</v>
      </c>
      <c r="U73" s="23"/>
      <c r="V73" s="43">
        <v>43221</v>
      </c>
      <c r="W73" s="31">
        <f t="shared" si="0"/>
        <v>4.5140480297457941</v>
      </c>
      <c r="X73" s="31">
        <f t="shared" si="1"/>
        <v>-59.396809879058658</v>
      </c>
      <c r="Y73" s="31">
        <f t="shared" si="2"/>
        <v>4.1007002596163744</v>
      </c>
      <c r="Z73" s="31">
        <f t="shared" si="3"/>
        <v>4.7053142476708274</v>
      </c>
      <c r="AA73" s="31">
        <f t="shared" si="4"/>
        <v>7.8336540711300984</v>
      </c>
      <c r="AB73" s="31">
        <f t="shared" si="5"/>
        <v>4.7904492201645184</v>
      </c>
      <c r="AC73" s="31">
        <f t="shared" si="6"/>
        <v>4.3958770443842212</v>
      </c>
      <c r="AD73" s="31">
        <f t="shared" si="7"/>
        <v>3.9581454953750352</v>
      </c>
      <c r="AE73" s="31">
        <f t="shared" si="8"/>
        <v>17.773472725952885</v>
      </c>
      <c r="AF73" s="31">
        <f t="shared" si="9"/>
        <v>9.0113539960045159</v>
      </c>
      <c r="AG73" s="31">
        <f t="shared" si="10"/>
        <v>4.5077995738201508</v>
      </c>
      <c r="AH73" s="31">
        <f t="shared" si="11"/>
        <v>4.5838953699022511</v>
      </c>
      <c r="AI73" s="31">
        <f t="shared" si="12"/>
        <v>6.0759415781837447</v>
      </c>
      <c r="AJ73" s="31">
        <f t="shared" si="13"/>
        <v>5.3061331050557499</v>
      </c>
      <c r="AK73" s="31">
        <f t="shared" si="14"/>
        <v>1.8017145156476602</v>
      </c>
      <c r="AL73" s="31">
        <f t="shared" si="15"/>
        <v>0.68459642873726523</v>
      </c>
      <c r="AM73" s="31">
        <f t="shared" si="16"/>
        <v>0.57634829432203105</v>
      </c>
      <c r="AN73" s="31">
        <f t="shared" si="17"/>
        <v>6.8146546749251087</v>
      </c>
      <c r="AO73" s="31">
        <f t="shared" si="18"/>
        <v>4.3509537892015544</v>
      </c>
      <c r="AP73" s="23"/>
      <c r="AQ73" s="23"/>
      <c r="AR73" s="57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M73" s="57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</row>
    <row r="74" spans="1:84" s="59" customFormat="1" ht="15.75" x14ac:dyDescent="0.25">
      <c r="A74" s="43">
        <v>43252</v>
      </c>
      <c r="B74" s="31">
        <v>106.94170658135577</v>
      </c>
      <c r="C74" s="31">
        <v>67.454116002333606</v>
      </c>
      <c r="D74" s="31">
        <v>113.87894669330419</v>
      </c>
      <c r="E74" s="31">
        <v>121.50947665723353</v>
      </c>
      <c r="F74" s="31">
        <v>119.61708387492938</v>
      </c>
      <c r="G74" s="31">
        <v>114.95587757936951</v>
      </c>
      <c r="H74" s="31">
        <v>115.8972887249901</v>
      </c>
      <c r="I74" s="31">
        <v>122.29131508300776</v>
      </c>
      <c r="J74" s="31">
        <v>117.48554004756546</v>
      </c>
      <c r="K74" s="31">
        <v>130.85985985246177</v>
      </c>
      <c r="L74" s="31">
        <v>121.08066152119291</v>
      </c>
      <c r="M74" s="31">
        <v>113.16031464355729</v>
      </c>
      <c r="N74" s="31">
        <v>115.43826638164703</v>
      </c>
      <c r="O74" s="31">
        <v>118.85088028008899</v>
      </c>
      <c r="P74" s="31">
        <v>104.48854196956393</v>
      </c>
      <c r="Q74" s="31">
        <v>141.57333944298134</v>
      </c>
      <c r="R74" s="31">
        <v>116.00667876170297</v>
      </c>
      <c r="S74" s="31">
        <v>123.56489384178472</v>
      </c>
      <c r="T74" s="31">
        <v>116.3861767728479</v>
      </c>
      <c r="U74" s="23"/>
      <c r="V74" s="43">
        <v>43252</v>
      </c>
      <c r="W74" s="31">
        <f t="shared" si="0"/>
        <v>3.3891931850314592</v>
      </c>
      <c r="X74" s="31">
        <f t="shared" si="1"/>
        <v>-18.785005028844424</v>
      </c>
      <c r="Y74" s="31">
        <f t="shared" si="2"/>
        <v>3.0520626770179575</v>
      </c>
      <c r="Z74" s="31">
        <f t="shared" si="3"/>
        <v>3.8458797435647369</v>
      </c>
      <c r="AA74" s="31">
        <f t="shared" si="4"/>
        <v>10.898721057192347</v>
      </c>
      <c r="AB74" s="31">
        <f t="shared" si="5"/>
        <v>4.6555696526954478</v>
      </c>
      <c r="AC74" s="31">
        <f t="shared" si="6"/>
        <v>3.3703399242070304</v>
      </c>
      <c r="AD74" s="31">
        <f t="shared" si="7"/>
        <v>1.5809661892991471</v>
      </c>
      <c r="AE74" s="31">
        <f t="shared" si="8"/>
        <v>2.1038329093161963</v>
      </c>
      <c r="AF74" s="31">
        <f t="shared" si="9"/>
        <v>5.7166700333307432</v>
      </c>
      <c r="AG74" s="31">
        <f t="shared" si="10"/>
        <v>4.3376281941289676</v>
      </c>
      <c r="AH74" s="31">
        <f t="shared" si="11"/>
        <v>6.5944452559156161</v>
      </c>
      <c r="AI74" s="31">
        <f t="shared" si="12"/>
        <v>6.2372953841759653</v>
      </c>
      <c r="AJ74" s="31">
        <f t="shared" si="13"/>
        <v>4.8930472652548787</v>
      </c>
      <c r="AK74" s="31">
        <f t="shared" si="14"/>
        <v>1.6128850430375223</v>
      </c>
      <c r="AL74" s="31">
        <f t="shared" si="15"/>
        <v>12.28554103987851</v>
      </c>
      <c r="AM74" s="31">
        <f t="shared" si="16"/>
        <v>-0.29304923089277679</v>
      </c>
      <c r="AN74" s="31">
        <f t="shared" si="17"/>
        <v>6.3582356591277858</v>
      </c>
      <c r="AO74" s="31">
        <f t="shared" si="18"/>
        <v>4.2485411263839694</v>
      </c>
      <c r="AP74" s="23"/>
      <c r="AQ74" s="23"/>
      <c r="AR74" s="57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M74" s="57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</row>
    <row r="75" spans="1:84" s="59" customFormat="1" ht="15.75" x14ac:dyDescent="0.25">
      <c r="A75" s="43">
        <v>43282</v>
      </c>
      <c r="B75" s="31">
        <v>105.88868333405755</v>
      </c>
      <c r="C75" s="31">
        <v>71.162534572060181</v>
      </c>
      <c r="D75" s="31">
        <v>116.21027441441365</v>
      </c>
      <c r="E75" s="31">
        <v>117.88869784324257</v>
      </c>
      <c r="F75" s="31">
        <v>123.1774300877685</v>
      </c>
      <c r="G75" s="31">
        <v>115.6227708047833</v>
      </c>
      <c r="H75" s="31">
        <v>116.36295088131024</v>
      </c>
      <c r="I75" s="31">
        <v>132.10440868541664</v>
      </c>
      <c r="J75" s="31">
        <v>122.18307302131755</v>
      </c>
      <c r="K75" s="31">
        <v>135.2728651692054</v>
      </c>
      <c r="L75" s="31">
        <v>121.70908152012407</v>
      </c>
      <c r="M75" s="31">
        <v>119.71195347190687</v>
      </c>
      <c r="N75" s="31">
        <v>113.82779796054001</v>
      </c>
      <c r="O75" s="31">
        <v>119.04679879372594</v>
      </c>
      <c r="P75" s="31">
        <v>113.46438642971655</v>
      </c>
      <c r="Q75" s="31">
        <v>137.89341460769501</v>
      </c>
      <c r="R75" s="31">
        <v>119.89637842586848</v>
      </c>
      <c r="S75" s="31">
        <v>124.00414110328191</v>
      </c>
      <c r="T75" s="31">
        <v>118.22319401815747</v>
      </c>
      <c r="U75" s="23"/>
      <c r="V75" s="43">
        <v>43282</v>
      </c>
      <c r="W75" s="31">
        <f t="shared" si="0"/>
        <v>2.3130523842329609</v>
      </c>
      <c r="X75" s="31">
        <f t="shared" si="1"/>
        <v>17.083604819110192</v>
      </c>
      <c r="Y75" s="31">
        <f t="shared" si="2"/>
        <v>2.3962352106887437</v>
      </c>
      <c r="Z75" s="31">
        <f t="shared" si="3"/>
        <v>-0.37964029447286407</v>
      </c>
      <c r="AA75" s="31">
        <f t="shared" si="4"/>
        <v>6.3510098754316431</v>
      </c>
      <c r="AB75" s="31">
        <f t="shared" si="5"/>
        <v>3.6170601763456176</v>
      </c>
      <c r="AC75" s="31">
        <f t="shared" si="6"/>
        <v>4.4083320649490361</v>
      </c>
      <c r="AD75" s="31">
        <f t="shared" si="7"/>
        <v>0.52247913767493515</v>
      </c>
      <c r="AE75" s="31">
        <f t="shared" si="8"/>
        <v>4.1389792464830606</v>
      </c>
      <c r="AF75" s="31">
        <f t="shared" si="9"/>
        <v>7.5014854360726559</v>
      </c>
      <c r="AG75" s="31">
        <f t="shared" si="10"/>
        <v>4.2092836393795068</v>
      </c>
      <c r="AH75" s="31">
        <f t="shared" si="11"/>
        <v>8.4125441010161097</v>
      </c>
      <c r="AI75" s="31">
        <f t="shared" si="12"/>
        <v>5.8048025369336074</v>
      </c>
      <c r="AJ75" s="31">
        <f t="shared" si="13"/>
        <v>4.4837012425963394</v>
      </c>
      <c r="AK75" s="31">
        <f t="shared" si="14"/>
        <v>1.3819451222760932</v>
      </c>
      <c r="AL75" s="31">
        <f t="shared" si="15"/>
        <v>7.1037075081548977</v>
      </c>
      <c r="AM75" s="31">
        <f t="shared" si="16"/>
        <v>3.3702840903551561</v>
      </c>
      <c r="AN75" s="31">
        <f t="shared" si="17"/>
        <v>5.652531559779959</v>
      </c>
      <c r="AO75" s="31">
        <f t="shared" si="18"/>
        <v>3.8537963917953277</v>
      </c>
      <c r="AP75" s="23"/>
      <c r="AQ75" s="23"/>
      <c r="AR75" s="57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M75" s="57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</row>
    <row r="76" spans="1:84" s="59" customFormat="1" ht="15.75" x14ac:dyDescent="0.25">
      <c r="A76" s="43">
        <v>43313</v>
      </c>
      <c r="B76" s="31">
        <v>110.68711506837553</v>
      </c>
      <c r="C76" s="31">
        <v>69.405476482065509</v>
      </c>
      <c r="D76" s="31">
        <v>114.13412280554385</v>
      </c>
      <c r="E76" s="31">
        <v>116.70695184161093</v>
      </c>
      <c r="F76" s="31">
        <v>127.47015692780566</v>
      </c>
      <c r="G76" s="31">
        <v>116.63978505304101</v>
      </c>
      <c r="H76" s="31">
        <v>116.7903739975599</v>
      </c>
      <c r="I76" s="31">
        <v>124.03353028560677</v>
      </c>
      <c r="J76" s="31">
        <v>117.3048772716255</v>
      </c>
      <c r="K76" s="31">
        <v>129.31402655064241</v>
      </c>
      <c r="L76" s="31">
        <v>121.92360271670994</v>
      </c>
      <c r="M76" s="31">
        <v>118.20972533685192</v>
      </c>
      <c r="N76" s="31">
        <v>110.39675398349009</v>
      </c>
      <c r="O76" s="31">
        <v>118.87313590139286</v>
      </c>
      <c r="P76" s="31">
        <v>113.92114765749085</v>
      </c>
      <c r="Q76" s="31">
        <v>135.89473826479696</v>
      </c>
      <c r="R76" s="31">
        <v>120.4427260464422</v>
      </c>
      <c r="S76" s="31">
        <v>123.70397575197896</v>
      </c>
      <c r="T76" s="31">
        <v>118.01083719765901</v>
      </c>
      <c r="U76" s="23"/>
      <c r="V76" s="43">
        <v>43313</v>
      </c>
      <c r="W76" s="31">
        <f t="shared" si="0"/>
        <v>3.6679188678093766</v>
      </c>
      <c r="X76" s="31">
        <f t="shared" si="1"/>
        <v>6.5293130486852959</v>
      </c>
      <c r="Y76" s="31">
        <f t="shared" si="2"/>
        <v>4.4822584529459419</v>
      </c>
      <c r="Z76" s="31">
        <f t="shared" si="3"/>
        <v>-1.8278810054812737</v>
      </c>
      <c r="AA76" s="31">
        <f t="shared" si="4"/>
        <v>4.6667558010817061</v>
      </c>
      <c r="AB76" s="31">
        <f t="shared" si="5"/>
        <v>2.3680388294089312</v>
      </c>
      <c r="AC76" s="31">
        <f t="shared" si="6"/>
        <v>3.142000292715835</v>
      </c>
      <c r="AD76" s="31">
        <f t="shared" si="7"/>
        <v>3.3558323593090478</v>
      </c>
      <c r="AE76" s="31">
        <f t="shared" si="8"/>
        <v>1.5684793508712573</v>
      </c>
      <c r="AF76" s="31">
        <f t="shared" si="9"/>
        <v>5.5537997841469888</v>
      </c>
      <c r="AG76" s="31">
        <f t="shared" si="10"/>
        <v>4.040772242161168</v>
      </c>
      <c r="AH76" s="31">
        <f t="shared" si="11"/>
        <v>9.2429631320225099</v>
      </c>
      <c r="AI76" s="31">
        <f t="shared" si="12"/>
        <v>3.6789658490027648</v>
      </c>
      <c r="AJ76" s="31">
        <f t="shared" si="13"/>
        <v>4.2517309611568095</v>
      </c>
      <c r="AK76" s="31">
        <f t="shared" si="14"/>
        <v>1.2189232239781234</v>
      </c>
      <c r="AL76" s="31">
        <f t="shared" si="15"/>
        <v>4.0165363208086262</v>
      </c>
      <c r="AM76" s="31">
        <f t="shared" si="16"/>
        <v>4.0474210217704467</v>
      </c>
      <c r="AN76" s="31">
        <f t="shared" si="17"/>
        <v>5.5561271339596487</v>
      </c>
      <c r="AO76" s="31">
        <f t="shared" si="18"/>
        <v>3.6116275792245744</v>
      </c>
      <c r="AP76" s="23"/>
      <c r="AQ76" s="23"/>
      <c r="AR76" s="57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M76" s="57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</row>
    <row r="77" spans="1:84" s="59" customFormat="1" ht="15.75" x14ac:dyDescent="0.25">
      <c r="A77" s="43">
        <v>43344</v>
      </c>
      <c r="B77" s="31">
        <v>105.77314925095044</v>
      </c>
      <c r="C77" s="31">
        <v>68.816693665178619</v>
      </c>
      <c r="D77" s="31">
        <v>107.87487369146316</v>
      </c>
      <c r="E77" s="31">
        <v>116.33869986478039</v>
      </c>
      <c r="F77" s="31">
        <v>118.45464755435673</v>
      </c>
      <c r="G77" s="31">
        <v>117.18474859610073</v>
      </c>
      <c r="H77" s="31">
        <v>118.01744508619407</v>
      </c>
      <c r="I77" s="31">
        <v>124.43589221217977</v>
      </c>
      <c r="J77" s="31">
        <v>114.26755753357578</v>
      </c>
      <c r="K77" s="31">
        <v>133.37352699832391</v>
      </c>
      <c r="L77" s="31">
        <v>122.11182537755514</v>
      </c>
      <c r="M77" s="31">
        <v>114.05861141750297</v>
      </c>
      <c r="N77" s="31">
        <v>112.41940737581523</v>
      </c>
      <c r="O77" s="31">
        <v>119.14665333381109</v>
      </c>
      <c r="P77" s="31">
        <v>105.93990430314994</v>
      </c>
      <c r="Q77" s="31">
        <v>128.66344791785087</v>
      </c>
      <c r="R77" s="31">
        <v>113.44824990437058</v>
      </c>
      <c r="S77" s="31">
        <v>123.27598257701563</v>
      </c>
      <c r="T77" s="31">
        <v>115.44529486722269</v>
      </c>
      <c r="U77" s="23"/>
      <c r="V77" s="43">
        <v>43344</v>
      </c>
      <c r="W77" s="31">
        <f t="shared" si="0"/>
        <v>1.7960539107939155</v>
      </c>
      <c r="X77" s="31">
        <f t="shared" si="1"/>
        <v>8.2513993995827519</v>
      </c>
      <c r="Y77" s="31">
        <f t="shared" si="2"/>
        <v>1.294995039106837</v>
      </c>
      <c r="Z77" s="31">
        <f t="shared" si="3"/>
        <v>-0.6880615721726997</v>
      </c>
      <c r="AA77" s="31">
        <f t="shared" si="4"/>
        <v>3.1183496959407364</v>
      </c>
      <c r="AB77" s="31">
        <f t="shared" si="5"/>
        <v>2.0214792162434208</v>
      </c>
      <c r="AC77" s="31">
        <f t="shared" si="6"/>
        <v>5.1660704032904476</v>
      </c>
      <c r="AD77" s="31">
        <f t="shared" si="7"/>
        <v>7.8637741840151563</v>
      </c>
      <c r="AE77" s="31">
        <f t="shared" si="8"/>
        <v>2.2621382526247515</v>
      </c>
      <c r="AF77" s="31">
        <f t="shared" si="9"/>
        <v>5.4887187809655131</v>
      </c>
      <c r="AG77" s="31">
        <f t="shared" si="10"/>
        <v>4.1616528891061222</v>
      </c>
      <c r="AH77" s="31">
        <f t="shared" si="11"/>
        <v>10.067009177307938</v>
      </c>
      <c r="AI77" s="31">
        <f t="shared" si="12"/>
        <v>2.8343184667808998</v>
      </c>
      <c r="AJ77" s="31">
        <f t="shared" si="13"/>
        <v>4.9301328767342767</v>
      </c>
      <c r="AK77" s="31">
        <f t="shared" si="14"/>
        <v>1.1842082507841525</v>
      </c>
      <c r="AL77" s="31">
        <f t="shared" si="15"/>
        <v>2.2899163848214386</v>
      </c>
      <c r="AM77" s="31">
        <f t="shared" si="16"/>
        <v>1.7033844377319269</v>
      </c>
      <c r="AN77" s="31">
        <f t="shared" si="17"/>
        <v>5.6292355689617608</v>
      </c>
      <c r="AO77" s="31">
        <f t="shared" si="18"/>
        <v>3.0143176876495517</v>
      </c>
      <c r="AP77" s="23"/>
      <c r="AQ77" s="23"/>
      <c r="AR77" s="57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M77" s="57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</row>
    <row r="78" spans="1:84" s="59" customFormat="1" ht="15.75" x14ac:dyDescent="0.25">
      <c r="A78" s="43">
        <v>43374</v>
      </c>
      <c r="B78" s="31">
        <v>103.96627379092013</v>
      </c>
      <c r="C78" s="31">
        <v>65.183983216757412</v>
      </c>
      <c r="D78" s="31">
        <v>113.47135959736157</v>
      </c>
      <c r="E78" s="31">
        <v>122.59059634229544</v>
      </c>
      <c r="F78" s="31">
        <v>127.02239731216332</v>
      </c>
      <c r="G78" s="31">
        <v>119.80680790823388</v>
      </c>
      <c r="H78" s="31">
        <v>121.11524222240925</v>
      </c>
      <c r="I78" s="31">
        <v>133.04716537903775</v>
      </c>
      <c r="J78" s="31">
        <v>120.21923787458714</v>
      </c>
      <c r="K78" s="31">
        <v>132.67586483185832</v>
      </c>
      <c r="L78" s="31">
        <v>123.84687838588999</v>
      </c>
      <c r="M78" s="31">
        <v>126.49115759795335</v>
      </c>
      <c r="N78" s="31">
        <v>116.95629042232402</v>
      </c>
      <c r="O78" s="31">
        <v>118.26190157086317</v>
      </c>
      <c r="P78" s="31">
        <v>90.834547088276224</v>
      </c>
      <c r="Q78" s="31">
        <v>137.14447588498103</v>
      </c>
      <c r="R78" s="31">
        <v>118.17361229441414</v>
      </c>
      <c r="S78" s="31">
        <v>126.94953598007545</v>
      </c>
      <c r="T78" s="31">
        <v>118.04841668741459</v>
      </c>
      <c r="U78" s="23"/>
      <c r="V78" s="43">
        <v>43374</v>
      </c>
      <c r="W78" s="31">
        <f t="shared" si="0"/>
        <v>2.1744043494319953</v>
      </c>
      <c r="X78" s="31">
        <f t="shared" si="1"/>
        <v>4.0446939936271491</v>
      </c>
      <c r="Y78" s="31">
        <f t="shared" si="2"/>
        <v>4.2782634302715081</v>
      </c>
      <c r="Z78" s="31">
        <f t="shared" si="3"/>
        <v>-1.1327655489086652</v>
      </c>
      <c r="AA78" s="31">
        <f t="shared" si="4"/>
        <v>10.813574818490764</v>
      </c>
      <c r="AB78" s="31">
        <f t="shared" si="5"/>
        <v>2.4139344513515653</v>
      </c>
      <c r="AC78" s="31">
        <f t="shared" si="6"/>
        <v>4.746284568556419</v>
      </c>
      <c r="AD78" s="31">
        <f t="shared" si="7"/>
        <v>6.4081656000452512</v>
      </c>
      <c r="AE78" s="31">
        <f t="shared" si="8"/>
        <v>0.15031780252743943</v>
      </c>
      <c r="AF78" s="31">
        <f t="shared" si="9"/>
        <v>5.5415479803332346</v>
      </c>
      <c r="AG78" s="31">
        <f t="shared" si="10"/>
        <v>4.445634592625396</v>
      </c>
      <c r="AH78" s="31">
        <f t="shared" si="11"/>
        <v>11.04709818282079</v>
      </c>
      <c r="AI78" s="31">
        <f t="shared" si="12"/>
        <v>1.5178492089214188</v>
      </c>
      <c r="AJ78" s="31">
        <f t="shared" si="13"/>
        <v>4.5934119525706194</v>
      </c>
      <c r="AK78" s="31">
        <f t="shared" si="14"/>
        <v>1.2568332565266189</v>
      </c>
      <c r="AL78" s="31">
        <f t="shared" si="15"/>
        <v>6.6113657952066518</v>
      </c>
      <c r="AM78" s="31">
        <f t="shared" si="16"/>
        <v>2.2274781155375649</v>
      </c>
      <c r="AN78" s="31">
        <f t="shared" si="17"/>
        <v>6.6634762548782476</v>
      </c>
      <c r="AO78" s="31">
        <f t="shared" si="18"/>
        <v>3.901844537471618</v>
      </c>
      <c r="AP78" s="23"/>
      <c r="AQ78" s="23"/>
      <c r="AR78" s="57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M78" s="57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</row>
    <row r="79" spans="1:84" s="59" customFormat="1" ht="15.75" x14ac:dyDescent="0.25">
      <c r="A79" s="43">
        <v>43405</v>
      </c>
      <c r="B79" s="31">
        <v>109.87667079246233</v>
      </c>
      <c r="C79" s="31">
        <v>71.145021518545093</v>
      </c>
      <c r="D79" s="31">
        <v>118.24651698806238</v>
      </c>
      <c r="E79" s="31">
        <v>123.48065347601991</v>
      </c>
      <c r="F79" s="31">
        <v>129.13067106180145</v>
      </c>
      <c r="G79" s="31">
        <v>122.45593006103343</v>
      </c>
      <c r="H79" s="31">
        <v>125.26814817070837</v>
      </c>
      <c r="I79" s="31">
        <v>132.14535829840074</v>
      </c>
      <c r="J79" s="31">
        <v>128.72052605712889</v>
      </c>
      <c r="K79" s="31">
        <v>141.91708205500282</v>
      </c>
      <c r="L79" s="31">
        <v>124.54820941899322</v>
      </c>
      <c r="M79" s="31">
        <v>129.40092732914849</v>
      </c>
      <c r="N79" s="31">
        <v>124.85893002624582</v>
      </c>
      <c r="O79" s="31">
        <v>119.1608920221861</v>
      </c>
      <c r="P79" s="31">
        <v>88.416783356615809</v>
      </c>
      <c r="Q79" s="31">
        <v>133.53478689591785</v>
      </c>
      <c r="R79" s="31">
        <v>115.43237119074874</v>
      </c>
      <c r="S79" s="31">
        <v>132.11941878499792</v>
      </c>
      <c r="T79" s="31">
        <v>121.15994034287569</v>
      </c>
      <c r="U79" s="23"/>
      <c r="V79" s="43">
        <v>43405</v>
      </c>
      <c r="W79" s="31">
        <f t="shared" si="0"/>
        <v>0.16585404785156754</v>
      </c>
      <c r="X79" s="31">
        <f t="shared" si="1"/>
        <v>19.014557280750594</v>
      </c>
      <c r="Y79" s="31">
        <f t="shared" si="2"/>
        <v>-0.26452673464945065</v>
      </c>
      <c r="Z79" s="31">
        <f t="shared" si="3"/>
        <v>-1.6427980375358402</v>
      </c>
      <c r="AA79" s="31">
        <f t="shared" si="4"/>
        <v>8.8264916068697943</v>
      </c>
      <c r="AB79" s="31">
        <f t="shared" si="5"/>
        <v>1.5319068470266899</v>
      </c>
      <c r="AC79" s="31">
        <f t="shared" si="6"/>
        <v>5.6718336252056645</v>
      </c>
      <c r="AD79" s="31">
        <f t="shared" si="7"/>
        <v>8.0368579865681085</v>
      </c>
      <c r="AE79" s="31">
        <f t="shared" si="8"/>
        <v>11.562743838308108</v>
      </c>
      <c r="AF79" s="31">
        <f t="shared" si="9"/>
        <v>11.225237861765436</v>
      </c>
      <c r="AG79" s="31">
        <f t="shared" si="10"/>
        <v>4.5364562754136557</v>
      </c>
      <c r="AH79" s="31">
        <f t="shared" si="11"/>
        <v>10.401169290816071</v>
      </c>
      <c r="AI79" s="31">
        <f t="shared" si="12"/>
        <v>1.1842455026170171</v>
      </c>
      <c r="AJ79" s="31">
        <f t="shared" si="13"/>
        <v>5.0505182247476483</v>
      </c>
      <c r="AK79" s="31">
        <f t="shared" si="14"/>
        <v>1.6393308357429248</v>
      </c>
      <c r="AL79" s="31">
        <f t="shared" si="15"/>
        <v>6.8239340477992414</v>
      </c>
      <c r="AM79" s="31">
        <f t="shared" si="16"/>
        <v>4.1028902788779789</v>
      </c>
      <c r="AN79" s="31">
        <f t="shared" si="17"/>
        <v>6.2797660836161384</v>
      </c>
      <c r="AO79" s="31">
        <f t="shared" si="18"/>
        <v>3.6262212025556693</v>
      </c>
      <c r="AP79" s="23"/>
      <c r="AQ79" s="23"/>
      <c r="AR79" s="57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M79" s="57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</row>
    <row r="80" spans="1:84" s="59" customFormat="1" ht="15.75" x14ac:dyDescent="0.25">
      <c r="A80" s="44">
        <v>43435</v>
      </c>
      <c r="B80" s="33">
        <v>115.61782271409247</v>
      </c>
      <c r="C80" s="33">
        <v>64.805097986668571</v>
      </c>
      <c r="D80" s="33">
        <v>124.09173764928588</v>
      </c>
      <c r="E80" s="33">
        <v>128.62748085978512</v>
      </c>
      <c r="F80" s="33">
        <v>123.49298190268844</v>
      </c>
      <c r="G80" s="33">
        <v>122.45906098964809</v>
      </c>
      <c r="H80" s="33">
        <v>128.33546786741056</v>
      </c>
      <c r="I80" s="33">
        <v>158.74129239537501</v>
      </c>
      <c r="J80" s="33">
        <v>141.84041123097114</v>
      </c>
      <c r="K80" s="33">
        <v>144.52287518210969</v>
      </c>
      <c r="L80" s="33">
        <v>125.45964778939828</v>
      </c>
      <c r="M80" s="33">
        <v>136.98090900561573</v>
      </c>
      <c r="N80" s="33">
        <v>137.74894840621641</v>
      </c>
      <c r="O80" s="33">
        <v>119.85818598367904</v>
      </c>
      <c r="P80" s="33">
        <v>99.70112389352893</v>
      </c>
      <c r="Q80" s="33">
        <v>133.99061359409424</v>
      </c>
      <c r="R80" s="33">
        <v>113.69836562805908</v>
      </c>
      <c r="S80" s="33">
        <v>134.19967090296038</v>
      </c>
      <c r="T80" s="33">
        <v>125.18967912064809</v>
      </c>
      <c r="U80" s="23"/>
      <c r="V80" s="44">
        <v>43435</v>
      </c>
      <c r="W80" s="33">
        <f t="shared" si="0"/>
        <v>0.73172942581534528</v>
      </c>
      <c r="X80" s="33">
        <f t="shared" si="1"/>
        <v>4.2965772439000887</v>
      </c>
      <c r="Y80" s="33">
        <f t="shared" si="2"/>
        <v>2.2641250567423015</v>
      </c>
      <c r="Z80" s="33">
        <f t="shared" si="3"/>
        <v>2.3537739218992613</v>
      </c>
      <c r="AA80" s="33">
        <f t="shared" si="4"/>
        <v>7.770682340513531</v>
      </c>
      <c r="AB80" s="33">
        <f t="shared" si="5"/>
        <v>0.51574534704550956</v>
      </c>
      <c r="AC80" s="33">
        <f t="shared" si="6"/>
        <v>2.5050388623456996</v>
      </c>
      <c r="AD80" s="33">
        <f t="shared" si="7"/>
        <v>7.3933550988371906</v>
      </c>
      <c r="AE80" s="33">
        <f t="shared" si="8"/>
        <v>-5.8948404968417236</v>
      </c>
      <c r="AF80" s="33">
        <f t="shared" si="9"/>
        <v>2.7738361691739328</v>
      </c>
      <c r="AG80" s="33">
        <f t="shared" si="10"/>
        <v>4.0934364967836814</v>
      </c>
      <c r="AH80" s="33">
        <f t="shared" si="11"/>
        <v>6.5513603467642838</v>
      </c>
      <c r="AI80" s="33">
        <f t="shared" si="12"/>
        <v>2.2358528993839712</v>
      </c>
      <c r="AJ80" s="33">
        <f t="shared" si="13"/>
        <v>3.2921964606567542</v>
      </c>
      <c r="AK80" s="33">
        <f t="shared" si="14"/>
        <v>2.2295568428077672</v>
      </c>
      <c r="AL80" s="33">
        <f t="shared" si="15"/>
        <v>-3.4894758899277889</v>
      </c>
      <c r="AM80" s="33">
        <f t="shared" si="16"/>
        <v>4.3767286021291909</v>
      </c>
      <c r="AN80" s="33">
        <f t="shared" si="17"/>
        <v>3.6787177513234894</v>
      </c>
      <c r="AO80" s="33">
        <f t="shared" si="18"/>
        <v>2.0908742041356732</v>
      </c>
      <c r="AP80" s="23"/>
      <c r="AQ80" s="23"/>
      <c r="AR80" s="57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M80" s="57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</row>
    <row r="81" spans="1:84" s="59" customFormat="1" ht="15.75" x14ac:dyDescent="0.25">
      <c r="A81" s="45">
        <v>43466</v>
      </c>
      <c r="B81" s="35">
        <v>120.99709720329736</v>
      </c>
      <c r="C81" s="35">
        <v>64.063829919055067</v>
      </c>
      <c r="D81" s="35">
        <v>122.30470113777693</v>
      </c>
      <c r="E81" s="35">
        <v>125.78712607554097</v>
      </c>
      <c r="F81" s="35">
        <v>107.58688782033207</v>
      </c>
      <c r="G81" s="35">
        <v>120.18697352504125</v>
      </c>
      <c r="H81" s="35">
        <v>122.29338993285397</v>
      </c>
      <c r="I81" s="35">
        <v>122.3352819872137</v>
      </c>
      <c r="J81" s="35">
        <v>133.17266443516391</v>
      </c>
      <c r="K81" s="35">
        <v>149.30670556766935</v>
      </c>
      <c r="L81" s="35">
        <v>124.30260551028641</v>
      </c>
      <c r="M81" s="35">
        <v>115.26133793023136</v>
      </c>
      <c r="N81" s="35">
        <v>119.74217956857467</v>
      </c>
      <c r="O81" s="35">
        <v>116.54352889093906</v>
      </c>
      <c r="P81" s="35">
        <v>111.84046905211488</v>
      </c>
      <c r="Q81" s="35">
        <v>124.24792924664466</v>
      </c>
      <c r="R81" s="35">
        <v>119.48834964189105</v>
      </c>
      <c r="S81" s="35">
        <v>132.60781636941587</v>
      </c>
      <c r="T81" s="35">
        <v>121.91113723323713</v>
      </c>
      <c r="U81" s="23"/>
      <c r="V81" s="45">
        <v>43466</v>
      </c>
      <c r="W81" s="35">
        <f t="shared" si="0"/>
        <v>3.517406435717632</v>
      </c>
      <c r="X81" s="35">
        <f t="shared" si="1"/>
        <v>-0.94101918615527325</v>
      </c>
      <c r="Y81" s="35">
        <f t="shared" si="2"/>
        <v>2.9889668790639519</v>
      </c>
      <c r="Z81" s="35">
        <f t="shared" si="3"/>
        <v>0.43062904192952089</v>
      </c>
      <c r="AA81" s="35">
        <f t="shared" si="4"/>
        <v>4.3802473648642888</v>
      </c>
      <c r="AB81" s="35">
        <f t="shared" si="5"/>
        <v>2.2628228399100863</v>
      </c>
      <c r="AC81" s="35">
        <f t="shared" si="6"/>
        <v>4.5200076241398506</v>
      </c>
      <c r="AD81" s="35">
        <f t="shared" si="7"/>
        <v>5.7937254274439169</v>
      </c>
      <c r="AE81" s="35">
        <f t="shared" si="8"/>
        <v>17.715435008539274</v>
      </c>
      <c r="AF81" s="35">
        <f t="shared" si="9"/>
        <v>1.1847430580444325</v>
      </c>
      <c r="AG81" s="35">
        <f t="shared" si="10"/>
        <v>4.6316412541237639</v>
      </c>
      <c r="AH81" s="35">
        <f t="shared" si="11"/>
        <v>5.5993521513591986</v>
      </c>
      <c r="AI81" s="35">
        <f t="shared" si="12"/>
        <v>3.0597150840427929</v>
      </c>
      <c r="AJ81" s="35">
        <f t="shared" si="13"/>
        <v>3.2915740521122245</v>
      </c>
      <c r="AK81" s="35">
        <f t="shared" si="14"/>
        <v>2.5726143273603981</v>
      </c>
      <c r="AL81" s="35">
        <f t="shared" si="15"/>
        <v>-3.2312774806414808</v>
      </c>
      <c r="AM81" s="35">
        <f t="shared" si="16"/>
        <v>1.8143743307568911</v>
      </c>
      <c r="AN81" s="35">
        <f t="shared" si="17"/>
        <v>4.3375548509448265</v>
      </c>
      <c r="AO81" s="35">
        <f t="shared" si="18"/>
        <v>3.5548403418046064</v>
      </c>
      <c r="AP81" s="23"/>
      <c r="AQ81" s="23"/>
      <c r="AR81" s="57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M81" s="57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</row>
    <row r="82" spans="1:84" s="59" customFormat="1" ht="15.75" x14ac:dyDescent="0.25">
      <c r="A82" s="40">
        <v>43497</v>
      </c>
      <c r="B82" s="27">
        <v>125.99737730827695</v>
      </c>
      <c r="C82" s="27">
        <v>65.012143745417504</v>
      </c>
      <c r="D82" s="27">
        <v>122.28981967945266</v>
      </c>
      <c r="E82" s="27">
        <v>119.99668243566815</v>
      </c>
      <c r="F82" s="27">
        <v>121.06334925323485</v>
      </c>
      <c r="G82" s="27">
        <v>119.11131046556993</v>
      </c>
      <c r="H82" s="27">
        <v>120.93236994121239</v>
      </c>
      <c r="I82" s="27">
        <v>118.25693301670637</v>
      </c>
      <c r="J82" s="27">
        <v>122.03534668538261</v>
      </c>
      <c r="K82" s="27">
        <v>136.00166187546981</v>
      </c>
      <c r="L82" s="27">
        <v>123.92571496743564</v>
      </c>
      <c r="M82" s="27">
        <v>116.69967345398331</v>
      </c>
      <c r="N82" s="27">
        <v>121.69690147012328</v>
      </c>
      <c r="O82" s="27">
        <v>119.89736503917884</v>
      </c>
      <c r="P82" s="27">
        <v>128.44132118549655</v>
      </c>
      <c r="Q82" s="27">
        <v>131.17353274242868</v>
      </c>
      <c r="R82" s="27">
        <v>115.48546101410135</v>
      </c>
      <c r="S82" s="27">
        <v>131.18354423712529</v>
      </c>
      <c r="T82" s="27">
        <v>122.66338045370186</v>
      </c>
      <c r="U82" s="23"/>
      <c r="V82" s="40">
        <v>43497</v>
      </c>
      <c r="W82" s="27">
        <f t="shared" si="0"/>
        <v>2.5355480438239937</v>
      </c>
      <c r="X82" s="27">
        <f t="shared" si="1"/>
        <v>2.2257839629249645</v>
      </c>
      <c r="Y82" s="27">
        <f t="shared" si="2"/>
        <v>3.3425778234347376</v>
      </c>
      <c r="Z82" s="27">
        <f t="shared" si="3"/>
        <v>-2.8885168378568551</v>
      </c>
      <c r="AA82" s="27">
        <f t="shared" si="4"/>
        <v>11.138426492090829</v>
      </c>
      <c r="AB82" s="27">
        <f t="shared" si="5"/>
        <v>4.4750346803295002</v>
      </c>
      <c r="AC82" s="27">
        <f t="shared" si="6"/>
        <v>3.4644995262869571</v>
      </c>
      <c r="AD82" s="27">
        <f t="shared" si="7"/>
        <v>8.4113886357299918</v>
      </c>
      <c r="AE82" s="27">
        <f t="shared" si="8"/>
        <v>7.3558276065298571</v>
      </c>
      <c r="AF82" s="27">
        <f t="shared" si="9"/>
        <v>6.4180804543737366</v>
      </c>
      <c r="AG82" s="27">
        <f t="shared" si="10"/>
        <v>4.5625434373601621</v>
      </c>
      <c r="AH82" s="27">
        <f t="shared" si="11"/>
        <v>5.4998626082749098</v>
      </c>
      <c r="AI82" s="27">
        <f t="shared" si="12"/>
        <v>4.9498291760374542</v>
      </c>
      <c r="AJ82" s="27">
        <f t="shared" si="13"/>
        <v>1.3872285121730954</v>
      </c>
      <c r="AK82" s="27">
        <f t="shared" si="14"/>
        <v>0.8673754537283429</v>
      </c>
      <c r="AL82" s="27">
        <f t="shared" si="15"/>
        <v>3.1234436181024563</v>
      </c>
      <c r="AM82" s="27">
        <f t="shared" si="16"/>
        <v>1.172874399460639</v>
      </c>
      <c r="AN82" s="27">
        <f t="shared" si="17"/>
        <v>7.0872405184907734</v>
      </c>
      <c r="AO82" s="27">
        <f t="shared" si="18"/>
        <v>4.1673782369239518</v>
      </c>
      <c r="AP82" s="23"/>
      <c r="AQ82" s="23"/>
      <c r="AR82" s="57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M82" s="57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</row>
    <row r="83" spans="1:84" s="59" customFormat="1" ht="15.75" x14ac:dyDescent="0.25">
      <c r="A83" s="40">
        <v>43525</v>
      </c>
      <c r="B83" s="27">
        <v>132.26004863377227</v>
      </c>
      <c r="C83" s="27">
        <v>65.382707423002941</v>
      </c>
      <c r="D83" s="27">
        <v>127.10762558022756</v>
      </c>
      <c r="E83" s="27">
        <v>123.93129045347737</v>
      </c>
      <c r="F83" s="27">
        <v>114.95431250683467</v>
      </c>
      <c r="G83" s="27">
        <v>120.62415602466743</v>
      </c>
      <c r="H83" s="27">
        <v>123.61010176169047</v>
      </c>
      <c r="I83" s="27">
        <v>134.73869420036257</v>
      </c>
      <c r="J83" s="27">
        <v>123.9978678372804</v>
      </c>
      <c r="K83" s="27">
        <v>139.43095076646716</v>
      </c>
      <c r="L83" s="27">
        <v>125.1482832412409</v>
      </c>
      <c r="M83" s="27">
        <v>119.85153922760264</v>
      </c>
      <c r="N83" s="27">
        <v>129.0907717102161</v>
      </c>
      <c r="O83" s="27">
        <v>121.51293744804531</v>
      </c>
      <c r="P83" s="27">
        <v>130.04647465050397</v>
      </c>
      <c r="Q83" s="27">
        <v>137.93829679961055</v>
      </c>
      <c r="R83" s="27">
        <v>120.89802402574642</v>
      </c>
      <c r="S83" s="27">
        <v>133.94058953169426</v>
      </c>
      <c r="T83" s="27">
        <v>125.92659586519028</v>
      </c>
      <c r="U83" s="23"/>
      <c r="V83" s="40">
        <v>43525</v>
      </c>
      <c r="W83" s="27">
        <f t="shared" si="0"/>
        <v>2.3185589514607301</v>
      </c>
      <c r="X83" s="27">
        <f t="shared" si="1"/>
        <v>1.5839825487967687</v>
      </c>
      <c r="Y83" s="27">
        <f t="shared" si="2"/>
        <v>1.0963553731431404</v>
      </c>
      <c r="Z83" s="27">
        <f t="shared" si="3"/>
        <v>-1.0142902875473112</v>
      </c>
      <c r="AA83" s="27">
        <f t="shared" si="4"/>
        <v>9.0492397778559734</v>
      </c>
      <c r="AB83" s="27">
        <f t="shared" si="5"/>
        <v>4.8845529949279864</v>
      </c>
      <c r="AC83" s="27">
        <f t="shared" si="6"/>
        <v>2.5164828688148049</v>
      </c>
      <c r="AD83" s="27">
        <f t="shared" si="7"/>
        <v>2.520314826051262</v>
      </c>
      <c r="AE83" s="27">
        <f t="shared" si="8"/>
        <v>2.1439598286717114</v>
      </c>
      <c r="AF83" s="27">
        <f t="shared" si="9"/>
        <v>7.3075516455367335</v>
      </c>
      <c r="AG83" s="27">
        <f t="shared" si="10"/>
        <v>4.2276317018894503</v>
      </c>
      <c r="AH83" s="27">
        <f t="shared" si="11"/>
        <v>3.6935163512346065</v>
      </c>
      <c r="AI83" s="27">
        <f t="shared" si="12"/>
        <v>4.8866411014027307</v>
      </c>
      <c r="AJ83" s="27">
        <f t="shared" si="13"/>
        <v>1.1730486874929227</v>
      </c>
      <c r="AK83" s="27">
        <f t="shared" si="14"/>
        <v>1.0052736261274333</v>
      </c>
      <c r="AL83" s="27">
        <f t="shared" si="15"/>
        <v>2.8691471275353848</v>
      </c>
      <c r="AM83" s="27">
        <f t="shared" si="16"/>
        <v>0.6359830437509828</v>
      </c>
      <c r="AN83" s="27">
        <f t="shared" si="17"/>
        <v>8.7983768541334655</v>
      </c>
      <c r="AO83" s="27">
        <f t="shared" si="18"/>
        <v>3.4411426147813273</v>
      </c>
      <c r="AP83" s="23"/>
      <c r="AQ83" s="23"/>
      <c r="AR83" s="57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M83" s="57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</row>
    <row r="84" spans="1:84" s="59" customFormat="1" ht="15.75" x14ac:dyDescent="0.25">
      <c r="A84" s="40">
        <v>43556</v>
      </c>
      <c r="B84" s="27">
        <v>117.22059115924762</v>
      </c>
      <c r="C84" s="27">
        <v>68.300353492075388</v>
      </c>
      <c r="D84" s="27">
        <v>124.30910897960244</v>
      </c>
      <c r="E84" s="27">
        <v>119.87905105323038</v>
      </c>
      <c r="F84" s="27">
        <v>130.73047822215136</v>
      </c>
      <c r="G84" s="27">
        <v>121.33465015556982</v>
      </c>
      <c r="H84" s="27">
        <v>122.23911565113337</v>
      </c>
      <c r="I84" s="27">
        <v>133.03948187206851</v>
      </c>
      <c r="J84" s="27">
        <v>128.35590034953967</v>
      </c>
      <c r="K84" s="27">
        <v>140.66086073879762</v>
      </c>
      <c r="L84" s="27">
        <v>125.71192394981043</v>
      </c>
      <c r="M84" s="27">
        <v>125.46440926641873</v>
      </c>
      <c r="N84" s="27">
        <v>121.83117452680418</v>
      </c>
      <c r="O84" s="27">
        <v>121.39754900887739</v>
      </c>
      <c r="P84" s="27">
        <v>113.29920138341369</v>
      </c>
      <c r="Q84" s="27">
        <v>131.40738100102914</v>
      </c>
      <c r="R84" s="27">
        <v>118.36505102033244</v>
      </c>
      <c r="S84" s="27">
        <v>136.3824317077335</v>
      </c>
      <c r="T84" s="27">
        <v>123.95892170250721</v>
      </c>
      <c r="U84" s="23"/>
      <c r="V84" s="40">
        <v>43556</v>
      </c>
      <c r="W84" s="27">
        <f t="shared" si="0"/>
        <v>0.48905933102008703</v>
      </c>
      <c r="X84" s="27">
        <f t="shared" si="1"/>
        <v>-1.0834883690051669</v>
      </c>
      <c r="Y84" s="27">
        <f t="shared" si="2"/>
        <v>2.652418060049726</v>
      </c>
      <c r="Z84" s="27">
        <f t="shared" si="3"/>
        <v>2.5312923457058645</v>
      </c>
      <c r="AA84" s="27">
        <f t="shared" si="4"/>
        <v>18.614710415433393</v>
      </c>
      <c r="AB84" s="27">
        <f t="shared" si="5"/>
        <v>4.0446102727778879</v>
      </c>
      <c r="AC84" s="27">
        <f t="shared" si="6"/>
        <v>1.324003870949042</v>
      </c>
      <c r="AD84" s="27">
        <f t="shared" si="7"/>
        <v>11.361036262647687</v>
      </c>
      <c r="AE84" s="27">
        <f t="shared" si="8"/>
        <v>0.90420496607424639</v>
      </c>
      <c r="AF84" s="27">
        <f t="shared" si="9"/>
        <v>6.861733086236427</v>
      </c>
      <c r="AG84" s="27">
        <f t="shared" si="10"/>
        <v>4.1615611936982759</v>
      </c>
      <c r="AH84" s="27">
        <f t="shared" si="11"/>
        <v>5.0176598924763738</v>
      </c>
      <c r="AI84" s="27">
        <f t="shared" si="12"/>
        <v>2.3460774174452581E-2</v>
      </c>
      <c r="AJ84" s="27">
        <f t="shared" si="13"/>
        <v>1.4356916255779026</v>
      </c>
      <c r="AK84" s="27">
        <f t="shared" si="14"/>
        <v>0.84146927523147497</v>
      </c>
      <c r="AL84" s="27">
        <f t="shared" si="15"/>
        <v>-1.9755794874111672</v>
      </c>
      <c r="AM84" s="27">
        <f t="shared" si="16"/>
        <v>-2.0445174424053221</v>
      </c>
      <c r="AN84" s="27">
        <f t="shared" si="17"/>
        <v>9.5034183314858467</v>
      </c>
      <c r="AO84" s="27">
        <f t="shared" si="18"/>
        <v>3.7317373987811493</v>
      </c>
      <c r="AP84" s="23"/>
      <c r="AQ84" s="23"/>
      <c r="AR84" s="57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M84" s="57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</row>
    <row r="85" spans="1:84" s="59" customFormat="1" ht="15.75" x14ac:dyDescent="0.25">
      <c r="A85" s="40">
        <v>43586</v>
      </c>
      <c r="B85" s="27">
        <v>112.77928996078803</v>
      </c>
      <c r="C85" s="27">
        <v>80.110833437658542</v>
      </c>
      <c r="D85" s="27">
        <v>124.92391819796026</v>
      </c>
      <c r="E85" s="27">
        <v>112.87193513733787</v>
      </c>
      <c r="F85" s="27">
        <v>138.19985744018746</v>
      </c>
      <c r="G85" s="27">
        <v>119.55567088745507</v>
      </c>
      <c r="H85" s="27">
        <v>122.95363592022882</v>
      </c>
      <c r="I85" s="27">
        <v>134.87235414136924</v>
      </c>
      <c r="J85" s="27">
        <v>127.33209662324893</v>
      </c>
      <c r="K85" s="27">
        <v>148.21959671046955</v>
      </c>
      <c r="L85" s="27">
        <v>126.44415538926167</v>
      </c>
      <c r="M85" s="27">
        <v>122.13499552683861</v>
      </c>
      <c r="N85" s="27">
        <v>120.10653010057369</v>
      </c>
      <c r="O85" s="27">
        <v>122.33065274600727</v>
      </c>
      <c r="P85" s="27">
        <v>105.47043873314674</v>
      </c>
      <c r="Q85" s="27">
        <v>141.62750933124144</v>
      </c>
      <c r="R85" s="27">
        <v>121.34467729054468</v>
      </c>
      <c r="S85" s="27">
        <v>134.53655558591504</v>
      </c>
      <c r="T85" s="27">
        <v>123.67308707762992</v>
      </c>
      <c r="U85" s="23"/>
      <c r="V85" s="40">
        <v>43586</v>
      </c>
      <c r="W85" s="27">
        <f t="shared" ref="W85:W86" si="19">B85/B73*100-100</f>
        <v>0.41585265184748721</v>
      </c>
      <c r="X85" s="27">
        <f t="shared" ref="X85:X86" si="20">C85/C73*100-100</f>
        <v>10.657172910659256</v>
      </c>
      <c r="Y85" s="27">
        <f t="shared" ref="Y85:Y86" si="21">D85/D73*100-100</f>
        <v>6.3999483309195853</v>
      </c>
      <c r="Z85" s="27">
        <f t="shared" ref="Z85:Z86" si="22">E85/E73*100-100</f>
        <v>0.10379307715093944</v>
      </c>
      <c r="AA85" s="27">
        <f t="shared" ref="AA85:AA86" si="23">F85/F73*100-100</f>
        <v>14.922455779775603</v>
      </c>
      <c r="AB85" s="27">
        <f t="shared" ref="AB85:AB86" si="24">G85/G73*100-100</f>
        <v>3.0681318882212167</v>
      </c>
      <c r="AC85" s="27">
        <f t="shared" ref="AC85:AC86" si="25">H85/H73*100-100</f>
        <v>2.9120084761627965</v>
      </c>
      <c r="AD85" s="27">
        <f t="shared" ref="AD85:AD86" si="26">I85/I73*100-100</f>
        <v>8.8804341980302155</v>
      </c>
      <c r="AE85" s="27">
        <f t="shared" ref="AE85:AE86" si="27">J85/J73*100-100</f>
        <v>-5.6165394251354712</v>
      </c>
      <c r="AF85" s="27">
        <f t="shared" ref="AF85:AF86" si="28">K85/K73*100-100</f>
        <v>9.8074999759513446</v>
      </c>
      <c r="AG85" s="27">
        <f t="shared" ref="AG85:AG86" si="29">L85/L73*100-100</f>
        <v>4.3943969905137408</v>
      </c>
      <c r="AH85" s="27">
        <f t="shared" ref="AH85:AH86" si="30">M85/M73*100-100</f>
        <v>5.41429948831464</v>
      </c>
      <c r="AI85" s="27">
        <f t="shared" ref="AI85:AI86" si="31">N85/N73*100-100</f>
        <v>0.90534299934397211</v>
      </c>
      <c r="AJ85" s="27">
        <f t="shared" ref="AJ85:AJ86" si="32">O85/O73*100-100</f>
        <v>2.7675584809118163</v>
      </c>
      <c r="AK85" s="27">
        <f t="shared" ref="AK85:AK86" si="33">P85/P73*100-100</f>
        <v>0.80018124049942685</v>
      </c>
      <c r="AL85" s="27">
        <f t="shared" ref="AL85:AL86" si="34">Q85/Q73*100-100</f>
        <v>6.1026126524440087</v>
      </c>
      <c r="AM85" s="27">
        <f t="shared" ref="AM85:AM86" si="35">R85/R73*100-100</f>
        <v>2.1063339214575336</v>
      </c>
      <c r="AN85" s="27">
        <f t="shared" ref="AN85:AN86" si="36">S85/S73*100-100</f>
        <v>8.3397284031129857</v>
      </c>
      <c r="AO85" s="27">
        <f t="shared" ref="AO85:AO86" si="37">T85/T73*100-100</f>
        <v>4.2186572502398718</v>
      </c>
      <c r="AP85" s="23"/>
      <c r="AQ85" s="23"/>
      <c r="AR85" s="57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M85" s="57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</row>
    <row r="86" spans="1:84" s="59" customFormat="1" ht="15.75" x14ac:dyDescent="0.25">
      <c r="A86" s="40">
        <v>43617</v>
      </c>
      <c r="B86" s="27">
        <v>107.71100268715411</v>
      </c>
      <c r="C86" s="27">
        <v>65.273045647299469</v>
      </c>
      <c r="D86" s="27">
        <v>117.68808360177538</v>
      </c>
      <c r="E86" s="27">
        <v>110.02555912980634</v>
      </c>
      <c r="F86" s="27">
        <v>130.2591873052645</v>
      </c>
      <c r="G86" s="27">
        <v>117.81352051929544</v>
      </c>
      <c r="H86" s="27">
        <v>118.84973595330216</v>
      </c>
      <c r="I86" s="27">
        <v>136.48078868179354</v>
      </c>
      <c r="J86" s="27">
        <v>124.16203372420959</v>
      </c>
      <c r="K86" s="27">
        <v>143.42482681482244</v>
      </c>
      <c r="L86" s="27">
        <v>126.58540964597616</v>
      </c>
      <c r="M86" s="27">
        <v>118.07887583989883</v>
      </c>
      <c r="N86" s="27">
        <v>119.54483958003129</v>
      </c>
      <c r="O86" s="27">
        <v>123.0047459930848</v>
      </c>
      <c r="P86" s="27">
        <v>105.47888411968876</v>
      </c>
      <c r="Q86" s="27">
        <v>138.74134618921829</v>
      </c>
      <c r="R86" s="27">
        <v>119.28775115269245</v>
      </c>
      <c r="S86" s="27">
        <v>132.0130174439528</v>
      </c>
      <c r="T86" s="27">
        <v>120.49368424518043</v>
      </c>
      <c r="U86" s="23"/>
      <c r="V86" s="40">
        <v>43617</v>
      </c>
      <c r="W86" s="27">
        <f t="shared" si="19"/>
        <v>0.71936022940974453</v>
      </c>
      <c r="X86" s="27">
        <f t="shared" si="20"/>
        <v>-3.2334132952816219</v>
      </c>
      <c r="Y86" s="27">
        <f t="shared" si="21"/>
        <v>3.3449000180251716</v>
      </c>
      <c r="Z86" s="27">
        <f t="shared" si="22"/>
        <v>-9.4510468182018599</v>
      </c>
      <c r="AA86" s="27">
        <f t="shared" si="23"/>
        <v>8.8968089553683001</v>
      </c>
      <c r="AB86" s="27">
        <f t="shared" si="24"/>
        <v>2.4858606624553943</v>
      </c>
      <c r="AC86" s="27">
        <f t="shared" si="25"/>
        <v>2.5474687637584452</v>
      </c>
      <c r="AD86" s="27">
        <f t="shared" si="26"/>
        <v>11.603010065886025</v>
      </c>
      <c r="AE86" s="27">
        <f t="shared" si="27"/>
        <v>5.6828216254877617</v>
      </c>
      <c r="AF86" s="27">
        <f t="shared" si="28"/>
        <v>9.6018496248789091</v>
      </c>
      <c r="AG86" s="27">
        <f t="shared" si="29"/>
        <v>4.5463479102480449</v>
      </c>
      <c r="AH86" s="27">
        <f t="shared" si="30"/>
        <v>4.3465425240593305</v>
      </c>
      <c r="AI86" s="27">
        <f t="shared" si="31"/>
        <v>3.5573760132603098</v>
      </c>
      <c r="AJ86" s="27">
        <f t="shared" si="32"/>
        <v>3.4950230938185882</v>
      </c>
      <c r="AK86" s="27">
        <f t="shared" si="33"/>
        <v>0.94779976010508449</v>
      </c>
      <c r="AL86" s="27">
        <f t="shared" si="34"/>
        <v>-2.0003718672636239</v>
      </c>
      <c r="AM86" s="27">
        <f t="shared" si="35"/>
        <v>2.828347838256235</v>
      </c>
      <c r="AN86" s="27">
        <f t="shared" si="36"/>
        <v>6.8369933720699265</v>
      </c>
      <c r="AO86" s="27">
        <f t="shared" si="37"/>
        <v>3.5292056034705865</v>
      </c>
      <c r="AP86" s="23"/>
      <c r="AQ86" s="23"/>
      <c r="AR86" s="57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M86" s="57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</row>
    <row r="87" spans="1:84" s="59" customFormat="1" ht="15.75" x14ac:dyDescent="0.25">
      <c r="A87" s="40">
        <v>43647</v>
      </c>
      <c r="B87" s="27">
        <v>109.33028302603887</v>
      </c>
      <c r="C87" s="27">
        <v>76.062457655138289</v>
      </c>
      <c r="D87" s="27">
        <v>122.12743401177222</v>
      </c>
      <c r="E87" s="27">
        <v>103.82292639854577</v>
      </c>
      <c r="F87" s="27">
        <v>133.30204916972161</v>
      </c>
      <c r="G87" s="27">
        <v>119.01718924138281</v>
      </c>
      <c r="H87" s="27">
        <v>119.76661683228568</v>
      </c>
      <c r="I87" s="27">
        <v>141.05426703256387</v>
      </c>
      <c r="J87" s="27">
        <v>129.7488748378947</v>
      </c>
      <c r="K87" s="27">
        <v>147.35128981982419</v>
      </c>
      <c r="L87" s="27">
        <v>127.23169687600448</v>
      </c>
      <c r="M87" s="27">
        <v>124.37064188571583</v>
      </c>
      <c r="N87" s="27">
        <v>120.23804587443075</v>
      </c>
      <c r="O87" s="27">
        <v>123.20767124685311</v>
      </c>
      <c r="P87" s="27">
        <v>114.99497592156507</v>
      </c>
      <c r="Q87" s="27">
        <v>144.47775634988659</v>
      </c>
      <c r="R87" s="27">
        <v>119.52386937313062</v>
      </c>
      <c r="S87" s="27">
        <v>132.57991384266279</v>
      </c>
      <c r="T87" s="27">
        <v>123.03327996070993</v>
      </c>
      <c r="U87" s="23"/>
      <c r="V87" s="40">
        <v>43647</v>
      </c>
      <c r="W87" s="27">
        <f t="shared" ref="W87:W89" si="38">B87/B75*100-100</f>
        <v>3.2502053889212732</v>
      </c>
      <c r="X87" s="27">
        <f t="shared" ref="X87:X89" si="39">C87/C75*100-100</f>
        <v>6.8855376112501716</v>
      </c>
      <c r="Y87" s="27">
        <f t="shared" ref="Y87:Y89" si="40">D87/D75*100-100</f>
        <v>5.0917697485659374</v>
      </c>
      <c r="Z87" s="27">
        <f t="shared" ref="Z87:Z89" si="41">E87/E75*100-100</f>
        <v>-11.931399448825999</v>
      </c>
      <c r="AA87" s="27">
        <f t="shared" ref="AA87:AA89" si="42">F87/F75*100-100</f>
        <v>8.2195407671185734</v>
      </c>
      <c r="AB87" s="27">
        <f t="shared" ref="AB87:AB89" si="43">G87/G75*100-100</f>
        <v>2.9357698427160415</v>
      </c>
      <c r="AC87" s="27">
        <f t="shared" ref="AC87:AC89" si="44">H87/H75*100-100</f>
        <v>2.9250426576472393</v>
      </c>
      <c r="AD87" s="27">
        <f t="shared" ref="AD87:AD89" si="45">I87/I75*100-100</f>
        <v>6.7748369915948388</v>
      </c>
      <c r="AE87" s="27">
        <f t="shared" ref="AE87:AE89" si="46">J87/J75*100-100</f>
        <v>6.1921849152190873</v>
      </c>
      <c r="AF87" s="27">
        <f t="shared" ref="AF87:AF89" si="47">K87/K75*100-100</f>
        <v>8.9289338519669315</v>
      </c>
      <c r="AG87" s="27">
        <f t="shared" ref="AG87:AG89" si="48">L87/L75*100-100</f>
        <v>4.5375540484768635</v>
      </c>
      <c r="AH87" s="27">
        <f t="shared" ref="AH87:AH89" si="49">M87/M75*100-100</f>
        <v>3.8915816496990203</v>
      </c>
      <c r="AI87" s="27">
        <f t="shared" ref="AI87:AI89" si="50">N87/N75*100-100</f>
        <v>5.6315311626365059</v>
      </c>
      <c r="AJ87" s="27">
        <f t="shared" ref="AJ87:AJ89" si="51">O87/O75*100-100</f>
        <v>3.4951569427219766</v>
      </c>
      <c r="AK87" s="27">
        <f t="shared" ref="AK87:AK89" si="52">P87/P75*100-100</f>
        <v>1.3489602685126272</v>
      </c>
      <c r="AL87" s="27">
        <f t="shared" ref="AL87:AL89" si="53">Q87/Q75*100-100</f>
        <v>4.7749501025295018</v>
      </c>
      <c r="AM87" s="27">
        <f t="shared" ref="AM87:AM89" si="54">R87/R75*100-100</f>
        <v>-0.31069249766220253</v>
      </c>
      <c r="AN87" s="27">
        <f t="shared" ref="AN87:AN89" si="55">S87/S75*100-100</f>
        <v>6.9157148003937863</v>
      </c>
      <c r="AO87" s="27">
        <f t="shared" ref="AO87:AO89" si="56">T87/T75*100-100</f>
        <v>4.0686482737166614</v>
      </c>
      <c r="AP87" s="23"/>
      <c r="AQ87" s="23"/>
      <c r="AR87" s="57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M87" s="57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</row>
    <row r="88" spans="1:84" s="59" customFormat="1" ht="15.75" x14ac:dyDescent="0.25">
      <c r="A88" s="40">
        <v>43678</v>
      </c>
      <c r="B88" s="27">
        <v>112.26378857995456</v>
      </c>
      <c r="C88" s="27">
        <v>74.852552236241124</v>
      </c>
      <c r="D88" s="27">
        <v>116.49280426503137</v>
      </c>
      <c r="E88" s="27">
        <v>104.97070116047473</v>
      </c>
      <c r="F88" s="27">
        <v>133.9472567523664</v>
      </c>
      <c r="G88" s="27">
        <v>121.02259151890652</v>
      </c>
      <c r="H88" s="27">
        <v>120.16911654513414</v>
      </c>
      <c r="I88" s="27">
        <v>135.20665359310067</v>
      </c>
      <c r="J88" s="27">
        <v>124.23781258030176</v>
      </c>
      <c r="K88" s="27">
        <v>140.98069489136907</v>
      </c>
      <c r="L88" s="27">
        <v>127.19859074031366</v>
      </c>
      <c r="M88" s="27">
        <v>120.94674654812185</v>
      </c>
      <c r="N88" s="27">
        <v>110.07805528755692</v>
      </c>
      <c r="O88" s="27">
        <v>123.72264048086788</v>
      </c>
      <c r="P88" s="27">
        <v>115.68582419495847</v>
      </c>
      <c r="Q88" s="27">
        <v>143.32799286238932</v>
      </c>
      <c r="R88" s="27">
        <v>119.48984602379176</v>
      </c>
      <c r="S88" s="27">
        <v>132.57699569422172</v>
      </c>
      <c r="T88" s="27">
        <v>121.98635701765794</v>
      </c>
      <c r="U88" s="23"/>
      <c r="V88" s="40">
        <v>43678</v>
      </c>
      <c r="W88" s="27">
        <f t="shared" si="38"/>
        <v>1.4244417795197535</v>
      </c>
      <c r="X88" s="27">
        <f t="shared" si="39"/>
        <v>7.8481930105085382</v>
      </c>
      <c r="Y88" s="27">
        <f t="shared" si="40"/>
        <v>2.0665874512446436</v>
      </c>
      <c r="Z88" s="27">
        <f t="shared" si="41"/>
        <v>-10.05617103003776</v>
      </c>
      <c r="AA88" s="27">
        <f t="shared" si="42"/>
        <v>5.0812676321008325</v>
      </c>
      <c r="AB88" s="27">
        <f t="shared" si="43"/>
        <v>3.7575570495714317</v>
      </c>
      <c r="AC88" s="27">
        <f t="shared" si="44"/>
        <v>2.8929974551197546</v>
      </c>
      <c r="AD88" s="27">
        <f t="shared" si="45"/>
        <v>9.0081474596151594</v>
      </c>
      <c r="AE88" s="27">
        <f t="shared" si="46"/>
        <v>5.91018504083398</v>
      </c>
      <c r="AF88" s="27">
        <f t="shared" si="47"/>
        <v>9.0219666434698098</v>
      </c>
      <c r="AG88" s="27">
        <f t="shared" si="48"/>
        <v>4.3264699418866286</v>
      </c>
      <c r="AH88" s="27">
        <f t="shared" si="49"/>
        <v>2.3153942735849142</v>
      </c>
      <c r="AI88" s="27">
        <f t="shared" si="50"/>
        <v>-0.28868484301706587</v>
      </c>
      <c r="AJ88" s="27">
        <f t="shared" si="51"/>
        <v>4.0795630927897406</v>
      </c>
      <c r="AK88" s="27">
        <f t="shared" si="52"/>
        <v>1.5490333215156795</v>
      </c>
      <c r="AL88" s="27">
        <f t="shared" si="53"/>
        <v>5.4698619626525584</v>
      </c>
      <c r="AM88" s="27">
        <f t="shared" si="54"/>
        <v>-0.79114783758964791</v>
      </c>
      <c r="AN88" s="27">
        <f t="shared" si="55"/>
        <v>7.1727847777768972</v>
      </c>
      <c r="AO88" s="27">
        <f t="shared" si="56"/>
        <v>3.3687752026877291</v>
      </c>
      <c r="AP88" s="23"/>
      <c r="AQ88" s="23"/>
      <c r="AR88" s="57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M88" s="57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</row>
    <row r="89" spans="1:84" s="59" customFormat="1" ht="15.75" x14ac:dyDescent="0.25">
      <c r="A89" s="40">
        <v>43709</v>
      </c>
      <c r="B89" s="27">
        <v>106.44076748031641</v>
      </c>
      <c r="C89" s="27">
        <v>71.181338632467671</v>
      </c>
      <c r="D89" s="27">
        <v>111.20323878541453</v>
      </c>
      <c r="E89" s="27">
        <v>110.31295876234499</v>
      </c>
      <c r="F89" s="27">
        <v>136.59674495688773</v>
      </c>
      <c r="G89" s="27">
        <v>122.03782187507854</v>
      </c>
      <c r="H89" s="27">
        <v>122.85320834298916</v>
      </c>
      <c r="I89" s="27">
        <v>128.80571209227801</v>
      </c>
      <c r="J89" s="27">
        <v>121.44291464062357</v>
      </c>
      <c r="K89" s="27">
        <v>144.69564186629958</v>
      </c>
      <c r="L89" s="27">
        <v>127.62717859762105</v>
      </c>
      <c r="M89" s="27">
        <v>117.49425406057284</v>
      </c>
      <c r="N89" s="27">
        <v>120.88684345677761</v>
      </c>
      <c r="O89" s="27">
        <v>123.75742844324296</v>
      </c>
      <c r="P89" s="27">
        <v>107.70768415561569</v>
      </c>
      <c r="Q89" s="27">
        <v>140.124019931726</v>
      </c>
      <c r="R89" s="27">
        <v>120.27988265725456</v>
      </c>
      <c r="S89" s="27">
        <v>132.66609900553337</v>
      </c>
      <c r="T89" s="27">
        <v>120.84685064584247</v>
      </c>
      <c r="U89" s="23"/>
      <c r="V89" s="40">
        <v>43709</v>
      </c>
      <c r="W89" s="27">
        <f t="shared" si="38"/>
        <v>0.63117930599005945</v>
      </c>
      <c r="X89" s="27">
        <f t="shared" si="39"/>
        <v>3.4361502149377117</v>
      </c>
      <c r="Y89" s="27">
        <f t="shared" si="40"/>
        <v>3.085394197976953</v>
      </c>
      <c r="Z89" s="27">
        <f t="shared" si="41"/>
        <v>-5.1794812125621803</v>
      </c>
      <c r="AA89" s="27">
        <f t="shared" si="42"/>
        <v>15.315648458795934</v>
      </c>
      <c r="AB89" s="27">
        <f t="shared" si="43"/>
        <v>4.1413864322095577</v>
      </c>
      <c r="AC89" s="27">
        <f t="shared" si="44"/>
        <v>4.0974986818798556</v>
      </c>
      <c r="AD89" s="27">
        <f t="shared" si="45"/>
        <v>3.5117037395023658</v>
      </c>
      <c r="AE89" s="27">
        <f t="shared" si="46"/>
        <v>6.2794350924490629</v>
      </c>
      <c r="AF89" s="27">
        <f t="shared" si="47"/>
        <v>8.4890271126427876</v>
      </c>
      <c r="AG89" s="27">
        <f t="shared" si="48"/>
        <v>4.5166413678717134</v>
      </c>
      <c r="AH89" s="27">
        <f t="shared" si="49"/>
        <v>3.0121729524603467</v>
      </c>
      <c r="AI89" s="27">
        <f t="shared" si="50"/>
        <v>7.5320056195065774</v>
      </c>
      <c r="AJ89" s="27">
        <f t="shared" si="51"/>
        <v>3.8698318252498041</v>
      </c>
      <c r="AK89" s="27">
        <f t="shared" si="52"/>
        <v>1.668662874573883</v>
      </c>
      <c r="AL89" s="27">
        <f t="shared" si="53"/>
        <v>8.9074031508874754</v>
      </c>
      <c r="AM89" s="27">
        <f t="shared" si="54"/>
        <v>6.0218053241390521</v>
      </c>
      <c r="AN89" s="27">
        <f t="shared" si="55"/>
        <v>7.6171499364455286</v>
      </c>
      <c r="AO89" s="27">
        <f t="shared" si="56"/>
        <v>4.6788877665670867</v>
      </c>
      <c r="AP89" s="23"/>
      <c r="AQ89" s="23"/>
      <c r="AR89" s="57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M89" s="57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</row>
    <row r="90" spans="1:84" s="59" customFormat="1" ht="15.75" x14ac:dyDescent="0.25">
      <c r="A90" s="40">
        <v>43739</v>
      </c>
      <c r="B90" s="27">
        <v>104.6528840786239</v>
      </c>
      <c r="C90" s="27">
        <v>72.743193068000195</v>
      </c>
      <c r="D90" s="27">
        <v>116.54205743610191</v>
      </c>
      <c r="E90" s="27">
        <v>131.84214504934221</v>
      </c>
      <c r="F90" s="27">
        <v>128.29228413022946</v>
      </c>
      <c r="G90" s="27">
        <v>125.02423667332337</v>
      </c>
      <c r="H90" s="27">
        <v>124.47006482720761</v>
      </c>
      <c r="I90" s="27">
        <v>137.54473193466421</v>
      </c>
      <c r="J90" s="27">
        <v>131.30920914520854</v>
      </c>
      <c r="K90" s="27">
        <v>146.37047401675125</v>
      </c>
      <c r="L90" s="27">
        <v>129.0875965977651</v>
      </c>
      <c r="M90" s="27">
        <v>128.63198038377132</v>
      </c>
      <c r="N90" s="27">
        <v>123.10679876242045</v>
      </c>
      <c r="O90" s="27">
        <v>122.75345385832486</v>
      </c>
      <c r="P90" s="27">
        <v>92.479101115111291</v>
      </c>
      <c r="Q90" s="27">
        <v>143.37150729014968</v>
      </c>
      <c r="R90" s="27">
        <v>123.50965178594677</v>
      </c>
      <c r="S90" s="27">
        <v>137.10740258514249</v>
      </c>
      <c r="T90" s="27">
        <v>122.94408148518843</v>
      </c>
      <c r="U90" s="23"/>
      <c r="V90" s="40">
        <v>43739</v>
      </c>
      <c r="W90" s="27">
        <f t="shared" ref="W90:W92" si="57">B90/B78*100-100</f>
        <v>0.66041636645030621</v>
      </c>
      <c r="X90" s="27">
        <f t="shared" ref="X90:X92" si="58">C90/C78*100-100</f>
        <v>11.596728948131357</v>
      </c>
      <c r="Y90" s="27">
        <f t="shared" ref="Y90:Y92" si="59">D90/D78*100-100</f>
        <v>2.7061435146598285</v>
      </c>
      <c r="Z90" s="27">
        <f t="shared" ref="Z90:Z92" si="60">E90/E78*100-100</f>
        <v>7.5467034039175047</v>
      </c>
      <c r="AA90" s="27">
        <f t="shared" ref="AA90:AA92" si="61">F90/F78*100-100</f>
        <v>0.99973457038866798</v>
      </c>
      <c r="AB90" s="27">
        <f t="shared" ref="AB90:AB92" si="62">G90/G78*100-100</f>
        <v>4.3548683552989758</v>
      </c>
      <c r="AC90" s="27">
        <f t="shared" ref="AC90:AC92" si="63">H90/H78*100-100</f>
        <v>2.7699425301381524</v>
      </c>
      <c r="AD90" s="27">
        <f t="shared" ref="AD90:AD92" si="64">I90/I78*100-100</f>
        <v>3.3804301976771569</v>
      </c>
      <c r="AE90" s="27">
        <f t="shared" ref="AE90:AE92" si="65">J90/J78*100-100</f>
        <v>9.2247891990385682</v>
      </c>
      <c r="AF90" s="27">
        <f t="shared" ref="AF90:AF92" si="66">K90/K78*100-100</f>
        <v>10.321854093243161</v>
      </c>
      <c r="AG90" s="27">
        <f t="shared" ref="AG90:AG92" si="67">L90/L78*100-100</f>
        <v>4.2316110669707427</v>
      </c>
      <c r="AH90" s="27">
        <f t="shared" ref="AH90:AH92" si="68">M90/M78*100-100</f>
        <v>1.6924683325473922</v>
      </c>
      <c r="AI90" s="27">
        <f t="shared" ref="AI90:AI92" si="69">N90/N78*100-100</f>
        <v>5.2588093533808262</v>
      </c>
      <c r="AJ90" s="27">
        <f t="shared" ref="AJ90:AJ92" si="70">O90/O78*100-100</f>
        <v>3.7979706294256914</v>
      </c>
      <c r="AK90" s="27">
        <f t="shared" ref="AK90:AK92" si="71">P90/P78*100-100</f>
        <v>1.8104940020638054</v>
      </c>
      <c r="AL90" s="27">
        <f t="shared" ref="AL90:AL92" si="72">Q90/Q78*100-100</f>
        <v>4.5404901400411148</v>
      </c>
      <c r="AM90" s="27">
        <f t="shared" ref="AM90:AM92" si="73">R90/R78*100-100</f>
        <v>4.5154238648799065</v>
      </c>
      <c r="AN90" s="27">
        <f t="shared" ref="AN90:AN92" si="74">S90/S78*100-100</f>
        <v>8.0014995932409647</v>
      </c>
      <c r="AO90" s="27">
        <f t="shared" ref="AO90:AO92" si="75">T90/T78*100-100</f>
        <v>4.1471668448864278</v>
      </c>
      <c r="AP90" s="23"/>
      <c r="AQ90" s="23"/>
      <c r="AR90" s="57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M90" s="57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</row>
    <row r="91" spans="1:84" s="59" customFormat="1" ht="15.75" x14ac:dyDescent="0.25">
      <c r="A91" s="40">
        <v>43770</v>
      </c>
      <c r="B91" s="27">
        <v>111.50932249641177</v>
      </c>
      <c r="C91" s="27">
        <v>73.629040253255539</v>
      </c>
      <c r="D91" s="27">
        <v>123.02487300820721</v>
      </c>
      <c r="E91" s="27">
        <v>138.01290285631401</v>
      </c>
      <c r="F91" s="27">
        <v>137.365914702628</v>
      </c>
      <c r="G91" s="27">
        <v>128.04964511178429</v>
      </c>
      <c r="H91" s="27">
        <v>127.14706539581934</v>
      </c>
      <c r="I91" s="27">
        <v>143.18908316810774</v>
      </c>
      <c r="J91" s="27">
        <v>138.98738260782403</v>
      </c>
      <c r="K91" s="27">
        <v>151.49209343758005</v>
      </c>
      <c r="L91" s="27">
        <v>129.81595870667221</v>
      </c>
      <c r="M91" s="27">
        <v>132.12843762779775</v>
      </c>
      <c r="N91" s="27">
        <v>132.75210322699132</v>
      </c>
      <c r="O91" s="27">
        <v>122.8119934007604</v>
      </c>
      <c r="P91" s="27">
        <v>89.866806163212672</v>
      </c>
      <c r="Q91" s="27">
        <v>140.82475153610122</v>
      </c>
      <c r="R91" s="27">
        <v>125.26146359280588</v>
      </c>
      <c r="S91" s="27">
        <v>142.77516254679227</v>
      </c>
      <c r="T91" s="27">
        <v>127.09634756315901</v>
      </c>
      <c r="U91" s="23"/>
      <c r="V91" s="40">
        <v>43770</v>
      </c>
      <c r="W91" s="27">
        <f t="shared" si="57"/>
        <v>1.485894769266551</v>
      </c>
      <c r="X91" s="27">
        <f t="shared" si="58"/>
        <v>3.4914863776700713</v>
      </c>
      <c r="Y91" s="27">
        <f t="shared" si="59"/>
        <v>4.0410120668731793</v>
      </c>
      <c r="Z91" s="27">
        <f t="shared" si="60"/>
        <v>11.768847160430923</v>
      </c>
      <c r="AA91" s="27">
        <f t="shared" si="61"/>
        <v>6.3774497360779634</v>
      </c>
      <c r="AB91" s="27">
        <f t="shared" si="62"/>
        <v>4.5679413385394128</v>
      </c>
      <c r="AC91" s="27">
        <f t="shared" si="63"/>
        <v>1.499916181845748</v>
      </c>
      <c r="AD91" s="27">
        <f t="shared" si="64"/>
        <v>8.3572552315979749</v>
      </c>
      <c r="AE91" s="27">
        <f t="shared" si="65"/>
        <v>7.9760834306554074</v>
      </c>
      <c r="AF91" s="27">
        <f t="shared" si="66"/>
        <v>6.7469054774295927</v>
      </c>
      <c r="AG91" s="27">
        <f t="shared" si="67"/>
        <v>4.2294861662424381</v>
      </c>
      <c r="AH91" s="27">
        <f t="shared" si="68"/>
        <v>2.1077981085185513</v>
      </c>
      <c r="AI91" s="27">
        <f t="shared" si="69"/>
        <v>6.3216729464895565</v>
      </c>
      <c r="AJ91" s="27">
        <f t="shared" si="70"/>
        <v>3.0640097741921295</v>
      </c>
      <c r="AK91" s="27">
        <f t="shared" si="71"/>
        <v>1.639985929762247</v>
      </c>
      <c r="AL91" s="27">
        <f t="shared" si="72"/>
        <v>5.4592251275058743</v>
      </c>
      <c r="AM91" s="27">
        <f t="shared" si="73"/>
        <v>8.5150225198223239</v>
      </c>
      <c r="AN91" s="27">
        <f t="shared" si="74"/>
        <v>8.0652366319706488</v>
      </c>
      <c r="AO91" s="27">
        <f t="shared" si="75"/>
        <v>4.899645215641101</v>
      </c>
      <c r="AP91" s="23"/>
      <c r="AQ91" s="23"/>
      <c r="AR91" s="57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M91" s="57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</row>
    <row r="92" spans="1:84" s="59" customFormat="1" ht="15.75" x14ac:dyDescent="0.25">
      <c r="A92" s="41">
        <v>43800</v>
      </c>
      <c r="B92" s="28">
        <v>118.629584395582</v>
      </c>
      <c r="C92" s="28">
        <v>62.76879350638729</v>
      </c>
      <c r="D92" s="28">
        <v>126.98551422020728</v>
      </c>
      <c r="E92" s="28">
        <v>131.2614999781016</v>
      </c>
      <c r="F92" s="28">
        <v>143.05636703049231</v>
      </c>
      <c r="G92" s="28">
        <v>128.12986596493982</v>
      </c>
      <c r="H92" s="28">
        <v>132.23855761890374</v>
      </c>
      <c r="I92" s="28">
        <v>167.33640492957085</v>
      </c>
      <c r="J92" s="28">
        <v>146.04073545468168</v>
      </c>
      <c r="K92" s="28">
        <v>156.17742999638727</v>
      </c>
      <c r="L92" s="28">
        <v>130.38314882976928</v>
      </c>
      <c r="M92" s="28">
        <v>139.26008459740453</v>
      </c>
      <c r="N92" s="28">
        <v>134.68721447826238</v>
      </c>
      <c r="O92" s="28">
        <v>123.61119025199443</v>
      </c>
      <c r="P92" s="28">
        <v>100.87042840807005</v>
      </c>
      <c r="Q92" s="28">
        <v>141.66659175381565</v>
      </c>
      <c r="R92" s="28">
        <v>125.39024908518269</v>
      </c>
      <c r="S92" s="28">
        <v>144.3054295768948</v>
      </c>
      <c r="T92" s="28">
        <v>130.68544381362216</v>
      </c>
      <c r="U92" s="23"/>
      <c r="V92" s="41">
        <v>43800</v>
      </c>
      <c r="W92" s="28">
        <f t="shared" si="57"/>
        <v>2.6049285575436016</v>
      </c>
      <c r="X92" s="28">
        <f t="shared" si="58"/>
        <v>-3.142197980628282</v>
      </c>
      <c r="Y92" s="28">
        <f t="shared" si="59"/>
        <v>2.3319655488264175</v>
      </c>
      <c r="Z92" s="28">
        <f t="shared" si="60"/>
        <v>2.0477887778800294</v>
      </c>
      <c r="AA92" s="28">
        <f t="shared" si="61"/>
        <v>15.841697905731735</v>
      </c>
      <c r="AB92" s="28">
        <f t="shared" si="62"/>
        <v>4.6307761381341237</v>
      </c>
      <c r="AC92" s="28">
        <f t="shared" si="63"/>
        <v>3.0413180520958178</v>
      </c>
      <c r="AD92" s="28">
        <f t="shared" si="64"/>
        <v>5.4145411093088995</v>
      </c>
      <c r="AE92" s="28">
        <f t="shared" si="65"/>
        <v>2.9613029088521046</v>
      </c>
      <c r="AF92" s="28">
        <f t="shared" si="66"/>
        <v>8.0641592547837035</v>
      </c>
      <c r="AG92" s="28">
        <f t="shared" si="67"/>
        <v>3.9243702075712861</v>
      </c>
      <c r="AH92" s="28">
        <f t="shared" si="68"/>
        <v>1.6638636787666314</v>
      </c>
      <c r="AI92" s="28">
        <f t="shared" si="69"/>
        <v>-2.2226913260528818</v>
      </c>
      <c r="AJ92" s="28">
        <f t="shared" si="70"/>
        <v>3.1312039620109431</v>
      </c>
      <c r="AK92" s="28">
        <f t="shared" si="71"/>
        <v>1.1728097626961755</v>
      </c>
      <c r="AL92" s="28">
        <f t="shared" si="72"/>
        <v>5.7287431961276809</v>
      </c>
      <c r="AM92" s="28">
        <f t="shared" si="73"/>
        <v>10.283246722623261</v>
      </c>
      <c r="AN92" s="28">
        <f t="shared" si="74"/>
        <v>7.5303900567996749</v>
      </c>
      <c r="AO92" s="28">
        <f t="shared" si="75"/>
        <v>4.3899502990799135</v>
      </c>
      <c r="AP92" s="23"/>
      <c r="AQ92" s="23"/>
      <c r="AR92" s="57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M92" s="57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</row>
    <row r="93" spans="1:84" s="59" customFormat="1" ht="15.75" x14ac:dyDescent="0.25">
      <c r="A93" s="42">
        <v>43831</v>
      </c>
      <c r="B93" s="29">
        <v>121.96132596749639</v>
      </c>
      <c r="C93" s="29">
        <v>72.828493792586372</v>
      </c>
      <c r="D93" s="29">
        <v>126.3868906375412</v>
      </c>
      <c r="E93" s="29">
        <v>132.91967912435518</v>
      </c>
      <c r="F93" s="29">
        <v>120.11771947348652</v>
      </c>
      <c r="G93" s="29">
        <v>125.59243692379714</v>
      </c>
      <c r="H93" s="29">
        <v>126.82768994647324</v>
      </c>
      <c r="I93" s="29">
        <v>127.89215855085956</v>
      </c>
      <c r="J93" s="29">
        <v>132.75344130565733</v>
      </c>
      <c r="K93" s="29">
        <v>164.8426838043014</v>
      </c>
      <c r="L93" s="29">
        <v>129.44096635905734</v>
      </c>
      <c r="M93" s="29">
        <v>118.87842181780053</v>
      </c>
      <c r="N93" s="29">
        <v>125.44811261279152</v>
      </c>
      <c r="O93" s="29">
        <v>121.91737985508354</v>
      </c>
      <c r="P93" s="29">
        <v>109.42676304619907</v>
      </c>
      <c r="Q93" s="29">
        <v>140.22932913542576</v>
      </c>
      <c r="R93" s="29">
        <v>122.32661289192734</v>
      </c>
      <c r="S93" s="29">
        <v>142.18724465524028</v>
      </c>
      <c r="T93" s="29">
        <v>127.13249759376032</v>
      </c>
      <c r="U93" s="23"/>
      <c r="V93" s="42">
        <v>43831</v>
      </c>
      <c r="W93" s="29">
        <f t="shared" ref="W93:W95" si="76">B93/B81*100-100</f>
        <v>0.7969023939301394</v>
      </c>
      <c r="X93" s="29">
        <f t="shared" ref="X93:X95" si="77">C93/C81*100-100</f>
        <v>13.681142517713198</v>
      </c>
      <c r="Y93" s="29">
        <f t="shared" ref="Y93:Y95" si="78">D93/D81*100-100</f>
        <v>3.3377208412992019</v>
      </c>
      <c r="Z93" s="29">
        <f t="shared" ref="Z93:Z95" si="79">E93/E81*100-100</f>
        <v>5.6703362826898456</v>
      </c>
      <c r="AA93" s="29">
        <f t="shared" ref="AA93:AA95" si="80">F93/F81*100-100</f>
        <v>11.647173653801275</v>
      </c>
      <c r="AB93" s="29">
        <f t="shared" ref="AB93:AB95" si="81">G93/G81*100-100</f>
        <v>4.4975451500404375</v>
      </c>
      <c r="AC93" s="29">
        <f t="shared" ref="AC93:AC95" si="82">H93/H81*100-100</f>
        <v>3.707722891735088</v>
      </c>
      <c r="AD93" s="29">
        <f t="shared" ref="AD93:AD95" si="83">I93/I81*100-100</f>
        <v>4.5423335552752917</v>
      </c>
      <c r="AE93" s="29">
        <f t="shared" ref="AE93:AE95" si="84">J93/J81*100-100</f>
        <v>-0.31479668240075398</v>
      </c>
      <c r="AF93" s="29">
        <f t="shared" ref="AF93:AF95" si="85">K93/K81*100-100</f>
        <v>10.405412253631681</v>
      </c>
      <c r="AG93" s="29">
        <f t="shared" ref="AG93:AG95" si="86">L93/L81*100-100</f>
        <v>4.1337515232902575</v>
      </c>
      <c r="AH93" s="29">
        <f t="shared" ref="AH93:AH95" si="87">M93/M81*100-100</f>
        <v>3.1381588592686711</v>
      </c>
      <c r="AI93" s="29">
        <f t="shared" ref="AI93:AI95" si="88">N93/N81*100-100</f>
        <v>4.7651822146340237</v>
      </c>
      <c r="AJ93" s="29">
        <f t="shared" ref="AJ93:AJ95" si="89">O93/O81*100-100</f>
        <v>4.6110247521107084</v>
      </c>
      <c r="AK93" s="29">
        <f t="shared" ref="AK93:AK95" si="90">P93/P81*100-100</f>
        <v>-2.1581687079576568</v>
      </c>
      <c r="AL93" s="29">
        <f t="shared" ref="AL93:AL95" si="91">Q93/Q81*100-100</f>
        <v>12.862508039917842</v>
      </c>
      <c r="AM93" s="29">
        <f t="shared" ref="AM93:AM95" si="92">R93/R81*100-100</f>
        <v>2.3753472690372064</v>
      </c>
      <c r="AN93" s="29">
        <f t="shared" ref="AN93:AN95" si="93">S93/S81*100-100</f>
        <v>7.2238790654226932</v>
      </c>
      <c r="AO93" s="29">
        <f t="shared" ref="AO93:AO95" si="94">T93/T81*100-100</f>
        <v>4.2829231840679256</v>
      </c>
      <c r="AP93" s="23"/>
      <c r="AQ93" s="23"/>
      <c r="AR93" s="57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M93" s="57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</row>
    <row r="94" spans="1:84" s="59" customFormat="1" ht="15.75" x14ac:dyDescent="0.25">
      <c r="A94" s="43">
        <v>43862</v>
      </c>
      <c r="B94" s="31">
        <v>127.3873090198377</v>
      </c>
      <c r="C94" s="31">
        <v>66.159607842307253</v>
      </c>
      <c r="D94" s="31">
        <v>122.7225021102243</v>
      </c>
      <c r="E94" s="31">
        <v>123.40269499338682</v>
      </c>
      <c r="F94" s="31">
        <v>119.59751518136967</v>
      </c>
      <c r="G94" s="31">
        <v>123.20726436302213</v>
      </c>
      <c r="H94" s="31">
        <v>124.47443347881051</v>
      </c>
      <c r="I94" s="31">
        <v>129.9710860283802</v>
      </c>
      <c r="J94" s="31">
        <v>120.82749836055837</v>
      </c>
      <c r="K94" s="31">
        <v>150.42974247379544</v>
      </c>
      <c r="L94" s="31">
        <v>128.52614704483713</v>
      </c>
      <c r="M94" s="31">
        <v>117.95944981431174</v>
      </c>
      <c r="N94" s="31">
        <v>121.00131657393612</v>
      </c>
      <c r="O94" s="31">
        <v>124.68838623180176</v>
      </c>
      <c r="P94" s="31">
        <v>124.47948279434885</v>
      </c>
      <c r="Q94" s="31">
        <v>133.83395432525634</v>
      </c>
      <c r="R94" s="31">
        <v>117.4277824485597</v>
      </c>
      <c r="S94" s="31">
        <v>137.03935434284756</v>
      </c>
      <c r="T94" s="31">
        <v>125.48034041048315</v>
      </c>
      <c r="U94" s="23"/>
      <c r="V94" s="43">
        <v>43862</v>
      </c>
      <c r="W94" s="31">
        <f t="shared" si="76"/>
        <v>1.103143367944881</v>
      </c>
      <c r="X94" s="31">
        <f t="shared" si="77"/>
        <v>1.7649996305046329</v>
      </c>
      <c r="Y94" s="31">
        <f t="shared" si="78"/>
        <v>0.35381721218151085</v>
      </c>
      <c r="Z94" s="31">
        <f t="shared" si="79"/>
        <v>2.8384222701695734</v>
      </c>
      <c r="AA94" s="31">
        <f t="shared" si="80"/>
        <v>-1.21079920628911</v>
      </c>
      <c r="AB94" s="31">
        <f t="shared" si="81"/>
        <v>3.4387615092490904</v>
      </c>
      <c r="AC94" s="31">
        <f t="shared" si="82"/>
        <v>2.928962311182687</v>
      </c>
      <c r="AD94" s="31">
        <f t="shared" si="83"/>
        <v>9.9056797033785244</v>
      </c>
      <c r="AE94" s="31">
        <f t="shared" si="84"/>
        <v>-0.98975285245690259</v>
      </c>
      <c r="AF94" s="31">
        <f t="shared" si="85"/>
        <v>10.608753157396507</v>
      </c>
      <c r="AG94" s="31">
        <f t="shared" si="86"/>
        <v>3.7122497769009186</v>
      </c>
      <c r="AH94" s="31">
        <f t="shared" si="87"/>
        <v>1.0795029009444335</v>
      </c>
      <c r="AI94" s="31">
        <f t="shared" si="88"/>
        <v>-0.571571574776641</v>
      </c>
      <c r="AJ94" s="31">
        <f t="shared" si="89"/>
        <v>3.995935349419355</v>
      </c>
      <c r="AK94" s="31">
        <f t="shared" si="90"/>
        <v>-3.084551260124428</v>
      </c>
      <c r="AL94" s="31">
        <f t="shared" si="91"/>
        <v>2.0281694997508595</v>
      </c>
      <c r="AM94" s="31">
        <f t="shared" si="92"/>
        <v>1.6818752918353823</v>
      </c>
      <c r="AN94" s="31">
        <f t="shared" si="93"/>
        <v>4.4638297736013328</v>
      </c>
      <c r="AO94" s="31">
        <f t="shared" si="94"/>
        <v>2.2964962700049938</v>
      </c>
      <c r="AP94" s="23"/>
      <c r="AQ94" s="23"/>
      <c r="AR94" s="57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M94" s="57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</row>
    <row r="95" spans="1:84" s="59" customFormat="1" ht="15.75" x14ac:dyDescent="0.25">
      <c r="A95" s="43">
        <v>43891</v>
      </c>
      <c r="B95" s="31">
        <v>130.9827444769443</v>
      </c>
      <c r="C95" s="31">
        <v>62.720363556712066</v>
      </c>
      <c r="D95" s="31">
        <v>118.09577398209001</v>
      </c>
      <c r="E95" s="31">
        <v>124.38768047594407</v>
      </c>
      <c r="F95" s="31">
        <v>115.24928498962781</v>
      </c>
      <c r="G95" s="31">
        <v>118.73571306485836</v>
      </c>
      <c r="H95" s="31">
        <v>109.14347434022585</v>
      </c>
      <c r="I95" s="31">
        <v>95.671860662257629</v>
      </c>
      <c r="J95" s="31">
        <v>132.72563782398126</v>
      </c>
      <c r="K95" s="31">
        <v>147.92917852368734</v>
      </c>
      <c r="L95" s="31">
        <v>128.42998974380723</v>
      </c>
      <c r="M95" s="31">
        <v>116.78310977279546</v>
      </c>
      <c r="N95" s="31">
        <v>116.90640372073243</v>
      </c>
      <c r="O95" s="31">
        <v>124.97396183138048</v>
      </c>
      <c r="P95" s="31">
        <v>110.77466117079992</v>
      </c>
      <c r="Q95" s="31">
        <v>128.34539851411748</v>
      </c>
      <c r="R95" s="31">
        <v>103.26072090454069</v>
      </c>
      <c r="S95" s="31">
        <v>127.96202988259245</v>
      </c>
      <c r="T95" s="31">
        <v>120.91560473811784</v>
      </c>
      <c r="U95" s="23"/>
      <c r="V95" s="43">
        <v>43891</v>
      </c>
      <c r="W95" s="31">
        <f t="shared" si="76"/>
        <v>-0.965752069519354</v>
      </c>
      <c r="X95" s="31">
        <f t="shared" si="77"/>
        <v>-4.0719388523733926</v>
      </c>
      <c r="Y95" s="31">
        <f t="shared" si="78"/>
        <v>-7.0899378042818313</v>
      </c>
      <c r="Z95" s="31">
        <f t="shared" si="79"/>
        <v>0.36826052629382389</v>
      </c>
      <c r="AA95" s="31">
        <f t="shared" si="80"/>
        <v>0.25659975372877852</v>
      </c>
      <c r="AB95" s="31">
        <f t="shared" si="81"/>
        <v>-1.5655595214468292</v>
      </c>
      <c r="AC95" s="31">
        <f t="shared" si="82"/>
        <v>-11.703434602258497</v>
      </c>
      <c r="AD95" s="31">
        <f t="shared" si="83"/>
        <v>-28.994516957401103</v>
      </c>
      <c r="AE95" s="31">
        <f t="shared" si="84"/>
        <v>7.0386452113467897</v>
      </c>
      <c r="AF95" s="31">
        <f t="shared" si="85"/>
        <v>6.0949363900227809</v>
      </c>
      <c r="AG95" s="31">
        <f t="shared" si="86"/>
        <v>2.6222545108672222</v>
      </c>
      <c r="AH95" s="31">
        <f t="shared" si="87"/>
        <v>-2.5601919462879152</v>
      </c>
      <c r="AI95" s="31">
        <f t="shared" si="88"/>
        <v>-9.4386049661514448</v>
      </c>
      <c r="AJ95" s="31">
        <f t="shared" si="89"/>
        <v>2.8482764518922039</v>
      </c>
      <c r="AK95" s="31">
        <f t="shared" si="90"/>
        <v>-14.819174092566882</v>
      </c>
      <c r="AL95" s="31">
        <f t="shared" si="91"/>
        <v>-6.9544850908440026</v>
      </c>
      <c r="AM95" s="31">
        <f t="shared" si="92"/>
        <v>-14.588578484500033</v>
      </c>
      <c r="AN95" s="31">
        <f t="shared" si="93"/>
        <v>-4.4635906635957525</v>
      </c>
      <c r="AO95" s="31">
        <f t="shared" si="94"/>
        <v>-3.9792953129908426</v>
      </c>
      <c r="AP95" s="23"/>
      <c r="AQ95" s="23"/>
      <c r="AR95" s="57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M95" s="57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</row>
    <row r="96" spans="1:84" s="59" customFormat="1" ht="15.75" x14ac:dyDescent="0.25">
      <c r="A96" s="43">
        <v>43922</v>
      </c>
      <c r="B96" s="31">
        <v>113.83289902300061</v>
      </c>
      <c r="C96" s="31">
        <v>61.355233495072625</v>
      </c>
      <c r="D96" s="31">
        <v>110.6145913938818</v>
      </c>
      <c r="E96" s="31">
        <v>107.46076093235273</v>
      </c>
      <c r="F96" s="31">
        <v>119.07623472493722</v>
      </c>
      <c r="G96" s="31">
        <v>112.79067194678483</v>
      </c>
      <c r="H96" s="31">
        <v>86.518710600947955</v>
      </c>
      <c r="I96" s="31">
        <v>72.343003885557039</v>
      </c>
      <c r="J96" s="31">
        <v>123.58185059851294</v>
      </c>
      <c r="K96" s="31">
        <v>138.31780051147192</v>
      </c>
      <c r="L96" s="31">
        <v>128.22898626112536</v>
      </c>
      <c r="M96" s="31">
        <v>117.6701078419263</v>
      </c>
      <c r="N96" s="31">
        <v>119.54608040123885</v>
      </c>
      <c r="O96" s="31">
        <v>123.31872452907952</v>
      </c>
      <c r="P96" s="31">
        <v>92.44771142546513</v>
      </c>
      <c r="Q96" s="31">
        <v>110.74719814597159</v>
      </c>
      <c r="R96" s="31">
        <v>87.791939988480266</v>
      </c>
      <c r="S96" s="31">
        <v>116.49494425994408</v>
      </c>
      <c r="T96" s="31">
        <v>112.08703262201249</v>
      </c>
      <c r="U96" s="23"/>
      <c r="V96" s="43">
        <v>43922</v>
      </c>
      <c r="W96" s="31">
        <f t="shared" ref="W96:W98" si="95">B96/B84*100-100</f>
        <v>-2.8900145467145251</v>
      </c>
      <c r="X96" s="31">
        <f t="shared" ref="X96:X98" si="96">C96/C84*100-100</f>
        <v>-10.168497880188241</v>
      </c>
      <c r="Y96" s="31">
        <f t="shared" ref="Y96:Y98" si="97">D96/D84*100-100</f>
        <v>-11.016503696416763</v>
      </c>
      <c r="Z96" s="31">
        <f t="shared" ref="Z96:Z98" si="98">E96/E84*100-100</f>
        <v>-10.359016034722785</v>
      </c>
      <c r="AA96" s="31">
        <f t="shared" ref="AA96:AA98" si="99">F96/F84*100-100</f>
        <v>-8.9147103687710683</v>
      </c>
      <c r="AB96" s="31">
        <f t="shared" ref="AB96:AB98" si="100">G96/G84*100-100</f>
        <v>-7.0416638592770369</v>
      </c>
      <c r="AC96" s="31">
        <f t="shared" ref="AC96:AC98" si="101">H96/H84*100-100</f>
        <v>-29.221746950567223</v>
      </c>
      <c r="AD96" s="31">
        <f t="shared" ref="AD96:AD98" si="102">I96/I84*100-100</f>
        <v>-45.62290617222753</v>
      </c>
      <c r="AE96" s="31">
        <f t="shared" ref="AE96:AE98" si="103">J96/J84*100-100</f>
        <v>-3.7193847248361749</v>
      </c>
      <c r="AF96" s="31">
        <f t="shared" ref="AF96:AF98" si="104">K96/K84*100-100</f>
        <v>-1.6657513788975677</v>
      </c>
      <c r="AG96" s="31">
        <f t="shared" ref="AG96:AG98" si="105">L96/L84*100-100</f>
        <v>2.0022462724537178</v>
      </c>
      <c r="AH96" s="31">
        <f t="shared" ref="AH96:AH98" si="106">M96/M84*100-100</f>
        <v>-6.2123605172695164</v>
      </c>
      <c r="AI96" s="31">
        <f t="shared" ref="AI96:AI98" si="107">N96/N84*100-100</f>
        <v>-1.8756234883564815</v>
      </c>
      <c r="AJ96" s="31">
        <f t="shared" ref="AJ96:AJ98" si="108">O96/O84*100-100</f>
        <v>1.5825488536524261</v>
      </c>
      <c r="AK96" s="31">
        <f t="shared" ref="AK96:AK98" si="109">P96/P84*100-100</f>
        <v>-18.403916094152706</v>
      </c>
      <c r="AL96" s="31">
        <f t="shared" ref="AL96:AL98" si="110">Q96/Q84*100-100</f>
        <v>-15.722239266678443</v>
      </c>
      <c r="AM96" s="31">
        <f t="shared" ref="AM96:AM98" si="111">R96/R84*100-100</f>
        <v>-25.829508599291202</v>
      </c>
      <c r="AN96" s="31">
        <f t="shared" ref="AN96:AN98" si="112">S96/S84*100-100</f>
        <v>-14.582147567516728</v>
      </c>
      <c r="AO96" s="31">
        <f t="shared" ref="AO96:AO98" si="113">T96/T84*100-100</f>
        <v>-9.5772768248068729</v>
      </c>
      <c r="AP96" s="23"/>
      <c r="AQ96" s="23"/>
      <c r="AR96" s="57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M96" s="57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</row>
    <row r="97" spans="1:84" s="59" customFormat="1" ht="15.75" x14ac:dyDescent="0.25">
      <c r="A97" s="43">
        <v>43952</v>
      </c>
      <c r="B97" s="31">
        <v>110.24805790504861</v>
      </c>
      <c r="C97" s="31">
        <v>65.33356834502689</v>
      </c>
      <c r="D97" s="31">
        <v>110.99451610425324</v>
      </c>
      <c r="E97" s="31">
        <v>101.50534836582796</v>
      </c>
      <c r="F97" s="31">
        <v>130.23835035542211</v>
      </c>
      <c r="G97" s="31">
        <v>108.95177540739451</v>
      </c>
      <c r="H97" s="31">
        <v>83.516708084900799</v>
      </c>
      <c r="I97" s="31">
        <v>84.573172785662905</v>
      </c>
      <c r="J97" s="31">
        <v>122.65730749556137</v>
      </c>
      <c r="K97" s="31">
        <v>139.62318694271798</v>
      </c>
      <c r="L97" s="31">
        <v>127.89425025394831</v>
      </c>
      <c r="M97" s="31">
        <v>111.36574944771701</v>
      </c>
      <c r="N97" s="31">
        <v>106.20428149066065</v>
      </c>
      <c r="O97" s="31">
        <v>123.11307317504385</v>
      </c>
      <c r="P97" s="31">
        <v>89.930353018720439</v>
      </c>
      <c r="Q97" s="31">
        <v>117.22212236556294</v>
      </c>
      <c r="R97" s="31">
        <v>91.605861449792144</v>
      </c>
      <c r="S97" s="31">
        <v>110.43787416935157</v>
      </c>
      <c r="T97" s="31">
        <v>110.96070111444182</v>
      </c>
      <c r="U97" s="23"/>
      <c r="V97" s="43">
        <v>43952</v>
      </c>
      <c r="W97" s="31">
        <f t="shared" si="95"/>
        <v>-2.2444121226685354</v>
      </c>
      <c r="X97" s="31">
        <f t="shared" si="96"/>
        <v>-18.446025910005261</v>
      </c>
      <c r="Y97" s="31">
        <f t="shared" si="97"/>
        <v>-11.150308359391872</v>
      </c>
      <c r="Z97" s="31">
        <f t="shared" si="98"/>
        <v>-10.07033923683467</v>
      </c>
      <c r="AA97" s="31">
        <f t="shared" si="99"/>
        <v>-5.7608649040836042</v>
      </c>
      <c r="AB97" s="31">
        <f t="shared" si="100"/>
        <v>-8.8694207488013177</v>
      </c>
      <c r="AC97" s="31">
        <f t="shared" si="101"/>
        <v>-32.074633287716949</v>
      </c>
      <c r="AD97" s="31">
        <f t="shared" si="102"/>
        <v>-37.293915180707984</v>
      </c>
      <c r="AE97" s="31">
        <f t="shared" si="103"/>
        <v>-3.6713360194793268</v>
      </c>
      <c r="AF97" s="31">
        <f t="shared" si="104"/>
        <v>-5.7997794883652887</v>
      </c>
      <c r="AG97" s="31">
        <f t="shared" si="105"/>
        <v>1.14682632836805</v>
      </c>
      <c r="AH97" s="31">
        <f t="shared" si="106"/>
        <v>-8.8174941446287676</v>
      </c>
      <c r="AI97" s="31">
        <f t="shared" si="107"/>
        <v>-11.574931519769748</v>
      </c>
      <c r="AJ97" s="31">
        <f t="shared" si="108"/>
        <v>0.63959474708363473</v>
      </c>
      <c r="AK97" s="31">
        <f t="shared" si="109"/>
        <v>-14.734067574844005</v>
      </c>
      <c r="AL97" s="31">
        <f t="shared" si="110"/>
        <v>-17.232095008179996</v>
      </c>
      <c r="AM97" s="31">
        <f t="shared" si="111"/>
        <v>-24.50772172688437</v>
      </c>
      <c r="AN97" s="31">
        <f t="shared" si="112"/>
        <v>-17.912366874276074</v>
      </c>
      <c r="AO97" s="31">
        <f t="shared" si="113"/>
        <v>-10.279023725839792</v>
      </c>
      <c r="AP97" s="23"/>
      <c r="AQ97" s="23"/>
      <c r="AR97" s="57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M97" s="57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</row>
    <row r="98" spans="1:84" s="59" customFormat="1" ht="15.75" x14ac:dyDescent="0.25">
      <c r="A98" s="43">
        <v>43983</v>
      </c>
      <c r="B98" s="31">
        <v>105.38388606106304</v>
      </c>
      <c r="C98" s="31">
        <v>58.928450872681317</v>
      </c>
      <c r="D98" s="31">
        <v>113.40832280413554</v>
      </c>
      <c r="E98" s="31">
        <v>105.8595378745507</v>
      </c>
      <c r="F98" s="31">
        <v>118.16735013383304</v>
      </c>
      <c r="G98" s="31">
        <v>111.42630534675993</v>
      </c>
      <c r="H98" s="31">
        <v>83.108321072602152</v>
      </c>
      <c r="I98" s="31">
        <v>73.840149748453598</v>
      </c>
      <c r="J98" s="31">
        <v>126.72786541287773</v>
      </c>
      <c r="K98" s="31">
        <v>140.2889413100734</v>
      </c>
      <c r="L98" s="31">
        <v>127.89626174841969</v>
      </c>
      <c r="M98" s="31">
        <v>107.82701655720005</v>
      </c>
      <c r="N98" s="31">
        <v>100.45894548506455</v>
      </c>
      <c r="O98" s="31">
        <v>123.26611806884948</v>
      </c>
      <c r="P98" s="31">
        <v>95.184295793789431</v>
      </c>
      <c r="Q98" s="31">
        <v>127.06972258660025</v>
      </c>
      <c r="R98" s="31">
        <v>93.896865248742941</v>
      </c>
      <c r="S98" s="31">
        <v>112.34503450928274</v>
      </c>
      <c r="T98" s="31">
        <v>111.03482493948214</v>
      </c>
      <c r="U98" s="23"/>
      <c r="V98" s="43">
        <v>43983</v>
      </c>
      <c r="W98" s="31">
        <f t="shared" si="95"/>
        <v>-2.1605189516712358</v>
      </c>
      <c r="X98" s="31">
        <f t="shared" si="96"/>
        <v>-9.7200838595780255</v>
      </c>
      <c r="Y98" s="31">
        <f t="shared" si="97"/>
        <v>-3.6365285818752824</v>
      </c>
      <c r="Z98" s="31">
        <f t="shared" si="98"/>
        <v>-3.7864122556656525</v>
      </c>
      <c r="AA98" s="31">
        <f t="shared" si="99"/>
        <v>-9.2829054299978395</v>
      </c>
      <c r="AB98" s="31">
        <f t="shared" si="100"/>
        <v>-5.4214619377997479</v>
      </c>
      <c r="AC98" s="31">
        <f t="shared" si="101"/>
        <v>-30.072776009147674</v>
      </c>
      <c r="AD98" s="31">
        <f t="shared" si="102"/>
        <v>-45.897037625850245</v>
      </c>
      <c r="AE98" s="31">
        <f t="shared" si="103"/>
        <v>2.0665187350002583</v>
      </c>
      <c r="AF98" s="31">
        <f t="shared" si="104"/>
        <v>-2.1864314389570865</v>
      </c>
      <c r="AG98" s="31">
        <f t="shared" si="105"/>
        <v>1.0355475454158807</v>
      </c>
      <c r="AH98" s="31">
        <f t="shared" si="106"/>
        <v>-8.6822128088338957</v>
      </c>
      <c r="AI98" s="31">
        <f t="shared" si="107"/>
        <v>-15.965468824933566</v>
      </c>
      <c r="AJ98" s="31">
        <f t="shared" si="108"/>
        <v>0.21248942360270462</v>
      </c>
      <c r="AK98" s="31">
        <f t="shared" si="109"/>
        <v>-9.7598570669536855</v>
      </c>
      <c r="AL98" s="31">
        <f t="shared" si="110"/>
        <v>-8.4125056612179918</v>
      </c>
      <c r="AM98" s="31">
        <f t="shared" si="111"/>
        <v>-21.285409154413756</v>
      </c>
      <c r="AN98" s="31">
        <f t="shared" si="112"/>
        <v>-14.898517824592759</v>
      </c>
      <c r="AO98" s="31">
        <f t="shared" si="113"/>
        <v>-7.8500872182241608</v>
      </c>
      <c r="AP98" s="23"/>
      <c r="AQ98" s="23"/>
      <c r="AR98" s="57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M98" s="57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</row>
    <row r="99" spans="1:84" s="59" customFormat="1" ht="15.75" x14ac:dyDescent="0.25">
      <c r="A99" s="43">
        <v>44013</v>
      </c>
      <c r="B99" s="31">
        <v>109.40960601189889</v>
      </c>
      <c r="C99" s="31">
        <v>70.362829204265864</v>
      </c>
      <c r="D99" s="31">
        <v>121.81025461921791</v>
      </c>
      <c r="E99" s="31">
        <v>104.06441558451334</v>
      </c>
      <c r="F99" s="31">
        <v>131.74605736860343</v>
      </c>
      <c r="G99" s="31">
        <v>117.15436768817285</v>
      </c>
      <c r="H99" s="31">
        <v>100.47238000041088</v>
      </c>
      <c r="I99" s="31">
        <v>85.310078765985637</v>
      </c>
      <c r="J99" s="31">
        <v>128.92380636156855</v>
      </c>
      <c r="K99" s="31">
        <v>151.29421754846626</v>
      </c>
      <c r="L99" s="31">
        <v>129.12979089283752</v>
      </c>
      <c r="M99" s="31">
        <v>115.60730475061889</v>
      </c>
      <c r="N99" s="31">
        <v>116.78998755792517</v>
      </c>
      <c r="O99" s="31">
        <v>123.52116990165943</v>
      </c>
      <c r="P99" s="31">
        <v>109.68893766701819</v>
      </c>
      <c r="Q99" s="31">
        <v>139.056583624853</v>
      </c>
      <c r="R99" s="31">
        <v>99.299684110005558</v>
      </c>
      <c r="S99" s="31">
        <v>119.30585987927317</v>
      </c>
      <c r="T99" s="31">
        <v>118.26935138519977</v>
      </c>
      <c r="U99" s="23"/>
      <c r="V99" s="43">
        <v>44013</v>
      </c>
      <c r="W99" s="31">
        <f t="shared" ref="W99:W101" si="114">B99/B87*100-100</f>
        <v>7.2553535639457323E-2</v>
      </c>
      <c r="X99" s="31">
        <f t="shared" ref="X99:X101" si="115">C99/C87*100-100</f>
        <v>-7.4933529977615621</v>
      </c>
      <c r="Y99" s="31">
        <f t="shared" ref="Y99:Y101" si="116">D99/D87*100-100</f>
        <v>-0.25971182897671952</v>
      </c>
      <c r="Z99" s="31">
        <f t="shared" ref="Z99:Z101" si="117">E99/E87*100-100</f>
        <v>0.23259716745080539</v>
      </c>
      <c r="AA99" s="31">
        <f t="shared" ref="AA99:AA101" si="118">F99/F87*100-100</f>
        <v>-1.1672677282980715</v>
      </c>
      <c r="AB99" s="31">
        <f t="shared" ref="AB99:AB101" si="119">G99/G87*100-100</f>
        <v>-1.5651701784285166</v>
      </c>
      <c r="AC99" s="31">
        <f t="shared" ref="AC99:AC101" si="120">H99/H87*100-100</f>
        <v>-16.109862115328298</v>
      </c>
      <c r="AD99" s="31">
        <f t="shared" ref="AD99:AD101" si="121">I99/I87*100-100</f>
        <v>-39.519675256409712</v>
      </c>
      <c r="AE99" s="31">
        <f t="shared" ref="AE99:AE101" si="122">J99/J87*100-100</f>
        <v>-0.6358964402249967</v>
      </c>
      <c r="AF99" s="31">
        <f t="shared" ref="AF99:AF101" si="123">K99/K87*100-100</f>
        <v>2.6758691650838955</v>
      </c>
      <c r="AG99" s="31">
        <f t="shared" ref="AG99:AG101" si="124">L99/L87*100-100</f>
        <v>1.4918405267225552</v>
      </c>
      <c r="AH99" s="31">
        <f t="shared" ref="AH99:AH101" si="125">M99/M87*100-100</f>
        <v>-7.0461461018666824</v>
      </c>
      <c r="AI99" s="31">
        <f t="shared" ref="AI99:AI101" si="126">N99/N87*100-100</f>
        <v>-2.867693242541975</v>
      </c>
      <c r="AJ99" s="31">
        <f t="shared" ref="AJ99:AJ101" si="127">O99/O87*100-100</f>
        <v>0.25444735026134424</v>
      </c>
      <c r="AK99" s="31">
        <f t="shared" ref="AK99:AK101" si="128">P99/P87*100-100</f>
        <v>-4.6141478895269046</v>
      </c>
      <c r="AL99" s="31">
        <f t="shared" ref="AL99:AL101" si="129">Q99/Q87*100-100</f>
        <v>-3.7522542306823681</v>
      </c>
      <c r="AM99" s="31">
        <f t="shared" ref="AM99:AM101" si="130">R99/R87*100-100</f>
        <v>-16.920624615982788</v>
      </c>
      <c r="AN99" s="31">
        <f t="shared" ref="AN99:AN101" si="131">S99/S87*100-100</f>
        <v>-10.012115394148168</v>
      </c>
      <c r="AO99" s="31">
        <f t="shared" ref="AO99:AO101" si="132">T99/T87*100-100</f>
        <v>-3.8720650030881814</v>
      </c>
      <c r="AP99" s="23"/>
      <c r="AQ99" s="23"/>
      <c r="AR99" s="57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M99" s="57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</row>
    <row r="100" spans="1:84" s="59" customFormat="1" ht="15.75" x14ac:dyDescent="0.25">
      <c r="A100" s="43">
        <v>44044</v>
      </c>
      <c r="B100" s="31">
        <v>112.00177439587273</v>
      </c>
      <c r="C100" s="31">
        <v>75.019908889388901</v>
      </c>
      <c r="D100" s="31">
        <v>119.28442768460394</v>
      </c>
      <c r="E100" s="31">
        <v>115.13809620320339</v>
      </c>
      <c r="F100" s="31">
        <v>135.08040106998155</v>
      </c>
      <c r="G100" s="31">
        <v>122.85055081210781</v>
      </c>
      <c r="H100" s="31">
        <v>105.99285474224143</v>
      </c>
      <c r="I100" s="31">
        <v>97.973826633745588</v>
      </c>
      <c r="J100" s="31">
        <v>127.81319545330511</v>
      </c>
      <c r="K100" s="31">
        <v>148.80952701483301</v>
      </c>
      <c r="L100" s="31">
        <v>130.03577749628866</v>
      </c>
      <c r="M100" s="31">
        <v>114.44452493448631</v>
      </c>
      <c r="N100" s="31">
        <v>104.84885123796292</v>
      </c>
      <c r="O100" s="31">
        <v>123.30697010447712</v>
      </c>
      <c r="P100" s="31">
        <v>113.01042763855332</v>
      </c>
      <c r="Q100" s="31">
        <v>141.61612003091216</v>
      </c>
      <c r="R100" s="31">
        <v>104.74398428856395</v>
      </c>
      <c r="S100" s="31">
        <v>125.95997372705389</v>
      </c>
      <c r="T100" s="31">
        <v>120.65029935801891</v>
      </c>
      <c r="U100" s="23"/>
      <c r="V100" s="43">
        <v>44044</v>
      </c>
      <c r="W100" s="31">
        <f t="shared" si="114"/>
        <v>-0.2333915391562158</v>
      </c>
      <c r="X100" s="31">
        <f t="shared" si="115"/>
        <v>0.22358175926933654</v>
      </c>
      <c r="Y100" s="31">
        <f t="shared" si="116"/>
        <v>2.3963912940247951</v>
      </c>
      <c r="Z100" s="31">
        <f t="shared" si="117"/>
        <v>9.6859361043851493</v>
      </c>
      <c r="AA100" s="31">
        <f t="shared" si="118"/>
        <v>0.8459630641858098</v>
      </c>
      <c r="AB100" s="31">
        <f t="shared" si="119"/>
        <v>1.5104281525121053</v>
      </c>
      <c r="AC100" s="31">
        <f t="shared" si="120"/>
        <v>-11.796926040950183</v>
      </c>
      <c r="AD100" s="31">
        <f t="shared" si="121"/>
        <v>-27.537717981990639</v>
      </c>
      <c r="AE100" s="31">
        <f t="shared" si="122"/>
        <v>2.8778540113883366</v>
      </c>
      <c r="AF100" s="31">
        <f t="shared" si="123"/>
        <v>5.5531235177244298</v>
      </c>
      <c r="AG100" s="31">
        <f t="shared" si="124"/>
        <v>2.2305174447784282</v>
      </c>
      <c r="AH100" s="31">
        <f t="shared" si="125"/>
        <v>-5.376102953747889</v>
      </c>
      <c r="AI100" s="31">
        <f t="shared" si="126"/>
        <v>-4.7504509740236074</v>
      </c>
      <c r="AJ100" s="31">
        <f t="shared" si="127"/>
        <v>-0.33596953215287328</v>
      </c>
      <c r="AK100" s="31">
        <f t="shared" si="128"/>
        <v>-2.3126399237096393</v>
      </c>
      <c r="AL100" s="31">
        <f t="shared" si="129"/>
        <v>-1.1943743837400547</v>
      </c>
      <c r="AM100" s="31">
        <f t="shared" si="130"/>
        <v>-12.340681845293986</v>
      </c>
      <c r="AN100" s="31">
        <f t="shared" si="131"/>
        <v>-4.9910785295131177</v>
      </c>
      <c r="AO100" s="31">
        <f t="shared" si="132"/>
        <v>-1.0952517087182372</v>
      </c>
      <c r="AP100" s="23"/>
      <c r="AQ100" s="23"/>
      <c r="AR100" s="57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M100" s="57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</row>
    <row r="101" spans="1:84" s="59" customFormat="1" ht="15.75" x14ac:dyDescent="0.25">
      <c r="A101" s="43">
        <v>44075</v>
      </c>
      <c r="B101" s="31">
        <v>108.4042494060474</v>
      </c>
      <c r="C101" s="31">
        <v>72.822339247359764</v>
      </c>
      <c r="D101" s="31">
        <v>119.74009400575964</v>
      </c>
      <c r="E101" s="31">
        <v>125.35396430960149</v>
      </c>
      <c r="F101" s="31">
        <v>128.78063884583108</v>
      </c>
      <c r="G101" s="31">
        <v>127.04701482046453</v>
      </c>
      <c r="H101" s="31">
        <v>110.56954000676507</v>
      </c>
      <c r="I101" s="31">
        <v>99.62408901517955</v>
      </c>
      <c r="J101" s="31">
        <v>129.08178895736242</v>
      </c>
      <c r="K101" s="31">
        <v>148.58551456677102</v>
      </c>
      <c r="L101" s="31">
        <v>131.20600877663318</v>
      </c>
      <c r="M101" s="31">
        <v>113.15780155443821</v>
      </c>
      <c r="N101" s="31">
        <v>110.36215285349051</v>
      </c>
      <c r="O101" s="31">
        <v>123.39632764864135</v>
      </c>
      <c r="P101" s="31">
        <v>107.34923582284385</v>
      </c>
      <c r="Q101" s="31">
        <v>146.00894061966366</v>
      </c>
      <c r="R101" s="31">
        <v>108.27023178707972</v>
      </c>
      <c r="S101" s="31">
        <v>131.60762929282805</v>
      </c>
      <c r="T101" s="31">
        <v>121.81952544145173</v>
      </c>
      <c r="U101" s="23"/>
      <c r="V101" s="43">
        <v>44075</v>
      </c>
      <c r="W101" s="31">
        <f t="shared" si="114"/>
        <v>1.8446709585160335</v>
      </c>
      <c r="X101" s="31">
        <f t="shared" si="115"/>
        <v>2.3053803797721741</v>
      </c>
      <c r="Y101" s="31">
        <f t="shared" si="116"/>
        <v>7.6768044830226785</v>
      </c>
      <c r="Z101" s="31">
        <f t="shared" si="117"/>
        <v>13.634849174574668</v>
      </c>
      <c r="AA101" s="31">
        <f t="shared" si="118"/>
        <v>-5.7220295502089442</v>
      </c>
      <c r="AB101" s="31">
        <f t="shared" si="119"/>
        <v>4.1046233605460003</v>
      </c>
      <c r="AC101" s="31">
        <f t="shared" si="120"/>
        <v>-9.9986549003505019</v>
      </c>
      <c r="AD101" s="31">
        <f t="shared" si="121"/>
        <v>-22.655534916178553</v>
      </c>
      <c r="AE101" s="31">
        <f t="shared" si="122"/>
        <v>6.2900946830401665</v>
      </c>
      <c r="AF101" s="31">
        <f t="shared" si="123"/>
        <v>2.6883136563751577</v>
      </c>
      <c r="AG101" s="31">
        <f t="shared" si="124"/>
        <v>2.8041285706827068</v>
      </c>
      <c r="AH101" s="31">
        <f t="shared" si="125"/>
        <v>-3.690778362573397</v>
      </c>
      <c r="AI101" s="31">
        <f t="shared" si="126"/>
        <v>-8.7062332858828739</v>
      </c>
      <c r="AJ101" s="31">
        <f t="shared" si="127"/>
        <v>-0.29178110691529469</v>
      </c>
      <c r="AK101" s="31">
        <f t="shared" si="128"/>
        <v>-0.33279736314258912</v>
      </c>
      <c r="AL101" s="31">
        <f t="shared" si="129"/>
        <v>4.1997943613129536</v>
      </c>
      <c r="AM101" s="31">
        <f t="shared" si="130"/>
        <v>-9.9847543952109845</v>
      </c>
      <c r="AN101" s="31">
        <f t="shared" si="131"/>
        <v>-0.79784490584981427</v>
      </c>
      <c r="AO101" s="31">
        <f t="shared" si="132"/>
        <v>0.8048822045514612</v>
      </c>
      <c r="AP101" s="23"/>
      <c r="AQ101" s="23"/>
      <c r="AR101" s="57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M101" s="57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</row>
    <row r="102" spans="1:84" s="59" customFormat="1" ht="15.75" x14ac:dyDescent="0.25">
      <c r="A102" s="43">
        <v>44105</v>
      </c>
      <c r="B102" s="31">
        <v>105.73015793294097</v>
      </c>
      <c r="C102" s="31">
        <v>77.67608091214629</v>
      </c>
      <c r="D102" s="31">
        <v>122.97573221275492</v>
      </c>
      <c r="E102" s="31">
        <v>137.04354464840912</v>
      </c>
      <c r="F102" s="31">
        <v>127.87800078804565</v>
      </c>
      <c r="G102" s="31">
        <v>130.62320273269577</v>
      </c>
      <c r="H102" s="31">
        <v>112.648739427783</v>
      </c>
      <c r="I102" s="31">
        <v>114.04769803525097</v>
      </c>
      <c r="J102" s="31">
        <v>134.48099238140111</v>
      </c>
      <c r="K102" s="31">
        <v>153.33059810751104</v>
      </c>
      <c r="L102" s="31">
        <v>132.92324913300845</v>
      </c>
      <c r="M102" s="31">
        <v>126.52946851400044</v>
      </c>
      <c r="N102" s="31">
        <v>130.70275181704983</v>
      </c>
      <c r="O102" s="31">
        <v>122.83014515543793</v>
      </c>
      <c r="P102" s="31">
        <v>105.24731158212931</v>
      </c>
      <c r="Q102" s="31">
        <v>154.799739731957</v>
      </c>
      <c r="R102" s="31">
        <v>118.05087887526605</v>
      </c>
      <c r="S102" s="31">
        <v>136.26249759523526</v>
      </c>
      <c r="T102" s="31">
        <v>125.6767858869726</v>
      </c>
      <c r="U102" s="23"/>
      <c r="V102" s="43">
        <v>44105</v>
      </c>
      <c r="W102" s="31">
        <f t="shared" ref="W102:W104" si="133">B102/B90*100-100</f>
        <v>1.0293780852783243</v>
      </c>
      <c r="X102" s="31">
        <f t="shared" ref="X102:X104" si="134">C102/C90*100-100</f>
        <v>6.7812363412956529</v>
      </c>
      <c r="Y102" s="31">
        <f t="shared" ref="Y102:Y104" si="135">D102/D90*100-100</f>
        <v>5.5204746837256522</v>
      </c>
      <c r="Z102" s="31">
        <f t="shared" ref="Z102:Z104" si="136">E102/E90*100-100</f>
        <v>3.9451721580533246</v>
      </c>
      <c r="AA102" s="31">
        <f t="shared" ref="AA102:AA104" si="137">F102/F90*100-100</f>
        <v>-0.32292147964507478</v>
      </c>
      <c r="AB102" s="31">
        <f t="shared" ref="AB102:AB104" si="138">G102/G90*100-100</f>
        <v>4.4783045338656819</v>
      </c>
      <c r="AC102" s="31">
        <f t="shared" ref="AC102:AC104" si="139">H102/H90*100-100</f>
        <v>-9.4973240480233301</v>
      </c>
      <c r="AD102" s="31">
        <f t="shared" ref="AD102:AD104" si="140">I102/I90*100-100</f>
        <v>-17.083194368050883</v>
      </c>
      <c r="AE102" s="31">
        <f t="shared" ref="AE102:AE104" si="141">J102/J90*100-100</f>
        <v>2.4155070743629494</v>
      </c>
      <c r="AF102" s="31">
        <f t="shared" ref="AF102:AF104" si="142">K102/K90*100-100</f>
        <v>4.7551421401854839</v>
      </c>
      <c r="AG102" s="31">
        <f t="shared" ref="AG102:AG104" si="143">L102/L90*100-100</f>
        <v>2.9713563784095953</v>
      </c>
      <c r="AH102" s="31">
        <f t="shared" ref="AH102:AH104" si="144">M102/M90*100-100</f>
        <v>-1.6345172199775533</v>
      </c>
      <c r="AI102" s="31">
        <f t="shared" ref="AI102:AI104" si="145">N102/N90*100-100</f>
        <v>6.1702140994572829</v>
      </c>
      <c r="AJ102" s="31">
        <f t="shared" ref="AJ102:AJ104" si="146">O102/O90*100-100</f>
        <v>6.2475877217750053E-2</v>
      </c>
      <c r="AK102" s="31">
        <f t="shared" ref="AK102:AK104" si="147">P102/P90*100-100</f>
        <v>13.806590151784761</v>
      </c>
      <c r="AL102" s="31">
        <f t="shared" ref="AL102:AL104" si="148">Q102/Q90*100-100</f>
        <v>7.9710624919910487</v>
      </c>
      <c r="AM102" s="31">
        <f t="shared" ref="AM102:AM104" si="149">R102/R90*100-100</f>
        <v>-4.4197136270299353</v>
      </c>
      <c r="AN102" s="31">
        <f t="shared" ref="AN102:AN104" si="150">S102/S90*100-100</f>
        <v>-0.61623586617254489</v>
      </c>
      <c r="AO102" s="31">
        <f t="shared" ref="AO102:AO104" si="151">T102/T90*100-100</f>
        <v>2.2227213939642922</v>
      </c>
      <c r="AP102" s="23"/>
      <c r="AQ102" s="23"/>
      <c r="AR102" s="57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M102" s="57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</row>
    <row r="103" spans="1:84" s="59" customFormat="1" ht="15.75" x14ac:dyDescent="0.25">
      <c r="A103" s="43">
        <v>44136</v>
      </c>
      <c r="B103" s="31">
        <v>112.34389191616867</v>
      </c>
      <c r="C103" s="31">
        <v>69.102888246823966</v>
      </c>
      <c r="D103" s="31">
        <v>124.1009174395595</v>
      </c>
      <c r="E103" s="31">
        <v>135.33105737455946</v>
      </c>
      <c r="F103" s="31">
        <v>134.65637248585554</v>
      </c>
      <c r="G103" s="31">
        <v>134.309085232065</v>
      </c>
      <c r="H103" s="31">
        <v>117.26489511106884</v>
      </c>
      <c r="I103" s="31">
        <v>116.22459086950579</v>
      </c>
      <c r="J103" s="31">
        <v>135.89237189976532</v>
      </c>
      <c r="K103" s="31">
        <v>154.6434877721716</v>
      </c>
      <c r="L103" s="31">
        <v>133.72757963143602</v>
      </c>
      <c r="M103" s="31">
        <v>130.28415507115633</v>
      </c>
      <c r="N103" s="31">
        <v>129.67237675064888</v>
      </c>
      <c r="O103" s="31">
        <v>123.18847703742003</v>
      </c>
      <c r="P103" s="31">
        <v>112.52313339427259</v>
      </c>
      <c r="Q103" s="31">
        <v>153.0796450357453</v>
      </c>
      <c r="R103" s="31">
        <v>119.39715854520097</v>
      </c>
      <c r="S103" s="31">
        <v>143.41766157691754</v>
      </c>
      <c r="T103" s="31">
        <v>128.67397397756397</v>
      </c>
      <c r="U103" s="23"/>
      <c r="V103" s="43">
        <v>44136</v>
      </c>
      <c r="W103" s="31">
        <f t="shared" si="133"/>
        <v>0.7484301770228825</v>
      </c>
      <c r="X103" s="31">
        <f t="shared" si="134"/>
        <v>-6.1472375449460657</v>
      </c>
      <c r="Y103" s="31">
        <f t="shared" si="135"/>
        <v>0.87465599845040742</v>
      </c>
      <c r="Z103" s="31">
        <f t="shared" si="136"/>
        <v>-1.9431846053891206</v>
      </c>
      <c r="AA103" s="31">
        <f t="shared" si="137"/>
        <v>-1.9724996718713896</v>
      </c>
      <c r="AB103" s="31">
        <f t="shared" si="138"/>
        <v>4.8882916581427338</v>
      </c>
      <c r="AC103" s="31">
        <f t="shared" si="139"/>
        <v>-7.7722362321037366</v>
      </c>
      <c r="AD103" s="31">
        <f t="shared" si="140"/>
        <v>-18.831388330732551</v>
      </c>
      <c r="AE103" s="31">
        <f t="shared" si="141"/>
        <v>-2.2268285437044284</v>
      </c>
      <c r="AF103" s="31">
        <f t="shared" si="142"/>
        <v>2.0802368381621363</v>
      </c>
      <c r="AG103" s="31">
        <f t="shared" si="143"/>
        <v>3.0132049739757889</v>
      </c>
      <c r="AH103" s="31">
        <f t="shared" si="144"/>
        <v>-1.3958255995100188</v>
      </c>
      <c r="AI103" s="31">
        <f t="shared" si="145"/>
        <v>-2.3199078594457063</v>
      </c>
      <c r="AJ103" s="31">
        <f t="shared" si="146"/>
        <v>0.30655282618130286</v>
      </c>
      <c r="AK103" s="31">
        <f t="shared" si="147"/>
        <v>25.211007488028841</v>
      </c>
      <c r="AL103" s="31">
        <f t="shared" si="148"/>
        <v>8.702229804042986</v>
      </c>
      <c r="AM103" s="31">
        <f t="shared" si="149"/>
        <v>-4.6816513869487579</v>
      </c>
      <c r="AN103" s="31">
        <f t="shared" si="150"/>
        <v>0.45000756340564863</v>
      </c>
      <c r="AO103" s="31">
        <f t="shared" si="151"/>
        <v>1.2412838328190077</v>
      </c>
      <c r="AP103" s="23"/>
      <c r="AQ103" s="23"/>
      <c r="AR103" s="57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M103" s="57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</row>
    <row r="104" spans="1:84" s="59" customFormat="1" ht="15.75" x14ac:dyDescent="0.25">
      <c r="A104" s="44">
        <v>44166</v>
      </c>
      <c r="B104" s="33">
        <v>120.86503767985533</v>
      </c>
      <c r="C104" s="33">
        <v>72.770524119883618</v>
      </c>
      <c r="D104" s="33">
        <v>135.6555681876477</v>
      </c>
      <c r="E104" s="33">
        <v>144.19506077227072</v>
      </c>
      <c r="F104" s="33">
        <v>137.8178216467243</v>
      </c>
      <c r="G104" s="33">
        <v>135.95056566658607</v>
      </c>
      <c r="H104" s="33">
        <v>127.62901248285833</v>
      </c>
      <c r="I104" s="33">
        <v>146.4785632400293</v>
      </c>
      <c r="J104" s="33">
        <v>159.85220135825841</v>
      </c>
      <c r="K104" s="33">
        <v>165.94913433168537</v>
      </c>
      <c r="L104" s="33">
        <v>134.916714783065</v>
      </c>
      <c r="M104" s="33">
        <v>142.98493182184154</v>
      </c>
      <c r="N104" s="33">
        <v>151.08492813331713</v>
      </c>
      <c r="O104" s="33">
        <v>124.0823510535442</v>
      </c>
      <c r="P104" s="33">
        <v>110.53922262846581</v>
      </c>
      <c r="Q104" s="33">
        <v>161.14614322972483</v>
      </c>
      <c r="R104" s="33">
        <v>123.01337381309266</v>
      </c>
      <c r="S104" s="33">
        <v>148.81829821213245</v>
      </c>
      <c r="T104" s="33">
        <v>135.99886984714823</v>
      </c>
      <c r="U104" s="23"/>
      <c r="V104" s="44">
        <v>44166</v>
      </c>
      <c r="W104" s="33">
        <f t="shared" si="133"/>
        <v>1.8843978048671062</v>
      </c>
      <c r="X104" s="33">
        <f t="shared" si="134"/>
        <v>15.934240654918057</v>
      </c>
      <c r="Y104" s="33">
        <f t="shared" si="135"/>
        <v>6.8275929114289085</v>
      </c>
      <c r="Z104" s="33">
        <f t="shared" si="136"/>
        <v>9.8532782242522217</v>
      </c>
      <c r="AA104" s="33">
        <f t="shared" si="137"/>
        <v>-3.6618750304566561</v>
      </c>
      <c r="AB104" s="33">
        <f t="shared" si="138"/>
        <v>6.103728933725904</v>
      </c>
      <c r="AC104" s="33">
        <f t="shared" si="139"/>
        <v>-3.4857799563494893</v>
      </c>
      <c r="AD104" s="33">
        <f t="shared" si="140"/>
        <v>-12.464616828788849</v>
      </c>
      <c r="AE104" s="33">
        <f t="shared" si="141"/>
        <v>9.4572694807214361</v>
      </c>
      <c r="AF104" s="33">
        <f t="shared" si="142"/>
        <v>6.2567967314637798</v>
      </c>
      <c r="AG104" s="33">
        <f t="shared" si="143"/>
        <v>3.4771103428517591</v>
      </c>
      <c r="AH104" s="33">
        <f t="shared" si="144"/>
        <v>2.6747414632164066</v>
      </c>
      <c r="AI104" s="33">
        <f t="shared" si="145"/>
        <v>12.17466239729923</v>
      </c>
      <c r="AJ104" s="33">
        <f t="shared" si="146"/>
        <v>0.38116355047570494</v>
      </c>
      <c r="AK104" s="33">
        <f t="shared" si="147"/>
        <v>9.5853605194187992</v>
      </c>
      <c r="AL104" s="33">
        <f t="shared" si="148"/>
        <v>13.750278901154218</v>
      </c>
      <c r="AM104" s="33">
        <f t="shared" si="149"/>
        <v>-1.8955822238420836</v>
      </c>
      <c r="AN104" s="33">
        <f t="shared" si="150"/>
        <v>3.1273034205777464</v>
      </c>
      <c r="AO104" s="33">
        <f t="shared" si="151"/>
        <v>4.0658132064836963</v>
      </c>
      <c r="AP104" s="23"/>
      <c r="AQ104" s="23"/>
      <c r="AR104" s="57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M104" s="57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</row>
    <row r="105" spans="1:84" s="59" customFormat="1" ht="15.75" x14ac:dyDescent="0.25">
      <c r="A105" s="45">
        <v>44197</v>
      </c>
      <c r="B105" s="35">
        <v>125.67729954397251</v>
      </c>
      <c r="C105" s="35">
        <v>65.591729996306782</v>
      </c>
      <c r="D105" s="35">
        <v>128.60389300201709</v>
      </c>
      <c r="E105" s="35">
        <v>133.53402937191123</v>
      </c>
      <c r="F105" s="35">
        <v>125.41498495166425</v>
      </c>
      <c r="G105" s="35">
        <v>132.02785739743354</v>
      </c>
      <c r="H105" s="35">
        <v>115.05093682499651</v>
      </c>
      <c r="I105" s="35">
        <v>117.41522810163177</v>
      </c>
      <c r="J105" s="35">
        <v>134.10924664040925</v>
      </c>
      <c r="K105" s="35">
        <v>168.49033397819457</v>
      </c>
      <c r="L105" s="35">
        <v>134.18218588849726</v>
      </c>
      <c r="M105" s="35">
        <v>120.90022898743032</v>
      </c>
      <c r="N105" s="35">
        <v>125.42426644680869</v>
      </c>
      <c r="O105" s="35">
        <v>121.75463893936281</v>
      </c>
      <c r="P105" s="35">
        <v>98.754315275760277</v>
      </c>
      <c r="Q105" s="35">
        <v>154.59992858466839</v>
      </c>
      <c r="R105" s="35">
        <v>112.24340343962064</v>
      </c>
      <c r="S105" s="35">
        <v>146.54112285606581</v>
      </c>
      <c r="T105" s="35">
        <v>128.80432661027461</v>
      </c>
      <c r="U105" s="23"/>
      <c r="V105" s="45">
        <v>44197</v>
      </c>
      <c r="W105" s="35">
        <f t="shared" ref="W105:W107" si="152">B105/B93*100-100</f>
        <v>3.0468458316585014</v>
      </c>
      <c r="X105" s="35">
        <f t="shared" ref="X105:X107" si="153">C105/C93*100-100</f>
        <v>-9.936720395302558</v>
      </c>
      <c r="Y105" s="35">
        <f t="shared" ref="Y105:Y107" si="154">D105/D93*100-100</f>
        <v>1.7541394944464059</v>
      </c>
      <c r="Z105" s="35">
        <f t="shared" ref="Z105:Z107" si="155">E105/E93*100-100</f>
        <v>0.46219660745741464</v>
      </c>
      <c r="AA105" s="35">
        <f t="shared" ref="AA105:AA107" si="156">F105/F93*100-100</f>
        <v>4.4100616473550218</v>
      </c>
      <c r="AB105" s="35">
        <f t="shared" ref="AB105:AB107" si="157">G105/G93*100-100</f>
        <v>5.1240509629899833</v>
      </c>
      <c r="AC105" s="35">
        <f t="shared" ref="AC105:AC107" si="158">H105/H93*100-100</f>
        <v>-9.285632440713087</v>
      </c>
      <c r="AD105" s="35">
        <f t="shared" ref="AD105:AD107" si="159">I105/I93*100-100</f>
        <v>-8.1920037693799514</v>
      </c>
      <c r="AE105" s="35">
        <f t="shared" ref="AE105:AE107" si="160">J105/J93*100-100</f>
        <v>1.0212958108033234</v>
      </c>
      <c r="AF105" s="35">
        <f t="shared" ref="AF105:AF107" si="161">K105/K93*100-100</f>
        <v>2.212806834802322</v>
      </c>
      <c r="AG105" s="35">
        <f t="shared" ref="AG105:AG107" si="162">L105/L93*100-100</f>
        <v>3.6628431189923418</v>
      </c>
      <c r="AH105" s="35">
        <f t="shared" ref="AH105:AH107" si="163">M105/M93*100-100</f>
        <v>1.700735203844232</v>
      </c>
      <c r="AI105" s="35">
        <f t="shared" ref="AI105:AI107" si="164">N105/N93*100-100</f>
        <v>-1.9008788164427415E-2</v>
      </c>
      <c r="AJ105" s="35">
        <f t="shared" ref="AJ105:AJ107" si="165">O105/O93*100-100</f>
        <v>-0.13348459088784637</v>
      </c>
      <c r="AK105" s="35">
        <f t="shared" ref="AK105:AK107" si="166">P105/P93*100-100</f>
        <v>-9.7530507833197788</v>
      </c>
      <c r="AL105" s="35">
        <f t="shared" ref="AL105:AL107" si="167">Q105/Q93*100-100</f>
        <v>10.247927118986851</v>
      </c>
      <c r="AM105" s="35">
        <f t="shared" ref="AM105:AM107" si="168">R105/R93*100-100</f>
        <v>-8.2428583722946627</v>
      </c>
      <c r="AN105" s="35">
        <f t="shared" ref="AN105:AN107" si="169">S105/S93*100-100</f>
        <v>3.0620736841636642</v>
      </c>
      <c r="AO105" s="35">
        <f t="shared" ref="AO105:AO107" si="170">T105/T93*100-100</f>
        <v>1.3150288464059514</v>
      </c>
      <c r="AP105" s="23"/>
      <c r="AQ105" s="23"/>
      <c r="AR105" s="57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M105" s="57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</row>
    <row r="106" spans="1:84" s="59" customFormat="1" ht="15.75" x14ac:dyDescent="0.25">
      <c r="A106" s="40">
        <v>44228</v>
      </c>
      <c r="B106" s="27">
        <v>130.03549363595752</v>
      </c>
      <c r="C106" s="27">
        <v>70.197840901201516</v>
      </c>
      <c r="D106" s="27">
        <v>128.02322928378126</v>
      </c>
      <c r="E106" s="27">
        <v>123.51461918296749</v>
      </c>
      <c r="F106" s="27">
        <v>138.40808897664752</v>
      </c>
      <c r="G106" s="27">
        <v>129.11193957087335</v>
      </c>
      <c r="H106" s="27">
        <v>117.16922481587257</v>
      </c>
      <c r="I106" s="27">
        <v>109.91235717916646</v>
      </c>
      <c r="J106" s="27">
        <v>130.15933380025646</v>
      </c>
      <c r="K106" s="27">
        <v>151.66939830714466</v>
      </c>
      <c r="L106" s="27">
        <v>133.76485449218075</v>
      </c>
      <c r="M106" s="27">
        <v>122.85065204022202</v>
      </c>
      <c r="N106" s="27">
        <v>123.51724911667691</v>
      </c>
      <c r="O106" s="27">
        <v>124.61312781454791</v>
      </c>
      <c r="P106" s="27">
        <v>111.60692169624558</v>
      </c>
      <c r="Q106" s="27">
        <v>147.11856407369885</v>
      </c>
      <c r="R106" s="27">
        <v>109.95345156399908</v>
      </c>
      <c r="S106" s="27">
        <v>142.18616034073287</v>
      </c>
      <c r="T106" s="27">
        <v>128.52150333156098</v>
      </c>
      <c r="U106" s="23"/>
      <c r="V106" s="40">
        <v>44228</v>
      </c>
      <c r="W106" s="27">
        <f t="shared" si="152"/>
        <v>2.0788449308615498</v>
      </c>
      <c r="X106" s="27">
        <f t="shared" si="153"/>
        <v>6.1037741767143956</v>
      </c>
      <c r="Y106" s="27">
        <f t="shared" si="154"/>
        <v>4.3192789279964785</v>
      </c>
      <c r="Z106" s="27">
        <f t="shared" si="155"/>
        <v>9.0698334899968813E-2</v>
      </c>
      <c r="AA106" s="27">
        <f t="shared" si="156"/>
        <v>15.728231282022548</v>
      </c>
      <c r="AB106" s="27">
        <f t="shared" si="157"/>
        <v>4.7924732672040165</v>
      </c>
      <c r="AC106" s="27">
        <f t="shared" si="158"/>
        <v>-5.8688426681463994</v>
      </c>
      <c r="AD106" s="27">
        <f t="shared" si="159"/>
        <v>-15.433224005555942</v>
      </c>
      <c r="AE106" s="27">
        <f t="shared" si="160"/>
        <v>7.7232712472877552</v>
      </c>
      <c r="AF106" s="27">
        <f t="shared" si="161"/>
        <v>0.82407628502399177</v>
      </c>
      <c r="AG106" s="27">
        <f t="shared" si="162"/>
        <v>4.0759857568250908</v>
      </c>
      <c r="AH106" s="27">
        <f t="shared" si="163"/>
        <v>4.1465115627530054</v>
      </c>
      <c r="AI106" s="27">
        <f t="shared" si="164"/>
        <v>2.0792604692061047</v>
      </c>
      <c r="AJ106" s="27">
        <f t="shared" si="165"/>
        <v>-6.0357198876516804E-2</v>
      </c>
      <c r="AK106" s="27">
        <f t="shared" si="166"/>
        <v>-10.341110686786749</v>
      </c>
      <c r="AL106" s="27">
        <f t="shared" si="167"/>
        <v>9.9261878761774653</v>
      </c>
      <c r="AM106" s="27">
        <f t="shared" si="168"/>
        <v>-6.3650447353332424</v>
      </c>
      <c r="AN106" s="27">
        <f t="shared" si="169"/>
        <v>3.7557138404264094</v>
      </c>
      <c r="AO106" s="27">
        <f t="shared" si="170"/>
        <v>2.4236170472037912</v>
      </c>
      <c r="AP106" s="23"/>
      <c r="AQ106" s="23"/>
      <c r="AR106" s="57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M106" s="57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</row>
    <row r="107" spans="1:84" s="59" customFormat="1" ht="15.75" x14ac:dyDescent="0.25">
      <c r="A107" s="40">
        <v>44256</v>
      </c>
      <c r="B107" s="27">
        <v>136.05623462498895</v>
      </c>
      <c r="C107" s="27">
        <v>76.278747166913774</v>
      </c>
      <c r="D107" s="27">
        <v>134.11294496358067</v>
      </c>
      <c r="E107" s="27">
        <v>131.35329051993986</v>
      </c>
      <c r="F107" s="27">
        <v>137.08649379656129</v>
      </c>
      <c r="G107" s="27">
        <v>129.06675080607974</v>
      </c>
      <c r="H107" s="27">
        <v>118.49413665573977</v>
      </c>
      <c r="I107" s="27">
        <v>121.01786411254642</v>
      </c>
      <c r="J107" s="27">
        <v>141.04173216853215</v>
      </c>
      <c r="K107" s="27">
        <v>155.60556149857319</v>
      </c>
      <c r="L107" s="27">
        <v>134.72781584427966</v>
      </c>
      <c r="M107" s="27">
        <v>126.55922762097731</v>
      </c>
      <c r="N107" s="27">
        <v>138.11312354485986</v>
      </c>
      <c r="O107" s="27">
        <v>125.7380912971565</v>
      </c>
      <c r="P107" s="27">
        <v>128.12397989083314</v>
      </c>
      <c r="Q107" s="27">
        <v>152.07494419684772</v>
      </c>
      <c r="R107" s="27">
        <v>113.96864512900322</v>
      </c>
      <c r="S107" s="27">
        <v>142.74070401778079</v>
      </c>
      <c r="T107" s="27">
        <v>132.93834606640442</v>
      </c>
      <c r="U107" s="23"/>
      <c r="V107" s="40">
        <v>44256</v>
      </c>
      <c r="W107" s="27">
        <f t="shared" si="152"/>
        <v>3.8734034534890043</v>
      </c>
      <c r="X107" s="27">
        <f t="shared" si="153"/>
        <v>21.617195502928084</v>
      </c>
      <c r="Y107" s="27">
        <f t="shared" si="154"/>
        <v>13.562865495864202</v>
      </c>
      <c r="Z107" s="27">
        <f t="shared" si="155"/>
        <v>5.5999195558139832</v>
      </c>
      <c r="AA107" s="27">
        <f t="shared" si="156"/>
        <v>18.947804152449848</v>
      </c>
      <c r="AB107" s="27">
        <f t="shared" si="157"/>
        <v>8.7008680661884199</v>
      </c>
      <c r="AC107" s="27">
        <f t="shared" si="158"/>
        <v>8.5673123125673101</v>
      </c>
      <c r="AD107" s="27">
        <f t="shared" si="159"/>
        <v>26.492641906239982</v>
      </c>
      <c r="AE107" s="27">
        <f t="shared" si="160"/>
        <v>6.2656277120924955</v>
      </c>
      <c r="AF107" s="27">
        <f t="shared" si="161"/>
        <v>5.1892284209884139</v>
      </c>
      <c r="AG107" s="27">
        <f t="shared" si="162"/>
        <v>4.9037036544465735</v>
      </c>
      <c r="AH107" s="27">
        <f t="shared" si="163"/>
        <v>8.3711744508273114</v>
      </c>
      <c r="AI107" s="27">
        <f t="shared" si="164"/>
        <v>18.139912912543551</v>
      </c>
      <c r="AJ107" s="27">
        <f t="shared" si="165"/>
        <v>0.61143093695550021</v>
      </c>
      <c r="AK107" s="27">
        <f t="shared" si="166"/>
        <v>15.661811588196016</v>
      </c>
      <c r="AL107" s="27">
        <f t="shared" si="167"/>
        <v>18.488816862507235</v>
      </c>
      <c r="AM107" s="27">
        <f t="shared" si="168"/>
        <v>10.369794177944456</v>
      </c>
      <c r="AN107" s="27">
        <f t="shared" si="169"/>
        <v>11.549265159944738</v>
      </c>
      <c r="AO107" s="27">
        <f t="shared" si="170"/>
        <v>9.9430849759431368</v>
      </c>
      <c r="AP107" s="23"/>
      <c r="AQ107" s="23"/>
      <c r="AR107" s="57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M107" s="57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</row>
    <row r="108" spans="1:84" s="59" customFormat="1" ht="15.75" x14ac:dyDescent="0.25">
      <c r="A108" s="40">
        <v>44287</v>
      </c>
      <c r="B108" s="27">
        <v>121.89720202549603</v>
      </c>
      <c r="C108" s="27">
        <v>79.549017827547857</v>
      </c>
      <c r="D108" s="27">
        <v>132.32771849298194</v>
      </c>
      <c r="E108" s="27">
        <v>113.74164076019842</v>
      </c>
      <c r="F108" s="27">
        <v>136.20466368201065</v>
      </c>
      <c r="G108" s="27">
        <v>131.62882517151095</v>
      </c>
      <c r="H108" s="27">
        <v>110.82934757737902</v>
      </c>
      <c r="I108" s="27">
        <v>126.82709808942944</v>
      </c>
      <c r="J108" s="27">
        <v>135.69342663988667</v>
      </c>
      <c r="K108" s="27">
        <v>158.64393623927231</v>
      </c>
      <c r="L108" s="27">
        <v>134.80109381670485</v>
      </c>
      <c r="M108" s="27">
        <v>129.22582087114159</v>
      </c>
      <c r="N108" s="27">
        <v>131.1833676749587</v>
      </c>
      <c r="O108" s="27">
        <v>125.73738573751181</v>
      </c>
      <c r="P108" s="27">
        <v>112.31463654832427</v>
      </c>
      <c r="Q108" s="27">
        <v>151.11222218667729</v>
      </c>
      <c r="R108" s="27">
        <v>104.63855177573119</v>
      </c>
      <c r="S108" s="27">
        <v>140.73510696212026</v>
      </c>
      <c r="T108" s="27">
        <v>129.55182078784878</v>
      </c>
      <c r="U108" s="23"/>
      <c r="V108" s="40">
        <v>44287</v>
      </c>
      <c r="W108" s="27">
        <f t="shared" ref="W108:W110" si="171">B108/B96*100-100</f>
        <v>7.0843342054092631</v>
      </c>
      <c r="X108" s="27">
        <f t="shared" ref="X108:X110" si="172">C108/C96*100-100</f>
        <v>29.653190601803118</v>
      </c>
      <c r="Y108" s="27">
        <f t="shared" ref="Y108:Y110" si="173">D108/D96*100-100</f>
        <v>19.629532438250379</v>
      </c>
      <c r="Z108" s="27">
        <f t="shared" ref="Z108:Z110" si="174">E108/E96*100-100</f>
        <v>5.8448123513656753</v>
      </c>
      <c r="AA108" s="27">
        <f t="shared" ref="AA108:AA110" si="175">F108/F96*100-100</f>
        <v>14.384422715951345</v>
      </c>
      <c r="AB108" s="27">
        <f t="shared" ref="AB108:AB110" si="176">G108/G96*100-100</f>
        <v>16.701871617197256</v>
      </c>
      <c r="AC108" s="27">
        <f t="shared" ref="AC108:AC110" si="177">H108/H96*100-100</f>
        <v>28.098704670437741</v>
      </c>
      <c r="AD108" s="27">
        <f t="shared" ref="AD108:AD110" si="178">I108/I96*100-100</f>
        <v>75.313563547987968</v>
      </c>
      <c r="AE108" s="27">
        <f t="shared" ref="AE108:AE110" si="179">J108/J96*100-100</f>
        <v>9.8004488383340913</v>
      </c>
      <c r="AF108" s="27">
        <f t="shared" ref="AF108:AF110" si="180">K108/K96*100-100</f>
        <v>14.695242154399764</v>
      </c>
      <c r="AG108" s="27">
        <f t="shared" ref="AG108:AG110" si="181">L108/L96*100-100</f>
        <v>5.1252901135754598</v>
      </c>
      <c r="AH108" s="27">
        <f t="shared" ref="AH108:AH110" si="182">M108/M96*100-100</f>
        <v>9.820432088614055</v>
      </c>
      <c r="AI108" s="27">
        <f t="shared" ref="AI108:AI110" si="183">N108/N96*100-100</f>
        <v>9.7345619652781608</v>
      </c>
      <c r="AJ108" s="27">
        <f t="shared" ref="AJ108:AJ110" si="184">O108/O96*100-100</f>
        <v>1.9613089720709382</v>
      </c>
      <c r="AK108" s="27">
        <f t="shared" ref="AK108:AK110" si="185">P108/P96*100-100</f>
        <v>21.489904743479357</v>
      </c>
      <c r="AL108" s="27">
        <f t="shared" ref="AL108:AL110" si="186">Q108/Q96*100-100</f>
        <v>36.447896395087241</v>
      </c>
      <c r="AM108" s="27">
        <f t="shared" ref="AM108:AM110" si="187">R108/R96*100-100</f>
        <v>19.189246517916644</v>
      </c>
      <c r="AN108" s="27">
        <f t="shared" ref="AN108:AN110" si="188">S108/S96*100-100</f>
        <v>20.807909610297969</v>
      </c>
      <c r="AO108" s="27">
        <f t="shared" ref="AO108:AO110" si="189">T108/T96*100-100</f>
        <v>15.581452873975394</v>
      </c>
      <c r="AP108" s="23"/>
      <c r="AQ108" s="23"/>
      <c r="AR108" s="57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M108" s="57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</row>
    <row r="109" spans="1:84" s="59" customFormat="1" ht="15.75" x14ac:dyDescent="0.25">
      <c r="A109" s="40">
        <v>44317</v>
      </c>
      <c r="B109" s="27">
        <v>114.96592786024853</v>
      </c>
      <c r="C109" s="27">
        <v>75.631607567907778</v>
      </c>
      <c r="D109" s="27">
        <v>131.67481209990541</v>
      </c>
      <c r="E109" s="27">
        <v>126.81670770733635</v>
      </c>
      <c r="F109" s="27">
        <v>145.16547998088018</v>
      </c>
      <c r="G109" s="27">
        <v>130.36569920281377</v>
      </c>
      <c r="H109" s="27">
        <v>108.32081336174889</v>
      </c>
      <c r="I109" s="27">
        <v>137.35881452308925</v>
      </c>
      <c r="J109" s="27">
        <v>133.51734119123299</v>
      </c>
      <c r="K109" s="27">
        <v>162.28842251629814</v>
      </c>
      <c r="L109" s="27">
        <v>135.02499562388698</v>
      </c>
      <c r="M109" s="27">
        <v>125.4607941875816</v>
      </c>
      <c r="N109" s="27">
        <v>136.74438178606479</v>
      </c>
      <c r="O109" s="27">
        <v>125.71001862842189</v>
      </c>
      <c r="P109" s="27">
        <v>104.60682709604947</v>
      </c>
      <c r="Q109" s="27">
        <v>161.72135116081591</v>
      </c>
      <c r="R109" s="27">
        <v>111.39289822156168</v>
      </c>
      <c r="S109" s="27">
        <v>137.33186322819338</v>
      </c>
      <c r="T109" s="27">
        <v>129.50800042875454</v>
      </c>
      <c r="U109" s="23"/>
      <c r="V109" s="40">
        <v>44317</v>
      </c>
      <c r="W109" s="27">
        <f t="shared" si="171"/>
        <v>4.2793225067630658</v>
      </c>
      <c r="X109" s="27">
        <f t="shared" si="172"/>
        <v>15.762248234317909</v>
      </c>
      <c r="Y109" s="27">
        <f t="shared" si="173"/>
        <v>18.631817788392269</v>
      </c>
      <c r="Z109" s="27">
        <f t="shared" si="174"/>
        <v>24.935985885478246</v>
      </c>
      <c r="AA109" s="27">
        <f t="shared" si="175"/>
        <v>11.461393348980337</v>
      </c>
      <c r="AB109" s="27">
        <f t="shared" si="176"/>
        <v>19.654497336411382</v>
      </c>
      <c r="AC109" s="27">
        <f t="shared" si="177"/>
        <v>29.699572511446348</v>
      </c>
      <c r="AD109" s="27">
        <f t="shared" si="178"/>
        <v>62.414167517639498</v>
      </c>
      <c r="AE109" s="27">
        <f t="shared" si="179"/>
        <v>8.8539638749730614</v>
      </c>
      <c r="AF109" s="27">
        <f t="shared" si="180"/>
        <v>16.233145847672731</v>
      </c>
      <c r="AG109" s="27">
        <f t="shared" si="181"/>
        <v>5.5755011314267762</v>
      </c>
      <c r="AH109" s="27">
        <f t="shared" si="182"/>
        <v>12.656534715354127</v>
      </c>
      <c r="AI109" s="27">
        <f t="shared" si="183"/>
        <v>28.755997278781791</v>
      </c>
      <c r="AJ109" s="27">
        <f t="shared" si="184"/>
        <v>2.1093986092652273</v>
      </c>
      <c r="AK109" s="27">
        <f t="shared" si="185"/>
        <v>16.319822601245534</v>
      </c>
      <c r="AL109" s="27">
        <f t="shared" si="186"/>
        <v>37.96145974603661</v>
      </c>
      <c r="AM109" s="27">
        <f t="shared" si="187"/>
        <v>21.600186340275314</v>
      </c>
      <c r="AN109" s="27">
        <f t="shared" si="188"/>
        <v>24.35214301354722</v>
      </c>
      <c r="AO109" s="27">
        <f t="shared" si="189"/>
        <v>16.715196576834487</v>
      </c>
      <c r="AP109" s="23"/>
      <c r="AQ109" s="23"/>
      <c r="AR109" s="57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M109" s="57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</row>
    <row r="110" spans="1:84" s="59" customFormat="1" ht="15.75" x14ac:dyDescent="0.25">
      <c r="A110" s="40">
        <v>44348</v>
      </c>
      <c r="B110" s="27">
        <v>112.38850436633764</v>
      </c>
      <c r="C110" s="27">
        <v>74.233818089614005</v>
      </c>
      <c r="D110" s="27">
        <v>130.8441787533128</v>
      </c>
      <c r="E110" s="27">
        <v>121.84258046552904</v>
      </c>
      <c r="F110" s="27">
        <v>136.09683632509359</v>
      </c>
      <c r="G110" s="27">
        <v>129.23113936705252</v>
      </c>
      <c r="H110" s="27">
        <v>111.84312110669011</v>
      </c>
      <c r="I110" s="27">
        <v>113.57542004879303</v>
      </c>
      <c r="J110" s="27">
        <v>137.30335742102869</v>
      </c>
      <c r="K110" s="27">
        <v>157.17684726446981</v>
      </c>
      <c r="L110" s="27">
        <v>135.3247237650294</v>
      </c>
      <c r="M110" s="27">
        <v>122.2075702470334</v>
      </c>
      <c r="N110" s="27">
        <v>123.91756936672631</v>
      </c>
      <c r="O110" s="27">
        <v>126.0512446760976</v>
      </c>
      <c r="P110" s="27">
        <v>104.23861152262671</v>
      </c>
      <c r="Q110" s="27">
        <v>166.209490375434</v>
      </c>
      <c r="R110" s="27">
        <v>106.70458980667958</v>
      </c>
      <c r="S110" s="27">
        <v>137.00585995818852</v>
      </c>
      <c r="T110" s="27">
        <v>127.15610136830588</v>
      </c>
      <c r="U110" s="23"/>
      <c r="V110" s="40">
        <v>44348</v>
      </c>
      <c r="W110" s="27">
        <f t="shared" si="171"/>
        <v>6.6467640994144972</v>
      </c>
      <c r="X110" s="27">
        <f t="shared" si="172"/>
        <v>25.972797503197413</v>
      </c>
      <c r="Y110" s="27">
        <f t="shared" si="173"/>
        <v>15.374405967796804</v>
      </c>
      <c r="Z110" s="27">
        <f t="shared" si="174"/>
        <v>15.098349106642715</v>
      </c>
      <c r="AA110" s="27">
        <f t="shared" si="175"/>
        <v>15.172961203711608</v>
      </c>
      <c r="AB110" s="27">
        <f t="shared" si="176"/>
        <v>15.97902215718608</v>
      </c>
      <c r="AC110" s="27">
        <f t="shared" si="177"/>
        <v>34.575117946355419</v>
      </c>
      <c r="AD110" s="27">
        <f t="shared" si="178"/>
        <v>53.812553787746879</v>
      </c>
      <c r="AE110" s="27">
        <f t="shared" si="179"/>
        <v>8.3450407482964692</v>
      </c>
      <c r="AF110" s="27">
        <f t="shared" si="180"/>
        <v>12.037945255478078</v>
      </c>
      <c r="AG110" s="27">
        <f t="shared" si="181"/>
        <v>5.8081932302462462</v>
      </c>
      <c r="AH110" s="27">
        <f t="shared" si="182"/>
        <v>13.336688845698291</v>
      </c>
      <c r="AI110" s="27">
        <f t="shared" si="183"/>
        <v>23.351453440400107</v>
      </c>
      <c r="AJ110" s="27">
        <f t="shared" si="184"/>
        <v>2.2594421329083332</v>
      </c>
      <c r="AK110" s="27">
        <f t="shared" si="185"/>
        <v>9.5124050173705825</v>
      </c>
      <c r="AL110" s="27">
        <f t="shared" si="186"/>
        <v>30.801804703838343</v>
      </c>
      <c r="AM110" s="27">
        <f t="shared" si="187"/>
        <v>13.64020462664817</v>
      </c>
      <c r="AN110" s="27">
        <f t="shared" si="188"/>
        <v>21.950970558354442</v>
      </c>
      <c r="AO110" s="27">
        <f t="shared" si="189"/>
        <v>14.51911725677995</v>
      </c>
      <c r="AP110" s="23"/>
      <c r="AQ110" s="23"/>
      <c r="AR110" s="57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M110" s="57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</row>
    <row r="111" spans="1:84" s="59" customFormat="1" ht="15.75" x14ac:dyDescent="0.25">
      <c r="A111" s="40">
        <v>44378</v>
      </c>
      <c r="B111" s="27">
        <v>113.02096008009704</v>
      </c>
      <c r="C111" s="27">
        <v>80.691032034287971</v>
      </c>
      <c r="D111" s="27">
        <v>132.74333042153145</v>
      </c>
      <c r="E111" s="27">
        <v>130.69839677418418</v>
      </c>
      <c r="F111" s="27">
        <v>146.26671419515222</v>
      </c>
      <c r="G111" s="27">
        <v>130.93247090844349</v>
      </c>
      <c r="H111" s="27">
        <v>118.60050807010944</v>
      </c>
      <c r="I111" s="27">
        <v>123.83185078186033</v>
      </c>
      <c r="J111" s="27">
        <v>136.13370903399107</v>
      </c>
      <c r="K111" s="27">
        <v>165.40072416270959</v>
      </c>
      <c r="L111" s="27">
        <v>136.52836859316679</v>
      </c>
      <c r="M111" s="27">
        <v>130.86237001018543</v>
      </c>
      <c r="N111" s="27">
        <v>138.75722858268145</v>
      </c>
      <c r="O111" s="27">
        <v>126.58453543531003</v>
      </c>
      <c r="P111" s="27">
        <v>114.80265959165148</v>
      </c>
      <c r="Q111" s="27">
        <v>175.78503195084465</v>
      </c>
      <c r="R111" s="27">
        <v>112.12234209997901</v>
      </c>
      <c r="S111" s="27">
        <v>139.3026548644921</v>
      </c>
      <c r="T111" s="27">
        <v>131.281986376894</v>
      </c>
      <c r="U111" s="23"/>
      <c r="V111" s="40">
        <v>44378</v>
      </c>
      <c r="W111" s="27">
        <f t="shared" ref="W111:W113" si="190">B111/B99*100-100</f>
        <v>3.3007650788957221</v>
      </c>
      <c r="X111" s="27">
        <f t="shared" ref="X111:X113" si="191">C111/C99*100-100</f>
        <v>14.6784928161984</v>
      </c>
      <c r="Y111" s="27">
        <f t="shared" ref="Y111:Y113" si="192">D111/D99*100-100</f>
        <v>8.9754970437346344</v>
      </c>
      <c r="Z111" s="27">
        <f t="shared" ref="Z111:Z113" si="193">E111/E99*100-100</f>
        <v>25.593745028088605</v>
      </c>
      <c r="AA111" s="27">
        <f t="shared" ref="AA111:AA113" si="194">F111/F99*100-100</f>
        <v>11.021701230817428</v>
      </c>
      <c r="AB111" s="27">
        <f t="shared" ref="AB111:AB113" si="195">G111/G99*100-100</f>
        <v>11.760639822617193</v>
      </c>
      <c r="AC111" s="27">
        <f t="shared" ref="AC111:AC113" si="196">H111/H99*100-100</f>
        <v>18.042897032621724</v>
      </c>
      <c r="AD111" s="27">
        <f t="shared" ref="AD111:AD113" si="197">I111/I99*100-100</f>
        <v>45.155006973494778</v>
      </c>
      <c r="AE111" s="27">
        <f t="shared" ref="AE111:AE113" si="198">J111/J99*100-100</f>
        <v>5.5923749661891407</v>
      </c>
      <c r="AF111" s="27">
        <f t="shared" ref="AF111:AF113" si="199">K111/K99*100-100</f>
        <v>9.3238901280046491</v>
      </c>
      <c r="AG111" s="27">
        <f t="shared" ref="AG111:AG113" si="200">L111/L99*100-100</f>
        <v>5.7295668560860804</v>
      </c>
      <c r="AH111" s="27">
        <f t="shared" ref="AH111:AH113" si="201">M111/M99*100-100</f>
        <v>13.195589407151957</v>
      </c>
      <c r="AI111" s="27">
        <f t="shared" ref="AI111:AI113" si="202">N111/N99*100-100</f>
        <v>18.809181749301089</v>
      </c>
      <c r="AJ111" s="27">
        <f t="shared" ref="AJ111:AJ113" si="203">O111/O99*100-100</f>
        <v>2.4800328041658588</v>
      </c>
      <c r="AK111" s="27">
        <f t="shared" ref="AK111:AK113" si="204">P111/P99*100-100</f>
        <v>4.6620215615151324</v>
      </c>
      <c r="AL111" s="27">
        <f t="shared" ref="AL111:AL113" si="205">Q111/Q99*100-100</f>
        <v>26.412592175482814</v>
      </c>
      <c r="AM111" s="27">
        <f t="shared" ref="AM111:AM113" si="206">R111/R99*100-100</f>
        <v>12.913090414032254</v>
      </c>
      <c r="AN111" s="27">
        <f t="shared" ref="AN111:AN113" si="207">S111/S99*100-100</f>
        <v>16.760949550553434</v>
      </c>
      <c r="AO111" s="27">
        <f t="shared" ref="AO111:AO113" si="208">T111/T99*100-100</f>
        <v>11.002541942850826</v>
      </c>
      <c r="AP111" s="23"/>
      <c r="AQ111" s="23"/>
      <c r="AR111" s="57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M111" s="57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</row>
    <row r="112" spans="1:84" s="59" customFormat="1" ht="15.75" x14ac:dyDescent="0.25">
      <c r="A112" s="40">
        <v>44409</v>
      </c>
      <c r="B112" s="27">
        <v>116.73230592859292</v>
      </c>
      <c r="C112" s="27">
        <v>78.645543101592637</v>
      </c>
      <c r="D112" s="27">
        <v>124.38077522950005</v>
      </c>
      <c r="E112" s="27">
        <v>130.7532134062881</v>
      </c>
      <c r="F112" s="27">
        <v>144.23618442823513</v>
      </c>
      <c r="G112" s="27">
        <v>132.53566742200681</v>
      </c>
      <c r="H112" s="27">
        <v>119.65961216981157</v>
      </c>
      <c r="I112" s="27">
        <v>118.05978243000474</v>
      </c>
      <c r="J112" s="27">
        <v>135.28136580173341</v>
      </c>
      <c r="K112" s="27">
        <v>162.56278024888775</v>
      </c>
      <c r="L112" s="27">
        <v>136.93482637735661</v>
      </c>
      <c r="M112" s="27">
        <v>128.46159884031596</v>
      </c>
      <c r="N112" s="27">
        <v>121.26387198357733</v>
      </c>
      <c r="O112" s="27">
        <v>127.56225402559922</v>
      </c>
      <c r="P112" s="27">
        <v>115.30092116253439</v>
      </c>
      <c r="Q112" s="27">
        <v>178.8810274258052</v>
      </c>
      <c r="R112" s="27">
        <v>111.7441596707212</v>
      </c>
      <c r="S112" s="27">
        <v>141.38259851629985</v>
      </c>
      <c r="T112" s="27">
        <v>130.08320250994834</v>
      </c>
      <c r="U112" s="23"/>
      <c r="V112" s="40">
        <v>44409</v>
      </c>
      <c r="W112" s="27">
        <f t="shared" si="190"/>
        <v>4.2236219544165721</v>
      </c>
      <c r="X112" s="27">
        <f t="shared" si="191"/>
        <v>4.8328960483669192</v>
      </c>
      <c r="Y112" s="27">
        <f t="shared" si="192"/>
        <v>4.2724332453278606</v>
      </c>
      <c r="Z112" s="27">
        <f t="shared" si="193"/>
        <v>13.56207694760397</v>
      </c>
      <c r="AA112" s="27">
        <f t="shared" si="194"/>
        <v>6.7780250026872721</v>
      </c>
      <c r="AB112" s="27">
        <f t="shared" si="195"/>
        <v>7.8836574568654356</v>
      </c>
      <c r="AC112" s="27">
        <f t="shared" si="196"/>
        <v>12.894036546902726</v>
      </c>
      <c r="AD112" s="27">
        <f t="shared" si="197"/>
        <v>20.501348662583368</v>
      </c>
      <c r="AE112" s="27">
        <f t="shared" si="198"/>
        <v>5.8430354721525646</v>
      </c>
      <c r="AF112" s="27">
        <f t="shared" si="199"/>
        <v>9.2421859742110684</v>
      </c>
      <c r="AG112" s="27">
        <f t="shared" si="200"/>
        <v>5.3055005429293089</v>
      </c>
      <c r="AH112" s="27">
        <f t="shared" si="201"/>
        <v>12.247920041481848</v>
      </c>
      <c r="AI112" s="27">
        <f t="shared" si="202"/>
        <v>15.655889932794011</v>
      </c>
      <c r="AJ112" s="27">
        <f t="shared" si="203"/>
        <v>3.4509678710916489</v>
      </c>
      <c r="AK112" s="27">
        <f t="shared" si="204"/>
        <v>2.0267983865231116</v>
      </c>
      <c r="AL112" s="27">
        <f t="shared" si="205"/>
        <v>26.314029353973851</v>
      </c>
      <c r="AM112" s="27">
        <f t="shared" si="206"/>
        <v>6.6831288018146751</v>
      </c>
      <c r="AN112" s="27">
        <f t="shared" si="207"/>
        <v>12.244067962943262</v>
      </c>
      <c r="AO112" s="27">
        <f t="shared" si="208"/>
        <v>7.818383544941014</v>
      </c>
      <c r="AP112" s="23"/>
      <c r="AQ112" s="23"/>
      <c r="AR112" s="57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M112" s="57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</row>
    <row r="113" spans="1:84" s="59" customFormat="1" ht="15.75" x14ac:dyDescent="0.25">
      <c r="A113" s="40">
        <v>44440</v>
      </c>
      <c r="B113" s="27">
        <v>113.00810307793785</v>
      </c>
      <c r="C113" s="27">
        <v>72.904840365315067</v>
      </c>
      <c r="D113" s="27">
        <v>122.64411605574786</v>
      </c>
      <c r="E113" s="27">
        <v>131.02286328449023</v>
      </c>
      <c r="F113" s="27">
        <v>137.94290802854326</v>
      </c>
      <c r="G113" s="27">
        <v>133.31862034273675</v>
      </c>
      <c r="H113" s="27">
        <v>121.66428685521664</v>
      </c>
      <c r="I113" s="27">
        <v>116.26453212838706</v>
      </c>
      <c r="J113" s="27">
        <v>135.51589839751381</v>
      </c>
      <c r="K113" s="27">
        <v>158.61740228777219</v>
      </c>
      <c r="L113" s="27">
        <v>137.71806054318765</v>
      </c>
      <c r="M113" s="27">
        <v>125.72812158493122</v>
      </c>
      <c r="N113" s="27">
        <v>123.49774792509812</v>
      </c>
      <c r="O113" s="27">
        <v>127.5698753033563</v>
      </c>
      <c r="P113" s="27">
        <v>108.3232713192307</v>
      </c>
      <c r="Q113" s="27">
        <v>171.97032119455966</v>
      </c>
      <c r="R113" s="27">
        <v>117.73956228938306</v>
      </c>
      <c r="S113" s="27">
        <v>143.52296754803939</v>
      </c>
      <c r="T113" s="27">
        <v>129.0164508644952</v>
      </c>
      <c r="U113" s="23"/>
      <c r="V113" s="40">
        <v>44440</v>
      </c>
      <c r="W113" s="27">
        <f t="shared" si="190"/>
        <v>4.2469309986602894</v>
      </c>
      <c r="X113" s="27">
        <f t="shared" si="191"/>
        <v>0.11329094726697519</v>
      </c>
      <c r="Y113" s="27">
        <f t="shared" si="192"/>
        <v>2.4252712294083665</v>
      </c>
      <c r="Z113" s="27">
        <f t="shared" si="193"/>
        <v>4.5223132799275305</v>
      </c>
      <c r="AA113" s="27">
        <f t="shared" si="194"/>
        <v>7.11463249819775</v>
      </c>
      <c r="AB113" s="27">
        <f t="shared" si="195"/>
        <v>4.9364446155109505</v>
      </c>
      <c r="AC113" s="27">
        <f t="shared" si="196"/>
        <v>10.034180161889751</v>
      </c>
      <c r="AD113" s="27">
        <f t="shared" si="197"/>
        <v>16.703232398614006</v>
      </c>
      <c r="AE113" s="27">
        <f t="shared" si="198"/>
        <v>4.9845214356896435</v>
      </c>
      <c r="AF113" s="27">
        <f t="shared" si="199"/>
        <v>6.7515920042751247</v>
      </c>
      <c r="AG113" s="27">
        <f t="shared" si="200"/>
        <v>4.9632267815117075</v>
      </c>
      <c r="AH113" s="27">
        <f t="shared" si="201"/>
        <v>11.108664058346562</v>
      </c>
      <c r="AI113" s="27">
        <f t="shared" si="202"/>
        <v>11.90226425633935</v>
      </c>
      <c r="AJ113" s="27">
        <f t="shared" si="203"/>
        <v>3.3822300341049782</v>
      </c>
      <c r="AK113" s="27">
        <f t="shared" si="204"/>
        <v>0.90735205418161513</v>
      </c>
      <c r="AL113" s="27">
        <f t="shared" si="205"/>
        <v>17.780678679480587</v>
      </c>
      <c r="AM113" s="27">
        <f t="shared" si="206"/>
        <v>8.7460148057366069</v>
      </c>
      <c r="AN113" s="27">
        <f t="shared" si="207"/>
        <v>9.0536835282547514</v>
      </c>
      <c r="AO113" s="27">
        <f t="shared" si="208"/>
        <v>5.9078586925725745</v>
      </c>
      <c r="AP113" s="23"/>
      <c r="AQ113" s="23"/>
      <c r="AR113" s="57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M113" s="57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</row>
    <row r="114" spans="1:84" s="59" customFormat="1" ht="15.75" x14ac:dyDescent="0.25">
      <c r="A114" s="40">
        <v>44470</v>
      </c>
      <c r="B114" s="27">
        <v>107.96120052438891</v>
      </c>
      <c r="C114" s="27">
        <v>75.325663879191666</v>
      </c>
      <c r="D114" s="27">
        <v>125.61570420302235</v>
      </c>
      <c r="E114" s="27">
        <v>129.16501908082333</v>
      </c>
      <c r="F114" s="27">
        <v>139.21312137126671</v>
      </c>
      <c r="G114" s="27">
        <v>135.58479973177785</v>
      </c>
      <c r="H114" s="27">
        <v>120.60558955553343</v>
      </c>
      <c r="I114" s="27">
        <v>128.6471281854013</v>
      </c>
      <c r="J114" s="27">
        <v>144.32967446350531</v>
      </c>
      <c r="K114" s="27">
        <v>162.23879834520045</v>
      </c>
      <c r="L114" s="27">
        <v>139.68579449273864</v>
      </c>
      <c r="M114" s="27">
        <v>137.91552676209733</v>
      </c>
      <c r="N114" s="27">
        <v>134.60948413178198</v>
      </c>
      <c r="O114" s="27">
        <v>126.49229859366542</v>
      </c>
      <c r="P114" s="27">
        <v>105.3176039535782</v>
      </c>
      <c r="Q114" s="27">
        <v>167.01826681459869</v>
      </c>
      <c r="R114" s="27">
        <v>126.86252755537504</v>
      </c>
      <c r="S114" s="27">
        <v>148.26388047924056</v>
      </c>
      <c r="T114" s="27">
        <v>131.23672422123897</v>
      </c>
      <c r="U114" s="23"/>
      <c r="V114" s="40">
        <v>44470</v>
      </c>
      <c r="W114" s="27">
        <f t="shared" ref="W114:W116" si="209">B114/B102*100-100</f>
        <v>2.110128874358594</v>
      </c>
      <c r="X114" s="27">
        <f t="shared" ref="X114:X116" si="210">C114/C102*100-100</f>
        <v>-3.0259212428765636</v>
      </c>
      <c r="Y114" s="27">
        <f t="shared" ref="Y114:Y116" si="211">D114/D102*100-100</f>
        <v>2.1467422415506405</v>
      </c>
      <c r="Z114" s="27">
        <f t="shared" ref="Z114:Z116" si="212">E114/E102*100-100</f>
        <v>-5.748921328471539</v>
      </c>
      <c r="AA114" s="27">
        <f t="shared" ref="AA114:AA116" si="213">F114/F102*100-100</f>
        <v>8.8640114119462368</v>
      </c>
      <c r="AB114" s="27">
        <f t="shared" ref="AB114:AB116" si="214">G114/G102*100-100</f>
        <v>3.7984040318130639</v>
      </c>
      <c r="AC114" s="27">
        <f t="shared" ref="AC114:AC116" si="215">H114/H102*100-100</f>
        <v>7.0634169260734865</v>
      </c>
      <c r="AD114" s="27">
        <f t="shared" ref="AD114:AD116" si="216">I114/I102*100-100</f>
        <v>12.801161620673668</v>
      </c>
      <c r="AE114" s="27">
        <f t="shared" ref="AE114:AE116" si="217">J114/J102*100-100</f>
        <v>7.3234751675332603</v>
      </c>
      <c r="AF114" s="27">
        <f t="shared" ref="AF114:AF116" si="218">K114/K102*100-100</f>
        <v>5.8097994448852432</v>
      </c>
      <c r="AG114" s="27">
        <f t="shared" ref="AG114:AG116" si="219">L114/L102*100-100</f>
        <v>5.0875564687433297</v>
      </c>
      <c r="AH114" s="27">
        <f t="shared" ref="AH114:AH116" si="220">M114/M102*100-100</f>
        <v>8.9987402790971345</v>
      </c>
      <c r="AI114" s="27">
        <f t="shared" ref="AI114:AI116" si="221">N114/N102*100-100</f>
        <v>2.9890207057006393</v>
      </c>
      <c r="AJ114" s="27">
        <f t="shared" ref="AJ114:AJ116" si="222">O114/O102*100-100</f>
        <v>2.9814777419607879</v>
      </c>
      <c r="AK114" s="27">
        <f t="shared" ref="AK114:AK116" si="223">P114/P102*100-100</f>
        <v>6.6787807110912922E-2</v>
      </c>
      <c r="AL114" s="27">
        <f t="shared" ref="AL114:AL116" si="224">Q114/Q102*100-100</f>
        <v>7.8931186213869751</v>
      </c>
      <c r="AM114" s="27">
        <f t="shared" ref="AM114:AM116" si="225">R114/R102*100-100</f>
        <v>7.4642804560730838</v>
      </c>
      <c r="AN114" s="27">
        <f t="shared" ref="AN114:AN116" si="226">S114/S102*100-100</f>
        <v>8.8075465339371135</v>
      </c>
      <c r="AO114" s="27">
        <f t="shared" ref="AO114:AO116" si="227">T114/T102*100-100</f>
        <v>4.4239978728185321</v>
      </c>
      <c r="AP114" s="23"/>
      <c r="AQ114" s="23"/>
      <c r="AR114" s="57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M114" s="57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</row>
    <row r="115" spans="1:84" s="59" customFormat="1" ht="15.75" x14ac:dyDescent="0.25">
      <c r="A115" s="40">
        <v>44501</v>
      </c>
      <c r="B115" s="27">
        <v>119.23605653047832</v>
      </c>
      <c r="C115" s="27">
        <v>75.864981726022719</v>
      </c>
      <c r="D115" s="27">
        <v>131.51296633352484</v>
      </c>
      <c r="E115" s="27">
        <v>131.30783294585643</v>
      </c>
      <c r="F115" s="27">
        <v>151.97079094559189</v>
      </c>
      <c r="G115" s="27">
        <v>139.55756303607049</v>
      </c>
      <c r="H115" s="27">
        <v>129.67970946116765</v>
      </c>
      <c r="I115" s="27">
        <v>130.50754550756392</v>
      </c>
      <c r="J115" s="27">
        <v>140.34887154892903</v>
      </c>
      <c r="K115" s="27">
        <v>164.20085392898966</v>
      </c>
      <c r="L115" s="27">
        <v>140.767039642339</v>
      </c>
      <c r="M115" s="27">
        <v>142.07940242459921</v>
      </c>
      <c r="N115" s="27">
        <v>147.36124758848544</v>
      </c>
      <c r="O115" s="27">
        <v>126.98445942064052</v>
      </c>
      <c r="P115" s="27">
        <v>113.9762935854406</v>
      </c>
      <c r="Q115" s="27">
        <v>162.90113410248128</v>
      </c>
      <c r="R115" s="27">
        <v>127.45601732413141</v>
      </c>
      <c r="S115" s="27">
        <v>154.99873495314409</v>
      </c>
      <c r="T115" s="27">
        <v>136.375110153343</v>
      </c>
      <c r="U115" s="23"/>
      <c r="V115" s="40">
        <v>44501</v>
      </c>
      <c r="W115" s="27">
        <f t="shared" si="209"/>
        <v>6.1348814757571404</v>
      </c>
      <c r="X115" s="27">
        <f t="shared" si="210"/>
        <v>9.7855439197355878</v>
      </c>
      <c r="Y115" s="27">
        <f t="shared" si="211"/>
        <v>5.9725979846806609</v>
      </c>
      <c r="Z115" s="27">
        <f t="shared" si="212"/>
        <v>-2.9728759286701205</v>
      </c>
      <c r="AA115" s="27">
        <f t="shared" si="213"/>
        <v>12.858224338068425</v>
      </c>
      <c r="AB115" s="27">
        <f t="shared" si="214"/>
        <v>3.9077608152396692</v>
      </c>
      <c r="AC115" s="27">
        <f t="shared" si="215"/>
        <v>10.586982863319804</v>
      </c>
      <c r="AD115" s="27">
        <f t="shared" si="216"/>
        <v>12.289098659073531</v>
      </c>
      <c r="AE115" s="27">
        <f t="shared" si="217"/>
        <v>3.2794332653571132</v>
      </c>
      <c r="AF115" s="27">
        <f t="shared" si="218"/>
        <v>6.1802577622269013</v>
      </c>
      <c r="AG115" s="27">
        <f t="shared" si="219"/>
        <v>5.2640300753997735</v>
      </c>
      <c r="AH115" s="27">
        <f t="shared" si="220"/>
        <v>9.0534780280846547</v>
      </c>
      <c r="AI115" s="27">
        <f t="shared" si="221"/>
        <v>13.641201990036052</v>
      </c>
      <c r="AJ115" s="27">
        <f t="shared" si="222"/>
        <v>3.0814427408396341</v>
      </c>
      <c r="AK115" s="27">
        <f t="shared" si="223"/>
        <v>1.2914323902412548</v>
      </c>
      <c r="AL115" s="27">
        <f t="shared" si="224"/>
        <v>6.415934048215604</v>
      </c>
      <c r="AM115" s="27">
        <f t="shared" si="225"/>
        <v>6.7496235899780999</v>
      </c>
      <c r="AN115" s="27">
        <f t="shared" si="226"/>
        <v>8.0750677767921957</v>
      </c>
      <c r="AO115" s="27">
        <f t="shared" si="227"/>
        <v>5.984999093229078</v>
      </c>
      <c r="AP115" s="23"/>
      <c r="AQ115" s="23"/>
      <c r="AR115" s="57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M115" s="57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</row>
    <row r="116" spans="1:84" s="59" customFormat="1" ht="15.75" x14ac:dyDescent="0.25">
      <c r="A116" s="41">
        <v>44531</v>
      </c>
      <c r="B116" s="28">
        <v>126.07623833493194</v>
      </c>
      <c r="C116" s="28">
        <v>71.989793335648855</v>
      </c>
      <c r="D116" s="28">
        <v>141.44293656915528</v>
      </c>
      <c r="E116" s="28">
        <v>136.56134771687215</v>
      </c>
      <c r="F116" s="28">
        <v>144.01224097148841</v>
      </c>
      <c r="G116" s="28">
        <v>141.07435240175232</v>
      </c>
      <c r="H116" s="28">
        <v>141.27534306794121</v>
      </c>
      <c r="I116" s="28">
        <v>165.56099123334531</v>
      </c>
      <c r="J116" s="28">
        <v>151.88114403861542</v>
      </c>
      <c r="K116" s="28">
        <v>175.8791242687841</v>
      </c>
      <c r="L116" s="28">
        <v>141.88623358173771</v>
      </c>
      <c r="M116" s="28">
        <v>151.58387189474331</v>
      </c>
      <c r="N116" s="28">
        <v>153.49793478203802</v>
      </c>
      <c r="O116" s="28">
        <v>127.60960006447073</v>
      </c>
      <c r="P116" s="28">
        <v>111.38331845582842</v>
      </c>
      <c r="Q116" s="28">
        <v>169.2102139309865</v>
      </c>
      <c r="R116" s="28">
        <v>130.30082436524586</v>
      </c>
      <c r="S116" s="28">
        <v>157.34095383795946</v>
      </c>
      <c r="T116" s="28">
        <v>141.40749521296337</v>
      </c>
      <c r="U116" s="23"/>
      <c r="V116" s="41">
        <v>44531</v>
      </c>
      <c r="W116" s="28">
        <f t="shared" si="209"/>
        <v>4.3115865060001255</v>
      </c>
      <c r="X116" s="28">
        <f t="shared" si="210"/>
        <v>-1.0728667873115398</v>
      </c>
      <c r="Y116" s="28">
        <f t="shared" si="211"/>
        <v>4.2662225066221424</v>
      </c>
      <c r="Z116" s="28">
        <f t="shared" si="212"/>
        <v>-5.2940184043159491</v>
      </c>
      <c r="AA116" s="28">
        <f t="shared" si="213"/>
        <v>4.4946431823908739</v>
      </c>
      <c r="AB116" s="28">
        <f t="shared" si="214"/>
        <v>3.7688601809367555</v>
      </c>
      <c r="AC116" s="28">
        <f t="shared" si="215"/>
        <v>10.692185357867359</v>
      </c>
      <c r="AD116" s="28">
        <f t="shared" si="216"/>
        <v>13.027454373679447</v>
      </c>
      <c r="AE116" s="28">
        <f t="shared" si="217"/>
        <v>-4.98651707759619</v>
      </c>
      <c r="AF116" s="28">
        <f t="shared" si="218"/>
        <v>5.9837551892566694</v>
      </c>
      <c r="AG116" s="28">
        <f t="shared" si="219"/>
        <v>5.165793437736113</v>
      </c>
      <c r="AH116" s="28">
        <f t="shared" si="220"/>
        <v>6.0138784998799792</v>
      </c>
      <c r="AI116" s="28">
        <f t="shared" si="221"/>
        <v>1.5971193675862025</v>
      </c>
      <c r="AJ116" s="28">
        <f t="shared" si="222"/>
        <v>2.842667777470183</v>
      </c>
      <c r="AK116" s="28">
        <f t="shared" si="223"/>
        <v>0.76361657635291635</v>
      </c>
      <c r="AL116" s="28">
        <f t="shared" si="224"/>
        <v>5.0041971465403208</v>
      </c>
      <c r="AM116" s="28">
        <f t="shared" si="225"/>
        <v>5.9241124166107255</v>
      </c>
      <c r="AN116" s="28">
        <f t="shared" si="226"/>
        <v>5.7268869004794283</v>
      </c>
      <c r="AO116" s="28">
        <f t="shared" si="227"/>
        <v>3.9769634643979117</v>
      </c>
      <c r="AP116" s="23"/>
      <c r="AQ116" s="23"/>
      <c r="AR116" s="57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M116" s="57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</row>
    <row r="117" spans="1:84" s="59" customFormat="1" ht="15.75" x14ac:dyDescent="0.25">
      <c r="A117" s="42">
        <v>44562</v>
      </c>
      <c r="B117" s="29">
        <v>129.59498015014088</v>
      </c>
      <c r="C117" s="29">
        <v>72.512306826026801</v>
      </c>
      <c r="D117" s="29">
        <v>134.78490365834807</v>
      </c>
      <c r="E117" s="29">
        <v>138.10037528923772</v>
      </c>
      <c r="F117" s="29">
        <v>134.12096606834143</v>
      </c>
      <c r="G117" s="29">
        <v>135.84069768249122</v>
      </c>
      <c r="H117" s="29">
        <v>131.12410459485926</v>
      </c>
      <c r="I117" s="29">
        <v>134.33114427364455</v>
      </c>
      <c r="J117" s="29">
        <v>135.54424485832479</v>
      </c>
      <c r="K117" s="29">
        <v>177.66836552148564</v>
      </c>
      <c r="L117" s="29">
        <v>141.2040320359134</v>
      </c>
      <c r="M117" s="29">
        <v>127.38514225275908</v>
      </c>
      <c r="N117" s="29">
        <v>141.34448318330945</v>
      </c>
      <c r="O117" s="29">
        <v>125.7443121384612</v>
      </c>
      <c r="P117" s="29">
        <v>101.66042571952384</v>
      </c>
      <c r="Q117" s="29">
        <v>164.21596103508509</v>
      </c>
      <c r="R117" s="29">
        <v>116.98763519023402</v>
      </c>
      <c r="S117" s="29">
        <v>148.63748774523728</v>
      </c>
      <c r="T117" s="29">
        <v>134.82798732592678</v>
      </c>
      <c r="U117" s="23"/>
      <c r="V117" s="42">
        <v>44562</v>
      </c>
      <c r="W117" s="29">
        <f t="shared" ref="W117:W119" si="228">B117/B105*100-100</f>
        <v>3.1172539674101216</v>
      </c>
      <c r="X117" s="29">
        <f t="shared" ref="X117:X119" si="229">C117/C105*100-100</f>
        <v>10.550989934416563</v>
      </c>
      <c r="Y117" s="29">
        <f t="shared" ref="Y117:Y119" si="230">D117/D105*100-100</f>
        <v>4.8062391519003427</v>
      </c>
      <c r="Z117" s="29">
        <f t="shared" ref="Z117:Z119" si="231">E117/E105*100-100</f>
        <v>3.4196121683773555</v>
      </c>
      <c r="AA117" s="29">
        <f t="shared" ref="AA117:AA119" si="232">F117/F105*100-100</f>
        <v>6.9417391550399685</v>
      </c>
      <c r="AB117" s="29">
        <f t="shared" ref="AB117:AB119" si="233">G117/G105*100-100</f>
        <v>2.8879059012373318</v>
      </c>
      <c r="AC117" s="29">
        <f t="shared" ref="AC117:AC119" si="234">H117/H105*100-100</f>
        <v>13.970479696581336</v>
      </c>
      <c r="AD117" s="29">
        <f t="shared" ref="AD117:AD119" si="235">I117/I105*100-100</f>
        <v>14.406918459819181</v>
      </c>
      <c r="AE117" s="29">
        <f t="shared" ref="AE117:AE119" si="236">J117/J105*100-100</f>
        <v>1.070021832098746</v>
      </c>
      <c r="AF117" s="29">
        <f t="shared" ref="AF117:AF119" si="237">K117/K105*100-100</f>
        <v>5.4472154731908091</v>
      </c>
      <c r="AG117" s="29">
        <f t="shared" ref="AG117:AG119" si="238">L117/L105*100-100</f>
        <v>5.2330688316936147</v>
      </c>
      <c r="AH117" s="29">
        <f t="shared" ref="AH117:AH119" si="239">M117/M105*100-100</f>
        <v>5.363855238026872</v>
      </c>
      <c r="AI117" s="29">
        <f t="shared" ref="AI117:AI119" si="240">N117/N105*100-100</f>
        <v>12.693091367014205</v>
      </c>
      <c r="AJ117" s="29">
        <f t="shared" ref="AJ117:AJ119" si="241">O117/O105*100-100</f>
        <v>3.2768141188323625</v>
      </c>
      <c r="AK117" s="29">
        <f t="shared" ref="AK117:AK119" si="242">P117/P105*100-100</f>
        <v>2.9427680559057876</v>
      </c>
      <c r="AL117" s="29">
        <f t="shared" ref="AL117:AL119" si="243">Q117/Q105*100-100</f>
        <v>6.2199462434747232</v>
      </c>
      <c r="AM117" s="29">
        <f t="shared" ref="AM117:AM119" si="244">R117/R105*100-100</f>
        <v>4.2267354741835277</v>
      </c>
      <c r="AN117" s="29">
        <f t="shared" ref="AN117:AN119" si="245">S117/S105*100-100</f>
        <v>1.4305642322875798</v>
      </c>
      <c r="AO117" s="29">
        <f t="shared" ref="AO117:AO119" si="246">T117/T105*100-100</f>
        <v>4.6765981191595074</v>
      </c>
      <c r="AP117" s="23"/>
      <c r="AQ117" s="23"/>
      <c r="AR117" s="57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M117" s="57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</row>
    <row r="118" spans="1:84" s="59" customFormat="1" ht="15.75" x14ac:dyDescent="0.25">
      <c r="A118" s="43">
        <v>44593</v>
      </c>
      <c r="B118" s="31">
        <v>136.86395764771513</v>
      </c>
      <c r="C118" s="31">
        <v>73.569657457418103</v>
      </c>
      <c r="D118" s="31">
        <v>134.26892338944342</v>
      </c>
      <c r="E118" s="31">
        <v>132.87852326132932</v>
      </c>
      <c r="F118" s="31">
        <v>139.97944683977551</v>
      </c>
      <c r="G118" s="31">
        <v>133.19527749388308</v>
      </c>
      <c r="H118" s="31">
        <v>131.0551345825296</v>
      </c>
      <c r="I118" s="31">
        <v>130.05160049950004</v>
      </c>
      <c r="J118" s="31">
        <v>126.33674862971912</v>
      </c>
      <c r="K118" s="31">
        <v>165.13661597100187</v>
      </c>
      <c r="L118" s="31">
        <v>140.59922687725393</v>
      </c>
      <c r="M118" s="31">
        <v>127.60249295797102</v>
      </c>
      <c r="N118" s="31">
        <v>144.8131733589538</v>
      </c>
      <c r="O118" s="31">
        <v>128.49370555035733</v>
      </c>
      <c r="P118" s="31">
        <v>114.60321141978095</v>
      </c>
      <c r="Q118" s="31">
        <v>159.57604287223685</v>
      </c>
      <c r="R118" s="31">
        <v>112.44172879949473</v>
      </c>
      <c r="S118" s="31">
        <v>142.66932466575787</v>
      </c>
      <c r="T118" s="31">
        <v>134.54809352394261</v>
      </c>
      <c r="U118" s="23"/>
      <c r="V118" s="43">
        <v>44593</v>
      </c>
      <c r="W118" s="31">
        <f t="shared" si="228"/>
        <v>5.2512308915243722</v>
      </c>
      <c r="X118" s="31">
        <f t="shared" si="229"/>
        <v>4.8033052198317279</v>
      </c>
      <c r="Y118" s="31">
        <f t="shared" si="230"/>
        <v>4.8785631643595764</v>
      </c>
      <c r="Z118" s="31">
        <f t="shared" si="231"/>
        <v>7.5812111475570987</v>
      </c>
      <c r="AA118" s="31">
        <f t="shared" si="232"/>
        <v>1.1353078239474144</v>
      </c>
      <c r="AB118" s="31">
        <f t="shared" si="233"/>
        <v>3.1626338637475726</v>
      </c>
      <c r="AC118" s="31">
        <f t="shared" si="234"/>
        <v>11.851157834728582</v>
      </c>
      <c r="AD118" s="31">
        <f t="shared" si="235"/>
        <v>18.32300192370991</v>
      </c>
      <c r="AE118" s="31">
        <f t="shared" si="236"/>
        <v>-2.9368505960575249</v>
      </c>
      <c r="AF118" s="31">
        <f t="shared" si="237"/>
        <v>8.8793242500935037</v>
      </c>
      <c r="AG118" s="31">
        <f t="shared" si="238"/>
        <v>5.1092436881263694</v>
      </c>
      <c r="AH118" s="31">
        <f t="shared" si="239"/>
        <v>3.8679818453004344</v>
      </c>
      <c r="AI118" s="31">
        <f t="shared" si="240"/>
        <v>17.241255285859182</v>
      </c>
      <c r="AJ118" s="31">
        <f t="shared" si="241"/>
        <v>3.1141002588303479</v>
      </c>
      <c r="AK118" s="31">
        <f t="shared" si="242"/>
        <v>2.6846809122558</v>
      </c>
      <c r="AL118" s="31">
        <f t="shared" si="243"/>
        <v>8.4676457230084452</v>
      </c>
      <c r="AM118" s="31">
        <f t="shared" si="244"/>
        <v>2.2630278541527389</v>
      </c>
      <c r="AN118" s="31">
        <f t="shared" si="245"/>
        <v>0.33981107856571668</v>
      </c>
      <c r="AO118" s="31">
        <f t="shared" si="246"/>
        <v>4.6891687664391668</v>
      </c>
      <c r="AP118" s="23"/>
      <c r="AQ118" s="23"/>
      <c r="AR118" s="57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M118" s="57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</row>
    <row r="119" spans="1:84" s="59" customFormat="1" ht="15.75" x14ac:dyDescent="0.25">
      <c r="A119" s="43">
        <v>44621</v>
      </c>
      <c r="B119" s="31">
        <v>141.219391107962</v>
      </c>
      <c r="C119" s="31">
        <v>72.355821392792137</v>
      </c>
      <c r="D119" s="31">
        <v>141.47878702295583</v>
      </c>
      <c r="E119" s="31">
        <v>142.41616119099726</v>
      </c>
      <c r="F119" s="31">
        <v>143.42266015231243</v>
      </c>
      <c r="G119" s="31">
        <v>134.48820846595484</v>
      </c>
      <c r="H119" s="31">
        <v>134.51557958317008</v>
      </c>
      <c r="I119" s="31">
        <v>141.68034050891612</v>
      </c>
      <c r="J119" s="31">
        <v>139.00655051269183</v>
      </c>
      <c r="K119" s="31">
        <v>172.6354512682139</v>
      </c>
      <c r="L119" s="31">
        <v>141.35992813292015</v>
      </c>
      <c r="M119" s="31">
        <v>131.71331988966472</v>
      </c>
      <c r="N119" s="31">
        <v>140.82509052789987</v>
      </c>
      <c r="O119" s="31">
        <v>129.08030245111956</v>
      </c>
      <c r="P119" s="31">
        <v>133.65682493728508</v>
      </c>
      <c r="Q119" s="31">
        <v>162.29850184763794</v>
      </c>
      <c r="R119" s="31">
        <v>119.46411525813321</v>
      </c>
      <c r="S119" s="31">
        <v>145.84432200810795</v>
      </c>
      <c r="T119" s="31">
        <v>139.36143955901923</v>
      </c>
      <c r="U119" s="23"/>
      <c r="V119" s="43">
        <v>44621</v>
      </c>
      <c r="W119" s="31">
        <f t="shared" si="228"/>
        <v>3.7948694502712357</v>
      </c>
      <c r="X119" s="31">
        <f t="shared" si="229"/>
        <v>-5.1428817591058049</v>
      </c>
      <c r="Y119" s="31">
        <f t="shared" si="230"/>
        <v>5.4922677757731861</v>
      </c>
      <c r="Z119" s="31">
        <f t="shared" si="231"/>
        <v>8.4222257602126973</v>
      </c>
      <c r="AA119" s="31">
        <f t="shared" si="232"/>
        <v>4.62202087184032</v>
      </c>
      <c r="AB119" s="31">
        <f t="shared" si="233"/>
        <v>4.2005068121849121</v>
      </c>
      <c r="AC119" s="31">
        <f t="shared" si="234"/>
        <v>13.520874010819028</v>
      </c>
      <c r="AD119" s="31">
        <f t="shared" si="235"/>
        <v>17.073906028579074</v>
      </c>
      <c r="AE119" s="31">
        <f t="shared" si="236"/>
        <v>-1.4429641670937912</v>
      </c>
      <c r="AF119" s="31">
        <f t="shared" si="237"/>
        <v>10.944268061907849</v>
      </c>
      <c r="AG119" s="31">
        <f t="shared" si="238"/>
        <v>4.9226006130062956</v>
      </c>
      <c r="AH119" s="31">
        <f t="shared" si="239"/>
        <v>4.0724744971761311</v>
      </c>
      <c r="AI119" s="31">
        <f t="shared" si="240"/>
        <v>1.9635838459327601</v>
      </c>
      <c r="AJ119" s="31">
        <f t="shared" si="241"/>
        <v>2.6580737145631019</v>
      </c>
      <c r="AK119" s="31">
        <f t="shared" si="242"/>
        <v>4.3183524670137103</v>
      </c>
      <c r="AL119" s="31">
        <f t="shared" si="243"/>
        <v>6.722710111638591</v>
      </c>
      <c r="AM119" s="31">
        <f t="shared" si="244"/>
        <v>4.8219140649689649</v>
      </c>
      <c r="AN119" s="31">
        <f t="shared" si="245"/>
        <v>2.1743048079268021</v>
      </c>
      <c r="AO119" s="31">
        <f t="shared" si="246"/>
        <v>4.8316333719139237</v>
      </c>
      <c r="AP119" s="23"/>
      <c r="AQ119" s="23"/>
      <c r="AR119" s="57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M119" s="57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</row>
    <row r="120" spans="1:84" s="59" customFormat="1" ht="15.75" x14ac:dyDescent="0.25">
      <c r="A120" s="43">
        <v>44652</v>
      </c>
      <c r="B120" s="31">
        <v>127.64669339050501</v>
      </c>
      <c r="C120" s="31">
        <v>64.34239436824852</v>
      </c>
      <c r="D120" s="31">
        <v>136.77635996880662</v>
      </c>
      <c r="E120" s="31">
        <v>128.24074046294288</v>
      </c>
      <c r="F120" s="31">
        <v>137.08142822386074</v>
      </c>
      <c r="G120" s="31">
        <v>137.36755645672432</v>
      </c>
      <c r="H120" s="31">
        <v>118.49083707705135</v>
      </c>
      <c r="I120" s="31">
        <v>156.86102209223057</v>
      </c>
      <c r="J120" s="31">
        <v>137.35377337177701</v>
      </c>
      <c r="K120" s="31">
        <v>182.60816248490053</v>
      </c>
      <c r="L120" s="31">
        <v>141.8512003059864</v>
      </c>
      <c r="M120" s="31">
        <v>135.2912359840692</v>
      </c>
      <c r="N120" s="31">
        <v>144.66721618007585</v>
      </c>
      <c r="O120" s="31">
        <v>130.16475691805491</v>
      </c>
      <c r="P120" s="31">
        <v>116.35280552059827</v>
      </c>
      <c r="Q120" s="31">
        <v>153.95811158234605</v>
      </c>
      <c r="R120" s="31">
        <v>112.71792454417677</v>
      </c>
      <c r="S120" s="31">
        <v>141.36396552030985</v>
      </c>
      <c r="T120" s="31">
        <v>135.94101221792829</v>
      </c>
      <c r="U120" s="23"/>
      <c r="V120" s="43">
        <v>44652</v>
      </c>
      <c r="W120" s="31">
        <f t="shared" ref="W120:W122" si="247">B120/B108*100-100</f>
        <v>4.7166721380581151</v>
      </c>
      <c r="X120" s="31">
        <f t="shared" ref="X120:X122" si="248">C120/C108*100-100</f>
        <v>-19.116041749585605</v>
      </c>
      <c r="Y120" s="31">
        <f t="shared" ref="Y120:Y122" si="249">D120/D108*100-100</f>
        <v>3.3618364515674841</v>
      </c>
      <c r="Z120" s="31">
        <f t="shared" ref="Z120:Z122" si="250">E120/E108*100-100</f>
        <v>12.747398055662757</v>
      </c>
      <c r="AA120" s="31">
        <f t="shared" ref="AA120:AA122" si="251">F120/F108*100-100</f>
        <v>0.64371110221088657</v>
      </c>
      <c r="AB120" s="31">
        <f t="shared" ref="AB120:AB122" si="252">G120/G108*100-100</f>
        <v>4.3597831080964653</v>
      </c>
      <c r="AC120" s="31">
        <f t="shared" ref="AC120:AC122" si="253">H120/H108*100-100</f>
        <v>6.9128707036042272</v>
      </c>
      <c r="AD120" s="31">
        <f t="shared" ref="AD120:AD122" si="254">I120/I108*100-100</f>
        <v>23.680999136023246</v>
      </c>
      <c r="AE120" s="31">
        <f t="shared" ref="AE120:AE122" si="255">J120/J108*100-100</f>
        <v>1.2236014470300631</v>
      </c>
      <c r="AF120" s="31">
        <f t="shared" ref="AF120:AF122" si="256">K120/K108*100-100</f>
        <v>15.105667959148803</v>
      </c>
      <c r="AG120" s="31">
        <f t="shared" ref="AG120:AG122" si="257">L120/L108*100-100</f>
        <v>5.2300068861962643</v>
      </c>
      <c r="AH120" s="31">
        <f t="shared" ref="AH120:AH122" si="258">M120/M108*100-100</f>
        <v>4.693655704439891</v>
      </c>
      <c r="AI120" s="31">
        <f t="shared" ref="AI120:AI122" si="259">N120/N108*100-100</f>
        <v>10.27862658513763</v>
      </c>
      <c r="AJ120" s="31">
        <f t="shared" ref="AJ120:AJ122" si="260">O120/O108*100-100</f>
        <v>3.5211255225121647</v>
      </c>
      <c r="AK120" s="31">
        <f t="shared" ref="AK120:AK122" si="261">P120/P108*100-100</f>
        <v>3.5954075945716397</v>
      </c>
      <c r="AL120" s="31">
        <f t="shared" ref="AL120:AL122" si="262">Q120/Q108*100-100</f>
        <v>1.8832953115818043</v>
      </c>
      <c r="AM120" s="31">
        <f t="shared" ref="AM120:AM122" si="263">R120/R108*100-100</f>
        <v>7.7212199818685008</v>
      </c>
      <c r="AN120" s="31">
        <f t="shared" ref="AN120:AN122" si="264">S120/S108*100-100</f>
        <v>0.44683844121342986</v>
      </c>
      <c r="AO120" s="31">
        <f t="shared" ref="AO120:AO122" si="265">T120/T108*100-100</f>
        <v>4.9317650583563051</v>
      </c>
      <c r="AP120" s="23"/>
      <c r="AQ120" s="23"/>
      <c r="AR120" s="57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M120" s="57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</row>
    <row r="121" spans="1:84" s="59" customFormat="1" ht="15.75" x14ac:dyDescent="0.25">
      <c r="A121" s="43">
        <v>44682</v>
      </c>
      <c r="B121" s="31">
        <v>121.02893154012592</v>
      </c>
      <c r="C121" s="31">
        <v>67.225988284535092</v>
      </c>
      <c r="D121" s="31">
        <v>138.71941407453357</v>
      </c>
      <c r="E121" s="31">
        <v>120.92508343111545</v>
      </c>
      <c r="F121" s="31">
        <v>149.70932909039593</v>
      </c>
      <c r="G121" s="31">
        <v>135.80296941740974</v>
      </c>
      <c r="H121" s="31">
        <v>118.29201755071023</v>
      </c>
      <c r="I121" s="31">
        <v>155.65459000101009</v>
      </c>
      <c r="J121" s="31">
        <v>139.9938886401637</v>
      </c>
      <c r="K121" s="31">
        <v>180.78144629237173</v>
      </c>
      <c r="L121" s="31">
        <v>142.41916692664159</v>
      </c>
      <c r="M121" s="31">
        <v>131.48931251969697</v>
      </c>
      <c r="N121" s="31">
        <v>148.76703516007791</v>
      </c>
      <c r="O121" s="31">
        <v>130.85445151785788</v>
      </c>
      <c r="P121" s="31">
        <v>108.15963487098395</v>
      </c>
      <c r="Q121" s="31">
        <v>163.13476458436944</v>
      </c>
      <c r="R121" s="31">
        <v>118.3401905167983</v>
      </c>
      <c r="S121" s="31">
        <v>144.57477349804068</v>
      </c>
      <c r="T121" s="31">
        <v>136.06175839245969</v>
      </c>
      <c r="U121" s="23"/>
      <c r="V121" s="43">
        <v>44682</v>
      </c>
      <c r="W121" s="31">
        <f t="shared" si="247"/>
        <v>5.273739613746713</v>
      </c>
      <c r="X121" s="31">
        <f t="shared" si="248"/>
        <v>-11.113897421558164</v>
      </c>
      <c r="Y121" s="31">
        <f t="shared" si="249"/>
        <v>5.3499996409967991</v>
      </c>
      <c r="Z121" s="31">
        <f t="shared" si="250"/>
        <v>-4.6457792373993811</v>
      </c>
      <c r="AA121" s="31">
        <f t="shared" si="251"/>
        <v>3.1301168226180351</v>
      </c>
      <c r="AB121" s="31">
        <f t="shared" si="252"/>
        <v>4.1707828423004543</v>
      </c>
      <c r="AC121" s="31">
        <f t="shared" si="253"/>
        <v>9.2052523236337152</v>
      </c>
      <c r="AD121" s="31">
        <f t="shared" si="254"/>
        <v>13.319695238666625</v>
      </c>
      <c r="AE121" s="31">
        <f t="shared" si="255"/>
        <v>4.850716312313736</v>
      </c>
      <c r="AF121" s="31">
        <f t="shared" si="256"/>
        <v>11.395158994916216</v>
      </c>
      <c r="AG121" s="31">
        <f t="shared" si="257"/>
        <v>5.4761500036268274</v>
      </c>
      <c r="AH121" s="31">
        <f t="shared" si="258"/>
        <v>4.8051013634601105</v>
      </c>
      <c r="AI121" s="31">
        <f t="shared" si="259"/>
        <v>8.7920638617697762</v>
      </c>
      <c r="AJ121" s="31">
        <f t="shared" si="260"/>
        <v>4.0923014295639319</v>
      </c>
      <c r="AK121" s="31">
        <f t="shared" si="261"/>
        <v>3.3963440757765397</v>
      </c>
      <c r="AL121" s="31">
        <f t="shared" si="262"/>
        <v>0.87398071646582309</v>
      </c>
      <c r="AM121" s="31">
        <f t="shared" si="263"/>
        <v>6.2367461536177728</v>
      </c>
      <c r="AN121" s="31">
        <f t="shared" si="264"/>
        <v>5.2740202452597202</v>
      </c>
      <c r="AO121" s="31">
        <f t="shared" si="265"/>
        <v>5.0605043256076954</v>
      </c>
      <c r="AP121" s="23"/>
      <c r="AQ121" s="23"/>
      <c r="AR121" s="57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M121" s="57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</row>
    <row r="122" spans="1:84" s="59" customFormat="1" ht="15.75" x14ac:dyDescent="0.25">
      <c r="A122" s="43">
        <v>44713</v>
      </c>
      <c r="B122" s="31">
        <v>116.55521141771248</v>
      </c>
      <c r="C122" s="31">
        <v>70.205038971098972</v>
      </c>
      <c r="D122" s="31">
        <v>137.79997026133213</v>
      </c>
      <c r="E122" s="31">
        <v>130.24403722054706</v>
      </c>
      <c r="F122" s="31">
        <v>140.24169497160435</v>
      </c>
      <c r="G122" s="31">
        <v>134.36926459311616</v>
      </c>
      <c r="H122" s="31">
        <v>116.95007333133967</v>
      </c>
      <c r="I122" s="31">
        <v>126.50553110500017</v>
      </c>
      <c r="J122" s="31">
        <v>140.12192364038569</v>
      </c>
      <c r="K122" s="31">
        <v>174.58858895401815</v>
      </c>
      <c r="L122" s="31">
        <v>141.79556613095519</v>
      </c>
      <c r="M122" s="31">
        <v>127.11405335048894</v>
      </c>
      <c r="N122" s="31">
        <v>130.3524460233254</v>
      </c>
      <c r="O122" s="31">
        <v>131.16605885272804</v>
      </c>
      <c r="P122" s="31">
        <v>107.93115178100557</v>
      </c>
      <c r="Q122" s="31">
        <v>171.50053776293953</v>
      </c>
      <c r="R122" s="31">
        <v>113.28644649801697</v>
      </c>
      <c r="S122" s="31">
        <v>134.3381322659281</v>
      </c>
      <c r="T122" s="31">
        <v>132.57318281846472</v>
      </c>
      <c r="U122" s="23"/>
      <c r="V122" s="43">
        <v>44713</v>
      </c>
      <c r="W122" s="31">
        <f t="shared" si="247"/>
        <v>3.7074139164564315</v>
      </c>
      <c r="X122" s="31">
        <f t="shared" si="248"/>
        <v>-5.4271479255607602</v>
      </c>
      <c r="Y122" s="31">
        <f t="shared" si="249"/>
        <v>5.3160878644310543</v>
      </c>
      <c r="Z122" s="31">
        <f t="shared" si="250"/>
        <v>6.8953371825499943</v>
      </c>
      <c r="AA122" s="31">
        <f t="shared" si="251"/>
        <v>3.0455216729725834</v>
      </c>
      <c r="AB122" s="31">
        <f t="shared" si="252"/>
        <v>3.9759188468268007</v>
      </c>
      <c r="AC122" s="31">
        <f t="shared" si="253"/>
        <v>4.5661746329288349</v>
      </c>
      <c r="AD122" s="31">
        <f t="shared" si="254"/>
        <v>11.384603332879806</v>
      </c>
      <c r="AE122" s="31">
        <f t="shared" si="255"/>
        <v>2.0528021108137295</v>
      </c>
      <c r="AF122" s="31">
        <f t="shared" si="256"/>
        <v>11.077803119597434</v>
      </c>
      <c r="AG122" s="31">
        <f t="shared" si="257"/>
        <v>4.7817148159573719</v>
      </c>
      <c r="AH122" s="31">
        <f t="shared" si="258"/>
        <v>4.0148765690517081</v>
      </c>
      <c r="AI122" s="31">
        <f t="shared" si="259"/>
        <v>5.1928686864051343</v>
      </c>
      <c r="AJ122" s="31">
        <f t="shared" si="260"/>
        <v>4.0577260381470523</v>
      </c>
      <c r="AK122" s="31">
        <f t="shared" si="261"/>
        <v>3.542392021959472</v>
      </c>
      <c r="AL122" s="31">
        <f t="shared" si="262"/>
        <v>3.1833605743896669</v>
      </c>
      <c r="AM122" s="31">
        <f t="shared" si="263"/>
        <v>6.1682976367389415</v>
      </c>
      <c r="AN122" s="31">
        <f t="shared" si="264"/>
        <v>-1.9471632038765136</v>
      </c>
      <c r="AO122" s="31">
        <f t="shared" si="265"/>
        <v>4.2601820847497862</v>
      </c>
      <c r="AP122" s="23"/>
      <c r="AQ122" s="23"/>
      <c r="AR122" s="57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M122" s="57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</row>
    <row r="123" spans="1:84" s="59" customFormat="1" ht="15.75" x14ac:dyDescent="0.25">
      <c r="A123" s="43">
        <v>44743</v>
      </c>
      <c r="B123" s="31">
        <v>115.70558722342702</v>
      </c>
      <c r="C123" s="31">
        <v>73.806566396701669</v>
      </c>
      <c r="D123" s="31">
        <v>137.54163539599125</v>
      </c>
      <c r="E123" s="31">
        <v>133.24076295059947</v>
      </c>
      <c r="F123" s="31">
        <v>152.03852086850659</v>
      </c>
      <c r="G123" s="31">
        <v>135.54693669865568</v>
      </c>
      <c r="H123" s="31">
        <v>121.39586590319128</v>
      </c>
      <c r="I123" s="31">
        <v>141.84476235883238</v>
      </c>
      <c r="J123" s="31">
        <v>139.02512890695391</v>
      </c>
      <c r="K123" s="31">
        <v>182.54815238093761</v>
      </c>
      <c r="L123" s="31">
        <v>143.08403265079744</v>
      </c>
      <c r="M123" s="31">
        <v>132.70107025711661</v>
      </c>
      <c r="N123" s="31">
        <v>139.74971654420429</v>
      </c>
      <c r="O123" s="31">
        <v>131.57262716148244</v>
      </c>
      <c r="P123" s="31">
        <v>119.0546053533778</v>
      </c>
      <c r="Q123" s="31">
        <v>165.7600569284379</v>
      </c>
      <c r="R123" s="31">
        <v>117.57903554855049</v>
      </c>
      <c r="S123" s="31">
        <v>138.78797836169934</v>
      </c>
      <c r="T123" s="31">
        <v>135.61679457754477</v>
      </c>
      <c r="U123" s="23"/>
      <c r="V123" s="43">
        <v>44743</v>
      </c>
      <c r="W123" s="31">
        <f t="shared" ref="W123:W125" si="266">B123/B111*100-100</f>
        <v>2.3753356381218254</v>
      </c>
      <c r="X123" s="31">
        <f t="shared" ref="X123:X125" si="267">C123/C111*100-100</f>
        <v>-8.531884478390225</v>
      </c>
      <c r="Y123" s="31">
        <f t="shared" ref="Y123:Y125" si="268">D123/D111*100-100</f>
        <v>3.6147239633227457</v>
      </c>
      <c r="Z123" s="31">
        <f t="shared" ref="Z123:Z125" si="269">E123/E111*100-100</f>
        <v>1.9452160387306776</v>
      </c>
      <c r="AA123" s="31">
        <f t="shared" ref="AA123:AA125" si="270">F123/F111*100-100</f>
        <v>3.9460834989794762</v>
      </c>
      <c r="AB123" s="31">
        <f t="shared" ref="AB123:AB125" si="271">G123/G111*100-100</f>
        <v>3.5243097133933503</v>
      </c>
      <c r="AC123" s="31">
        <f t="shared" ref="AC123:AC125" si="272">H123/H111*100-100</f>
        <v>2.3569526628244972</v>
      </c>
      <c r="AD123" s="31">
        <f t="shared" ref="AD123:AD125" si="273">I123/I111*100-100</f>
        <v>14.546266944441655</v>
      </c>
      <c r="AE123" s="31">
        <f t="shared" ref="AE123:AE125" si="274">J123/J111*100-100</f>
        <v>2.1239558471450266</v>
      </c>
      <c r="AF123" s="31">
        <f t="shared" ref="AF123:AF125" si="275">K123/K111*100-100</f>
        <v>10.367202625642435</v>
      </c>
      <c r="AG123" s="31">
        <f t="shared" ref="AG123:AG125" si="276">L123/L111*100-100</f>
        <v>4.8016863639274163</v>
      </c>
      <c r="AH123" s="31">
        <f t="shared" ref="AH123:AH125" si="277">M123/M111*100-100</f>
        <v>1.4050641500593883</v>
      </c>
      <c r="AI123" s="31">
        <f t="shared" ref="AI123:AI125" si="278">N123/N111*100-100</f>
        <v>0.71526937490786224</v>
      </c>
      <c r="AJ123" s="31">
        <f t="shared" ref="AJ123:AJ125" si="279">O123/O111*100-100</f>
        <v>3.9405222044058803</v>
      </c>
      <c r="AK123" s="31">
        <f t="shared" ref="AK123:AK125" si="280">P123/P111*100-100</f>
        <v>3.7036997024723348</v>
      </c>
      <c r="AL123" s="31">
        <f t="shared" ref="AL123:AL125" si="281">Q123/Q111*100-100</f>
        <v>-5.7029742015862155</v>
      </c>
      <c r="AM123" s="31">
        <f t="shared" ref="AM123:AM125" si="282">R123/R111*100-100</f>
        <v>4.8667315954796777</v>
      </c>
      <c r="AN123" s="31">
        <f t="shared" ref="AN123:AN125" si="283">S123/S111*100-100</f>
        <v>-0.36946639911020895</v>
      </c>
      <c r="AO123" s="31">
        <f t="shared" ref="AO123:AO125" si="284">T123/T111*100-100</f>
        <v>3.3019063165346267</v>
      </c>
      <c r="AP123" s="23"/>
      <c r="AQ123" s="23"/>
      <c r="AR123" s="57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M123" s="57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</row>
    <row r="124" spans="1:84" s="59" customFormat="1" ht="15.75" x14ac:dyDescent="0.25">
      <c r="A124" s="43">
        <v>44774</v>
      </c>
      <c r="B124" s="31">
        <v>119.78348882062933</v>
      </c>
      <c r="C124" s="31">
        <v>74.33316724124704</v>
      </c>
      <c r="D124" s="31">
        <v>128.81033558828312</v>
      </c>
      <c r="E124" s="31">
        <v>137.41416373242907</v>
      </c>
      <c r="F124" s="31">
        <v>159.49828062097706</v>
      </c>
      <c r="G124" s="31">
        <v>137.53243885488865</v>
      </c>
      <c r="H124" s="31">
        <v>124.12511048808192</v>
      </c>
      <c r="I124" s="31">
        <v>139.47988966537025</v>
      </c>
      <c r="J124" s="31">
        <v>136.60455818529454</v>
      </c>
      <c r="K124" s="31">
        <v>173.92899557359425</v>
      </c>
      <c r="L124" s="31">
        <v>143.99880530152674</v>
      </c>
      <c r="M124" s="31">
        <v>131.44910881415782</v>
      </c>
      <c r="N124" s="31">
        <v>147.29767395760913</v>
      </c>
      <c r="O124" s="31">
        <v>131.7960455460983</v>
      </c>
      <c r="P124" s="31">
        <v>119.82969426587537</v>
      </c>
      <c r="Q124" s="31">
        <v>171.04023299390644</v>
      </c>
      <c r="R124" s="31">
        <v>116.80043852008006</v>
      </c>
      <c r="S124" s="31">
        <v>145.34255761619917</v>
      </c>
      <c r="T124" s="31">
        <v>136.17422228946188</v>
      </c>
      <c r="U124" s="23"/>
      <c r="V124" s="43">
        <v>44774</v>
      </c>
      <c r="W124" s="31">
        <f t="shared" si="266"/>
        <v>2.6138290233920856</v>
      </c>
      <c r="X124" s="31">
        <f t="shared" si="267"/>
        <v>-5.4833060975559249</v>
      </c>
      <c r="Y124" s="31">
        <f t="shared" si="268"/>
        <v>3.5612901998800908</v>
      </c>
      <c r="Z124" s="31">
        <f t="shared" si="269"/>
        <v>5.0942918744516703</v>
      </c>
      <c r="AA124" s="31">
        <f t="shared" si="270"/>
        <v>10.581322747299666</v>
      </c>
      <c r="AB124" s="31">
        <f t="shared" si="271"/>
        <v>3.7701333762266671</v>
      </c>
      <c r="AC124" s="31">
        <f t="shared" si="272"/>
        <v>3.7318341897458822</v>
      </c>
      <c r="AD124" s="31">
        <f t="shared" si="273"/>
        <v>18.143441224843059</v>
      </c>
      <c r="AE124" s="31">
        <f t="shared" si="274"/>
        <v>0.97810395076906786</v>
      </c>
      <c r="AF124" s="31">
        <f t="shared" si="275"/>
        <v>6.991892798157437</v>
      </c>
      <c r="AG124" s="31">
        <f t="shared" si="276"/>
        <v>5.1586430647698336</v>
      </c>
      <c r="AH124" s="31">
        <f t="shared" si="277"/>
        <v>2.3256054733955693</v>
      </c>
      <c r="AI124" s="31">
        <f t="shared" si="278"/>
        <v>21.468720689998705</v>
      </c>
      <c r="AJ124" s="31">
        <f t="shared" si="279"/>
        <v>3.3190002425399712</v>
      </c>
      <c r="AK124" s="31">
        <f t="shared" si="280"/>
        <v>3.9277857086301964</v>
      </c>
      <c r="AL124" s="31">
        <f t="shared" si="281"/>
        <v>-4.3832454144142901</v>
      </c>
      <c r="AM124" s="31">
        <f t="shared" si="282"/>
        <v>4.5248707979533833</v>
      </c>
      <c r="AN124" s="31">
        <f t="shared" si="283"/>
        <v>2.80088153807894</v>
      </c>
      <c r="AO124" s="31">
        <f t="shared" si="284"/>
        <v>4.6824030020691652</v>
      </c>
      <c r="AP124" s="23"/>
      <c r="AQ124" s="23"/>
      <c r="AR124" s="57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M124" s="57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</row>
    <row r="125" spans="1:84" s="59" customFormat="1" ht="15.75" x14ac:dyDescent="0.25">
      <c r="A125" s="43">
        <v>44805</v>
      </c>
      <c r="B125" s="31">
        <v>114.43922431335368</v>
      </c>
      <c r="C125" s="31">
        <v>66.935673483532241</v>
      </c>
      <c r="D125" s="31">
        <v>125.34210442576592</v>
      </c>
      <c r="E125" s="31">
        <v>138.42240387254006</v>
      </c>
      <c r="F125" s="31">
        <v>154.16018419378503</v>
      </c>
      <c r="G125" s="31">
        <v>137.4495018415009</v>
      </c>
      <c r="H125" s="31">
        <v>123.69164496085642</v>
      </c>
      <c r="I125" s="31">
        <v>137.36829543231832</v>
      </c>
      <c r="J125" s="31">
        <v>133.63832029192432</v>
      </c>
      <c r="K125" s="31">
        <v>176.48111956250239</v>
      </c>
      <c r="L125" s="31">
        <v>143.79045736678347</v>
      </c>
      <c r="M125" s="31">
        <v>127.83631241389911</v>
      </c>
      <c r="N125" s="31">
        <v>136.56642993322612</v>
      </c>
      <c r="O125" s="31">
        <v>131.72682811017484</v>
      </c>
      <c r="P125" s="31">
        <v>112.42851073986711</v>
      </c>
      <c r="Q125" s="31">
        <v>166.52826954994737</v>
      </c>
      <c r="R125" s="31">
        <v>122.29153225958984</v>
      </c>
      <c r="S125" s="31">
        <v>145.04825363869742</v>
      </c>
      <c r="T125" s="31">
        <v>133.96706847101146</v>
      </c>
      <c r="U125" s="23"/>
      <c r="V125" s="43">
        <v>44805</v>
      </c>
      <c r="W125" s="31">
        <f t="shared" si="266"/>
        <v>1.2663881584038563</v>
      </c>
      <c r="X125" s="31">
        <f t="shared" si="267"/>
        <v>-8.1876139524786566</v>
      </c>
      <c r="Y125" s="31">
        <f t="shared" si="268"/>
        <v>2.1998514537719132</v>
      </c>
      <c r="Z125" s="31">
        <f t="shared" si="269"/>
        <v>5.6475186105368493</v>
      </c>
      <c r="AA125" s="31">
        <f t="shared" si="270"/>
        <v>11.756513181443211</v>
      </c>
      <c r="AB125" s="31">
        <f t="shared" si="271"/>
        <v>3.0985030359183412</v>
      </c>
      <c r="AC125" s="31">
        <f t="shared" si="272"/>
        <v>1.6663543247102552</v>
      </c>
      <c r="AD125" s="31">
        <f t="shared" si="273"/>
        <v>18.151505809722849</v>
      </c>
      <c r="AE125" s="31">
        <f t="shared" si="274"/>
        <v>-1.3855039355470495</v>
      </c>
      <c r="AF125" s="31">
        <f t="shared" si="275"/>
        <v>11.262142121279268</v>
      </c>
      <c r="AG125" s="31">
        <f t="shared" si="276"/>
        <v>4.4092959192462331</v>
      </c>
      <c r="AH125" s="31">
        <f t="shared" si="277"/>
        <v>1.6767854338329329</v>
      </c>
      <c r="AI125" s="31">
        <f t="shared" si="278"/>
        <v>10.582121721000277</v>
      </c>
      <c r="AJ125" s="31">
        <f t="shared" si="279"/>
        <v>3.2585693110802652</v>
      </c>
      <c r="AK125" s="31">
        <f t="shared" si="280"/>
        <v>3.7898037703626812</v>
      </c>
      <c r="AL125" s="31">
        <f t="shared" si="281"/>
        <v>-3.1645295576644372</v>
      </c>
      <c r="AM125" s="31">
        <f t="shared" si="282"/>
        <v>3.8661346124413427</v>
      </c>
      <c r="AN125" s="31">
        <f t="shared" si="283"/>
        <v>1.0627470409204705</v>
      </c>
      <c r="AO125" s="31">
        <f t="shared" si="284"/>
        <v>3.8371987241501841</v>
      </c>
      <c r="AP125" s="23"/>
      <c r="AQ125" s="23"/>
      <c r="AR125" s="57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M125" s="57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</row>
    <row r="126" spans="1:84" s="59" customFormat="1" ht="15.75" x14ac:dyDescent="0.25">
      <c r="A126" s="43">
        <v>44835</v>
      </c>
      <c r="B126" s="31">
        <v>108.8927491683428</v>
      </c>
      <c r="C126" s="31">
        <v>75.283633189206881</v>
      </c>
      <c r="D126" s="31">
        <v>127.2157333687652</v>
      </c>
      <c r="E126" s="31">
        <v>142.38894856573651</v>
      </c>
      <c r="F126" s="31">
        <v>157.36180741200403</v>
      </c>
      <c r="G126" s="31">
        <v>138.49405626679632</v>
      </c>
      <c r="H126" s="31">
        <v>124.18043973543618</v>
      </c>
      <c r="I126" s="31">
        <v>148.97129225412459</v>
      </c>
      <c r="J126" s="31">
        <v>138.03775124285278</v>
      </c>
      <c r="K126" s="31">
        <v>178.1616566407796</v>
      </c>
      <c r="L126" s="31">
        <v>145.40508196053474</v>
      </c>
      <c r="M126" s="31">
        <v>141.66760973536816</v>
      </c>
      <c r="N126" s="31">
        <v>149.64001311898321</v>
      </c>
      <c r="O126" s="31">
        <v>129.68865216857196</v>
      </c>
      <c r="P126" s="31">
        <v>109.15216622304796</v>
      </c>
      <c r="Q126" s="31">
        <v>163.51137542570203</v>
      </c>
      <c r="R126" s="31">
        <v>130.11132004778463</v>
      </c>
      <c r="S126" s="31">
        <v>151.0771305140529</v>
      </c>
      <c r="T126" s="31">
        <v>135.97024504368628</v>
      </c>
      <c r="U126" s="23"/>
      <c r="V126" s="43">
        <v>44835</v>
      </c>
      <c r="W126" s="31">
        <f t="shared" ref="W126:W128" si="285">B126/B114*100-100</f>
        <v>0.86285502516567192</v>
      </c>
      <c r="X126" s="31">
        <f t="shared" ref="X126:X128" si="286">C126/C114*100-100</f>
        <v>-5.5798631993724257E-2</v>
      </c>
      <c r="Y126" s="31">
        <f t="shared" ref="Y126:Y128" si="287">D126/D114*100-100</f>
        <v>1.2737493101633675</v>
      </c>
      <c r="Z126" s="31">
        <f t="shared" ref="Z126:Z128" si="288">E126/E114*100-100</f>
        <v>10.238011482534986</v>
      </c>
      <c r="AA126" s="31">
        <f t="shared" ref="AA126:AA128" si="289">F126/F114*100-100</f>
        <v>13.036620299847087</v>
      </c>
      <c r="AB126" s="31">
        <f t="shared" ref="AB126:AB128" si="290">G126/G114*100-100</f>
        <v>2.1457099474083634</v>
      </c>
      <c r="AC126" s="31">
        <f t="shared" ref="AC126:AC128" si="291">H126/H114*100-100</f>
        <v>2.9640833340122157</v>
      </c>
      <c r="AD126" s="31">
        <f t="shared" ref="AD126:AD128" si="292">I126/I114*100-100</f>
        <v>15.798381476058211</v>
      </c>
      <c r="AE126" s="31">
        <f t="shared" ref="AE126:AE128" si="293">J126/J114*100-100</f>
        <v>-4.35941066453627</v>
      </c>
      <c r="AF126" s="31">
        <f t="shared" ref="AF126:AF128" si="294">K126/K114*100-100</f>
        <v>9.8144577363668475</v>
      </c>
      <c r="AG126" s="31">
        <f t="shared" ref="AG126:AG128" si="295">L126/L114*100-100</f>
        <v>4.0943944862578121</v>
      </c>
      <c r="AH126" s="31">
        <f t="shared" ref="AH126:AH128" si="296">M126/M114*100-100</f>
        <v>2.720566031512277</v>
      </c>
      <c r="AI126" s="31">
        <f t="shared" ref="AI126:AI128" si="297">N126/N114*100-100</f>
        <v>11.166025250112696</v>
      </c>
      <c r="AJ126" s="31">
        <f t="shared" ref="AJ126:AJ128" si="298">O126/O114*100-100</f>
        <v>2.5269155596375583</v>
      </c>
      <c r="AK126" s="31">
        <f t="shared" ref="AK126:AK128" si="299">P126/P114*100-100</f>
        <v>3.6409509194302814</v>
      </c>
      <c r="AL126" s="31">
        <f t="shared" ref="AL126:AL128" si="300">Q126/Q114*100-100</f>
        <v>-2.0997052931878102</v>
      </c>
      <c r="AM126" s="31">
        <f t="shared" ref="AM126:AM128" si="301">R126/R114*100-100</f>
        <v>2.5608763714655538</v>
      </c>
      <c r="AN126" s="31">
        <f t="shared" ref="AN126:AN128" si="302">S126/S114*100-100</f>
        <v>1.8974614894193564</v>
      </c>
      <c r="AO126" s="31">
        <f t="shared" ref="AO126:AO128" si="303">T126/T114*100-100</f>
        <v>3.6068568844095381</v>
      </c>
      <c r="AP126" s="23"/>
      <c r="AQ126" s="23"/>
      <c r="AR126" s="57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M126" s="57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</row>
    <row r="127" spans="1:84" s="59" customFormat="1" ht="15.75" x14ac:dyDescent="0.25">
      <c r="A127" s="43">
        <v>44866</v>
      </c>
      <c r="B127" s="31">
        <v>119.56666495029894</v>
      </c>
      <c r="C127" s="31">
        <v>74.723186094031036</v>
      </c>
      <c r="D127" s="31">
        <v>135.50313108030394</v>
      </c>
      <c r="E127" s="31">
        <v>144.29961951859687</v>
      </c>
      <c r="F127" s="31">
        <v>173.8653268133055</v>
      </c>
      <c r="G127" s="31">
        <v>141.72612654093763</v>
      </c>
      <c r="H127" s="31">
        <v>131.56567320546074</v>
      </c>
      <c r="I127" s="31">
        <v>146.16380077120024</v>
      </c>
      <c r="J127" s="31">
        <v>136.62256644625552</v>
      </c>
      <c r="K127" s="31">
        <v>175.17420308064527</v>
      </c>
      <c r="L127" s="31">
        <v>146.14073230919047</v>
      </c>
      <c r="M127" s="31">
        <v>145.77141710043435</v>
      </c>
      <c r="N127" s="31">
        <v>154.54710525014852</v>
      </c>
      <c r="O127" s="31">
        <v>130.03023759769596</v>
      </c>
      <c r="P127" s="31">
        <v>117.88078927728318</v>
      </c>
      <c r="Q127" s="31">
        <v>166.48387345704788</v>
      </c>
      <c r="R127" s="31">
        <v>133.38384862824182</v>
      </c>
      <c r="S127" s="31">
        <v>154.27987759988358</v>
      </c>
      <c r="T127" s="31">
        <v>140.94622097111667</v>
      </c>
      <c r="U127" s="23"/>
      <c r="V127" s="43">
        <v>44866</v>
      </c>
      <c r="W127" s="31">
        <f t="shared" si="285"/>
        <v>0.27727218547866528</v>
      </c>
      <c r="X127" s="31">
        <f t="shared" si="286"/>
        <v>-1.505036455574654</v>
      </c>
      <c r="Y127" s="31">
        <f t="shared" si="287"/>
        <v>3.0340466480390944</v>
      </c>
      <c r="Z127" s="31">
        <f t="shared" si="288"/>
        <v>9.8941443791075869</v>
      </c>
      <c r="AA127" s="31">
        <f t="shared" si="289"/>
        <v>14.407068444851518</v>
      </c>
      <c r="AB127" s="31">
        <f t="shared" si="290"/>
        <v>1.5538846177090733</v>
      </c>
      <c r="AC127" s="31">
        <f t="shared" si="291"/>
        <v>1.4543244676668934</v>
      </c>
      <c r="AD127" s="31">
        <f t="shared" si="292"/>
        <v>11.996436836465449</v>
      </c>
      <c r="AE127" s="31">
        <f t="shared" si="293"/>
        <v>-2.6550303266060951</v>
      </c>
      <c r="AF127" s="31">
        <f t="shared" si="294"/>
        <v>6.6828819029169892</v>
      </c>
      <c r="AG127" s="31">
        <f t="shared" si="295"/>
        <v>3.8174367241827127</v>
      </c>
      <c r="AH127" s="31">
        <f t="shared" si="296"/>
        <v>2.5985572946046744</v>
      </c>
      <c r="AI127" s="31">
        <f t="shared" si="297"/>
        <v>4.8763550657022137</v>
      </c>
      <c r="AJ127" s="31">
        <f t="shared" si="298"/>
        <v>2.3985440351926854</v>
      </c>
      <c r="AK127" s="31">
        <f t="shared" si="299"/>
        <v>3.4257086004605384</v>
      </c>
      <c r="AL127" s="31">
        <f t="shared" si="300"/>
        <v>2.1993335861693311</v>
      </c>
      <c r="AM127" s="31">
        <f t="shared" si="301"/>
        <v>4.6508838331543245</v>
      </c>
      <c r="AN127" s="31">
        <f t="shared" si="302"/>
        <v>-0.46378272279308419</v>
      </c>
      <c r="AO127" s="31">
        <f t="shared" si="303"/>
        <v>3.3518659032677078</v>
      </c>
      <c r="AP127" s="23"/>
      <c r="AQ127" s="23"/>
      <c r="AR127" s="57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M127" s="57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</row>
    <row r="128" spans="1:84" s="59" customFormat="1" ht="15.75" x14ac:dyDescent="0.25">
      <c r="A128" s="44">
        <v>44896</v>
      </c>
      <c r="B128" s="33">
        <v>126.08857742686982</v>
      </c>
      <c r="C128" s="33">
        <v>74.253683872063007</v>
      </c>
      <c r="D128" s="33">
        <v>144.5762251587378</v>
      </c>
      <c r="E128" s="33">
        <v>151.0486954089418</v>
      </c>
      <c r="F128" s="33">
        <v>166.77489159335099</v>
      </c>
      <c r="G128" s="33">
        <v>143.48540383036413</v>
      </c>
      <c r="H128" s="33">
        <v>142.38372290400116</v>
      </c>
      <c r="I128" s="33">
        <v>182.34930353814045</v>
      </c>
      <c r="J128" s="33">
        <v>154.14940014543822</v>
      </c>
      <c r="K128" s="33">
        <v>188.54343256601334</v>
      </c>
      <c r="L128" s="33">
        <v>147.46358187825942</v>
      </c>
      <c r="M128" s="33">
        <v>155.34534010241114</v>
      </c>
      <c r="N128" s="33">
        <v>158.58289010377092</v>
      </c>
      <c r="O128" s="33">
        <v>130.55154433067906</v>
      </c>
      <c r="P128" s="33">
        <v>115.66207369205202</v>
      </c>
      <c r="Q128" s="33">
        <v>167.27675983174092</v>
      </c>
      <c r="R128" s="33">
        <v>135.39045954539696</v>
      </c>
      <c r="S128" s="33">
        <v>158.37981752695518</v>
      </c>
      <c r="T128" s="33">
        <v>146.08250432800767</v>
      </c>
      <c r="U128" s="23"/>
      <c r="V128" s="44">
        <v>44896</v>
      </c>
      <c r="W128" s="33">
        <f t="shared" si="285"/>
        <v>9.7870083219646631E-3</v>
      </c>
      <c r="X128" s="33">
        <f t="shared" si="286"/>
        <v>3.1447382073440195</v>
      </c>
      <c r="Y128" s="33">
        <f t="shared" si="287"/>
        <v>2.2152315736534263</v>
      </c>
      <c r="Z128" s="33">
        <f t="shared" si="288"/>
        <v>10.608673635900075</v>
      </c>
      <c r="AA128" s="33">
        <f t="shared" si="289"/>
        <v>15.806052644072892</v>
      </c>
      <c r="AB128" s="33">
        <f t="shared" si="290"/>
        <v>1.709064324991985</v>
      </c>
      <c r="AC128" s="33">
        <f t="shared" si="291"/>
        <v>0.78455292479941363</v>
      </c>
      <c r="AD128" s="33">
        <f t="shared" si="292"/>
        <v>10.140258390415966</v>
      </c>
      <c r="AE128" s="33">
        <f t="shared" si="293"/>
        <v>1.4934415467966886</v>
      </c>
      <c r="AF128" s="33">
        <f t="shared" si="294"/>
        <v>7.2005750255358549</v>
      </c>
      <c r="AG128" s="33">
        <f t="shared" si="295"/>
        <v>3.9308593622712067</v>
      </c>
      <c r="AH128" s="33">
        <f t="shared" si="296"/>
        <v>2.4814435471602962</v>
      </c>
      <c r="AI128" s="33">
        <f t="shared" si="297"/>
        <v>3.3127190466460519</v>
      </c>
      <c r="AJ128" s="33">
        <f t="shared" si="298"/>
        <v>2.3054255046031074</v>
      </c>
      <c r="AK128" s="33">
        <f t="shared" si="299"/>
        <v>3.8414686288238471</v>
      </c>
      <c r="AL128" s="33">
        <f t="shared" si="300"/>
        <v>-1.1426343920551716</v>
      </c>
      <c r="AM128" s="33">
        <f t="shared" si="301"/>
        <v>3.9060652186546179</v>
      </c>
      <c r="AN128" s="33">
        <f t="shared" si="302"/>
        <v>0.66026273748511244</v>
      </c>
      <c r="AO128" s="33">
        <f t="shared" si="303"/>
        <v>3.3060546811918528</v>
      </c>
      <c r="AP128" s="23"/>
      <c r="AQ128" s="23"/>
      <c r="AR128" s="57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M128" s="57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</row>
    <row r="129" spans="1:84" s="59" customFormat="1" ht="15.75" x14ac:dyDescent="0.25">
      <c r="A129" s="45">
        <v>44927</v>
      </c>
      <c r="B129" s="35">
        <v>131.93279769232447</v>
      </c>
      <c r="C129" s="35">
        <v>66.570774187610823</v>
      </c>
      <c r="D129" s="35">
        <v>138.7582210709347</v>
      </c>
      <c r="E129" s="35">
        <v>140.98169829302134</v>
      </c>
      <c r="F129" s="35">
        <v>139.82950690964392</v>
      </c>
      <c r="G129" s="35">
        <v>139.35722618342666</v>
      </c>
      <c r="H129" s="35">
        <v>133.73542946841317</v>
      </c>
      <c r="I129" s="35">
        <v>150.51504013652487</v>
      </c>
      <c r="J129" s="35">
        <v>139.49550069856178</v>
      </c>
      <c r="K129" s="35">
        <v>196.21564123475284</v>
      </c>
      <c r="L129" s="35">
        <v>146.60609907898467</v>
      </c>
      <c r="M129" s="35">
        <v>131.69248957284967</v>
      </c>
      <c r="N129" s="35">
        <v>145.66850066633509</v>
      </c>
      <c r="O129" s="35">
        <v>129.1517393274957</v>
      </c>
      <c r="P129" s="35">
        <v>104.0491552274115</v>
      </c>
      <c r="Q129" s="35">
        <v>154.49739382460476</v>
      </c>
      <c r="R129" s="35">
        <v>122.11656612951101</v>
      </c>
      <c r="S129" s="35">
        <v>157.01383901000401</v>
      </c>
      <c r="T129" s="35">
        <v>139.29034644140896</v>
      </c>
      <c r="U129" s="23"/>
      <c r="V129" s="45">
        <v>44927</v>
      </c>
      <c r="W129" s="35">
        <f t="shared" ref="W129:W131" si="304">B129/B117*100-100</f>
        <v>1.8039414331289265</v>
      </c>
      <c r="X129" s="35">
        <f t="shared" ref="X129:X131" si="305">C129/C117*100-100</f>
        <v>-8.193826535778328</v>
      </c>
      <c r="Y129" s="35">
        <f t="shared" ref="Y129:Y131" si="306">D129/D117*100-100</f>
        <v>2.947894982852219</v>
      </c>
      <c r="Z129" s="35">
        <f t="shared" ref="Z129:Z131" si="307">E129/E117*100-100</f>
        <v>2.0863976638361521</v>
      </c>
      <c r="AA129" s="35">
        <f t="shared" ref="AA129:AA131" si="308">F129/F117*100-100</f>
        <v>4.256262841406695</v>
      </c>
      <c r="AB129" s="35">
        <f t="shared" ref="AB129:AB131" si="309">G129/G117*100-100</f>
        <v>2.5887149881656342</v>
      </c>
      <c r="AC129" s="35">
        <f t="shared" ref="AC129:AC131" si="310">H129/H117*100-100</f>
        <v>1.9914911004519382</v>
      </c>
      <c r="AD129" s="35">
        <f t="shared" ref="AD129:AD131" si="311">I129/I117*100-100</f>
        <v>12.047761485536284</v>
      </c>
      <c r="AE129" s="35">
        <f t="shared" ref="AE129:AE131" si="312">J129/J117*100-100</f>
        <v>2.9151041007805105</v>
      </c>
      <c r="AF129" s="35">
        <f t="shared" ref="AF129:AF131" si="313">K129/K117*100-100</f>
        <v>10.439267372572431</v>
      </c>
      <c r="AG129" s="35">
        <f t="shared" ref="AG129:AG131" si="314">L129/L117*100-100</f>
        <v>3.8257172725048889</v>
      </c>
      <c r="AH129" s="35">
        <f t="shared" ref="AH129:AH131" si="315">M129/M117*100-100</f>
        <v>3.3813577030387734</v>
      </c>
      <c r="AI129" s="35">
        <f t="shared" ref="AI129:AI131" si="316">N129/N117*100-100</f>
        <v>3.0592049902774363</v>
      </c>
      <c r="AJ129" s="35">
        <f t="shared" ref="AJ129:AJ131" si="317">O129/O117*100-100</f>
        <v>2.709806217940482</v>
      </c>
      <c r="AK129" s="35">
        <f t="shared" ref="AK129:AK131" si="318">P129/P117*100-100</f>
        <v>2.3497142481756299</v>
      </c>
      <c r="AL129" s="35">
        <f t="shared" ref="AL129:AL131" si="319">Q129/Q117*100-100</f>
        <v>-5.9181623693716006</v>
      </c>
      <c r="AM129" s="35">
        <f t="shared" ref="AM129:AM131" si="320">R129/R117*100-100</f>
        <v>4.3841649854164757</v>
      </c>
      <c r="AN129" s="35">
        <f t="shared" ref="AN129:AN131" si="321">S129/S117*100-100</f>
        <v>5.6354230630725368</v>
      </c>
      <c r="AO129" s="35">
        <f t="shared" ref="AO129:AO131" si="322">T129/T117*100-100</f>
        <v>3.3096682699082862</v>
      </c>
      <c r="AP129" s="23"/>
      <c r="AQ129" s="23"/>
      <c r="AR129" s="57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M129" s="57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</row>
    <row r="130" spans="1:84" s="59" customFormat="1" ht="15.75" x14ac:dyDescent="0.25">
      <c r="A130" s="40">
        <v>44958</v>
      </c>
      <c r="B130" s="27">
        <v>142.85951462950331</v>
      </c>
      <c r="C130" s="27">
        <v>65.159053815420862</v>
      </c>
      <c r="D130" s="27">
        <v>139.18004585450012</v>
      </c>
      <c r="E130" s="27">
        <v>132.72863102935801</v>
      </c>
      <c r="F130" s="27">
        <v>159.72078112267894</v>
      </c>
      <c r="G130" s="27">
        <v>137.26440961426454</v>
      </c>
      <c r="H130" s="27">
        <v>136.21774461402654</v>
      </c>
      <c r="I130" s="27">
        <v>142.94828264837372</v>
      </c>
      <c r="J130" s="27">
        <v>129.94254761108544</v>
      </c>
      <c r="K130" s="27">
        <v>186.84994248684094</v>
      </c>
      <c r="L130" s="27">
        <v>146.01777517864517</v>
      </c>
      <c r="M130" s="27">
        <v>133.74310288392758</v>
      </c>
      <c r="N130" s="27">
        <v>146.51442568719887</v>
      </c>
      <c r="O130" s="27">
        <v>133.57874663528546</v>
      </c>
      <c r="P130" s="27">
        <v>120.72006417086369</v>
      </c>
      <c r="Q130" s="27">
        <v>155.35834607405212</v>
      </c>
      <c r="R130" s="27">
        <v>116.61346132966587</v>
      </c>
      <c r="S130" s="27">
        <v>155.54397322351736</v>
      </c>
      <c r="T130" s="27">
        <v>140.92725548832956</v>
      </c>
      <c r="U130" s="23"/>
      <c r="V130" s="40">
        <v>44958</v>
      </c>
      <c r="W130" s="27">
        <f t="shared" si="304"/>
        <v>4.3806690123784193</v>
      </c>
      <c r="X130" s="27">
        <f t="shared" si="305"/>
        <v>-11.432163656416733</v>
      </c>
      <c r="Y130" s="27">
        <f t="shared" si="306"/>
        <v>3.6576762076300611</v>
      </c>
      <c r="Z130" s="27">
        <f t="shared" si="307"/>
        <v>-0.11280395679632704</v>
      </c>
      <c r="AA130" s="27">
        <f t="shared" si="308"/>
        <v>14.103023499942765</v>
      </c>
      <c r="AB130" s="27">
        <f t="shared" si="309"/>
        <v>3.0550123074508662</v>
      </c>
      <c r="AC130" s="27">
        <f t="shared" si="310"/>
        <v>3.9392657509697955</v>
      </c>
      <c r="AD130" s="27">
        <f t="shared" si="311"/>
        <v>9.916588568952875</v>
      </c>
      <c r="AE130" s="27">
        <f t="shared" si="312"/>
        <v>2.8541172861227864</v>
      </c>
      <c r="AF130" s="27">
        <f t="shared" si="313"/>
        <v>13.148705021091118</v>
      </c>
      <c r="AG130" s="27">
        <f t="shared" si="314"/>
        <v>3.8538962281220392</v>
      </c>
      <c r="AH130" s="27">
        <f t="shared" si="315"/>
        <v>4.8122962048861524</v>
      </c>
      <c r="AI130" s="27">
        <f t="shared" si="316"/>
        <v>1.1747911386680983</v>
      </c>
      <c r="AJ130" s="27">
        <f t="shared" si="317"/>
        <v>3.957424266930559</v>
      </c>
      <c r="AK130" s="27">
        <f t="shared" si="318"/>
        <v>5.3374182758956721</v>
      </c>
      <c r="AL130" s="27">
        <f t="shared" si="319"/>
        <v>-2.6430639100141065</v>
      </c>
      <c r="AM130" s="27">
        <f t="shared" si="320"/>
        <v>3.710128414701046</v>
      </c>
      <c r="AN130" s="27">
        <f t="shared" si="321"/>
        <v>9.0241182454055178</v>
      </c>
      <c r="AO130" s="27">
        <f t="shared" si="322"/>
        <v>4.7411760340192188</v>
      </c>
      <c r="AP130" s="23"/>
      <c r="AQ130" s="23"/>
      <c r="AR130" s="57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M130" s="57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</row>
    <row r="131" spans="1:84" s="59" customFormat="1" ht="15.75" x14ac:dyDescent="0.25">
      <c r="A131" s="40">
        <v>44986</v>
      </c>
      <c r="B131" s="27">
        <v>146.33682128659052</v>
      </c>
      <c r="C131" s="27">
        <v>72.203170804148783</v>
      </c>
      <c r="D131" s="27">
        <v>148.58792514999621</v>
      </c>
      <c r="E131" s="27">
        <v>139.9022708915123</v>
      </c>
      <c r="F131" s="27">
        <v>158.55810175094211</v>
      </c>
      <c r="G131" s="27">
        <v>136.79179640394489</v>
      </c>
      <c r="H131" s="27">
        <v>136.20881177527016</v>
      </c>
      <c r="I131" s="27">
        <v>156.09510363261651</v>
      </c>
      <c r="J131" s="27">
        <v>140.63278195799614</v>
      </c>
      <c r="K131" s="27">
        <v>189.80436787785587</v>
      </c>
      <c r="L131" s="27">
        <v>146.95053171551632</v>
      </c>
      <c r="M131" s="27">
        <v>136.58757619126351</v>
      </c>
      <c r="N131" s="27">
        <v>146.34570449681007</v>
      </c>
      <c r="O131" s="27">
        <v>134.21413778158225</v>
      </c>
      <c r="P131" s="27">
        <v>140.36226046149767</v>
      </c>
      <c r="Q131" s="27">
        <v>160.50780318951746</v>
      </c>
      <c r="R131" s="27">
        <v>122.80008636059654</v>
      </c>
      <c r="S131" s="27">
        <v>153.18928697938378</v>
      </c>
      <c r="T131" s="27">
        <v>144.89196374941264</v>
      </c>
      <c r="U131" s="23"/>
      <c r="V131" s="40">
        <v>44986</v>
      </c>
      <c r="W131" s="27">
        <f t="shared" si="304"/>
        <v>3.6237446844082939</v>
      </c>
      <c r="X131" s="27">
        <f t="shared" si="305"/>
        <v>-0.21097209001978001</v>
      </c>
      <c r="Y131" s="27">
        <f t="shared" si="306"/>
        <v>5.0248791897592895</v>
      </c>
      <c r="Z131" s="27">
        <f t="shared" si="307"/>
        <v>-1.7651720692804815</v>
      </c>
      <c r="AA131" s="27">
        <f t="shared" si="308"/>
        <v>10.553033657691273</v>
      </c>
      <c r="AB131" s="27">
        <f t="shared" si="309"/>
        <v>1.7128549515723392</v>
      </c>
      <c r="AC131" s="27">
        <f t="shared" si="310"/>
        <v>1.258762886311743</v>
      </c>
      <c r="AD131" s="27">
        <f t="shared" si="311"/>
        <v>10.174144889772663</v>
      </c>
      <c r="AE131" s="27">
        <f t="shared" si="312"/>
        <v>1.1698955475884816</v>
      </c>
      <c r="AF131" s="27">
        <f t="shared" si="313"/>
        <v>9.945185929955727</v>
      </c>
      <c r="AG131" s="27">
        <f t="shared" si="314"/>
        <v>3.9548715512499228</v>
      </c>
      <c r="AH131" s="27">
        <f t="shared" si="315"/>
        <v>3.7006555644348822</v>
      </c>
      <c r="AI131" s="27">
        <f t="shared" si="316"/>
        <v>3.9201920255939484</v>
      </c>
      <c r="AJ131" s="27">
        <f t="shared" si="317"/>
        <v>3.9772414791224833</v>
      </c>
      <c r="AK131" s="27">
        <f t="shared" si="318"/>
        <v>5.016904694061779</v>
      </c>
      <c r="AL131" s="27">
        <f t="shared" si="319"/>
        <v>-1.1033365297490718</v>
      </c>
      <c r="AM131" s="27">
        <f t="shared" si="320"/>
        <v>2.7924461628122401</v>
      </c>
      <c r="AN131" s="27">
        <f t="shared" si="321"/>
        <v>5.0361679290246855</v>
      </c>
      <c r="AO131" s="27">
        <f t="shared" si="322"/>
        <v>3.9684752165976676</v>
      </c>
      <c r="AP131" s="23"/>
      <c r="AQ131" s="23"/>
      <c r="AR131" s="57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M131" s="57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</row>
    <row r="132" spans="1:84" s="59" customFormat="1" ht="15.75" x14ac:dyDescent="0.25">
      <c r="A132" s="40">
        <v>45017</v>
      </c>
      <c r="B132" s="27">
        <v>131.43296936363788</v>
      </c>
      <c r="C132" s="27">
        <v>64.179086261300796</v>
      </c>
      <c r="D132" s="27">
        <v>140.82059689742087</v>
      </c>
      <c r="E132" s="27">
        <v>123.18267040911836</v>
      </c>
      <c r="F132" s="27">
        <v>155.18440307072095</v>
      </c>
      <c r="G132" s="27">
        <v>139.52171182172123</v>
      </c>
      <c r="H132" s="27">
        <v>119.55993037497298</v>
      </c>
      <c r="I132" s="27">
        <v>166.87489829298426</v>
      </c>
      <c r="J132" s="27">
        <v>135.01366487906498</v>
      </c>
      <c r="K132" s="27">
        <v>192.99979845245451</v>
      </c>
      <c r="L132" s="27">
        <v>147.15233608664192</v>
      </c>
      <c r="M132" s="27">
        <v>139.83575558313672</v>
      </c>
      <c r="N132" s="27">
        <v>139.71889036290827</v>
      </c>
      <c r="O132" s="27">
        <v>134.56560722483752</v>
      </c>
      <c r="P132" s="27">
        <v>121.43489181735181</v>
      </c>
      <c r="Q132" s="27">
        <v>160.97235905748587</v>
      </c>
      <c r="R132" s="27">
        <v>119.01764209295985</v>
      </c>
      <c r="S132" s="27">
        <v>154.43750105145719</v>
      </c>
      <c r="T132" s="27">
        <v>140.69920940801282</v>
      </c>
      <c r="U132" s="23"/>
      <c r="V132" s="40">
        <v>45017</v>
      </c>
      <c r="W132" s="27">
        <f t="shared" ref="W132:W134" si="323">B132/B120*100-100</f>
        <v>2.9662154753587373</v>
      </c>
      <c r="X132" s="27">
        <f t="shared" ref="X132:X134" si="324">C132/C120*100-100</f>
        <v>-0.25381105032099072</v>
      </c>
      <c r="Y132" s="27">
        <f t="shared" ref="Y132:Y134" si="325">D132/D120*100-100</f>
        <v>2.9568245050070061</v>
      </c>
      <c r="Z132" s="27">
        <f t="shared" ref="Z132:Z134" si="326">E132/E120*100-100</f>
        <v>-3.9441990396851452</v>
      </c>
      <c r="AA132" s="27">
        <f t="shared" ref="AA132:AA134" si="327">F132/F120*100-100</f>
        <v>13.206001047273276</v>
      </c>
      <c r="AB132" s="27">
        <f t="shared" ref="AB132:AB134" si="328">G132/G120*100-100</f>
        <v>1.5681689480117882</v>
      </c>
      <c r="AC132" s="27">
        <f t="shared" ref="AC132:AC134" si="329">H132/H120*100-100</f>
        <v>0.90225820349840546</v>
      </c>
      <c r="AD132" s="27">
        <f t="shared" ref="AD132:AD134" si="330">I132/I120*100-100</f>
        <v>6.3839161999504057</v>
      </c>
      <c r="AE132" s="27">
        <f t="shared" ref="AE132:AE134" si="331">J132/J120*100-100</f>
        <v>-1.7037089227814874</v>
      </c>
      <c r="AF132" s="27">
        <f t="shared" ref="AF132:AF134" si="332">K132/K120*100-100</f>
        <v>5.6906744069631827</v>
      </c>
      <c r="AG132" s="27">
        <f t="shared" ref="AG132:AG134" si="333">L132/L120*100-100</f>
        <v>3.7371102741608553</v>
      </c>
      <c r="AH132" s="27">
        <f t="shared" ref="AH132:AH134" si="334">M132/M120*100-100</f>
        <v>3.3590642926808982</v>
      </c>
      <c r="AI132" s="27">
        <f t="shared" ref="AI132:AI134" si="335">N132/N120*100-100</f>
        <v>-3.4204887242788402</v>
      </c>
      <c r="AJ132" s="27">
        <f t="shared" ref="AJ132:AJ134" si="336">O132/O120*100-100</f>
        <v>3.3809845391200355</v>
      </c>
      <c r="AK132" s="27">
        <f t="shared" ref="AK132:AK134" si="337">P132/P120*100-100</f>
        <v>4.3678244577040743</v>
      </c>
      <c r="AL132" s="27">
        <f t="shared" ref="AL132:AL134" si="338">Q132/Q120*100-100</f>
        <v>4.5559453821880425</v>
      </c>
      <c r="AM132" s="27">
        <f t="shared" ref="AM132:AM134" si="339">R132/R120*100-100</f>
        <v>5.5889225908467353</v>
      </c>
      <c r="AN132" s="27">
        <f t="shared" ref="AN132:AN134" si="340">S132/S120*100-100</f>
        <v>9.248138649073951</v>
      </c>
      <c r="AO132" s="27">
        <f t="shared" ref="AO132:AO134" si="341">T132/T120*100-100</f>
        <v>3.500192555912875</v>
      </c>
      <c r="AP132" s="23"/>
      <c r="AQ132" s="23"/>
      <c r="AR132" s="57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M132" s="57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</row>
    <row r="133" spans="1:84" s="59" customFormat="1" ht="15.75" x14ac:dyDescent="0.25">
      <c r="A133" s="40">
        <v>45047</v>
      </c>
      <c r="B133" s="27">
        <v>123.6706279663627</v>
      </c>
      <c r="C133" s="27">
        <v>64.004346584216478</v>
      </c>
      <c r="D133" s="27">
        <v>141.7637386430759</v>
      </c>
      <c r="E133" s="27">
        <v>124.16980013924241</v>
      </c>
      <c r="F133" s="27">
        <v>158.8033888389092</v>
      </c>
      <c r="G133" s="27">
        <v>140.4742440090773</v>
      </c>
      <c r="H133" s="27">
        <v>118.53931513811487</v>
      </c>
      <c r="I133" s="27">
        <v>164.13445398070337</v>
      </c>
      <c r="J133" s="27">
        <v>139.27551579176279</v>
      </c>
      <c r="K133" s="27">
        <v>201.96834621426206</v>
      </c>
      <c r="L133" s="27">
        <v>148.23730613637792</v>
      </c>
      <c r="M133" s="27">
        <v>139.41700376188936</v>
      </c>
      <c r="N133" s="27">
        <v>147.00615395276461</v>
      </c>
      <c r="O133" s="27">
        <v>134.4964211221519</v>
      </c>
      <c r="P133" s="27">
        <v>112.80161143729265</v>
      </c>
      <c r="Q133" s="27">
        <v>167.82297421243842</v>
      </c>
      <c r="R133" s="27">
        <v>123.00044752283695</v>
      </c>
      <c r="S133" s="27">
        <v>159.47985552205986</v>
      </c>
      <c r="T133" s="27">
        <v>141.23009739274164</v>
      </c>
      <c r="U133" s="23"/>
      <c r="V133" s="40">
        <v>45047</v>
      </c>
      <c r="W133" s="27">
        <f t="shared" si="323"/>
        <v>2.1826982958706367</v>
      </c>
      <c r="X133" s="27">
        <f t="shared" si="324"/>
        <v>-4.792256361755463</v>
      </c>
      <c r="Y133" s="27">
        <f t="shared" si="325"/>
        <v>2.1945915709437998</v>
      </c>
      <c r="Z133" s="27">
        <f t="shared" si="326"/>
        <v>2.6832453747905021</v>
      </c>
      <c r="AA133" s="27">
        <f t="shared" si="327"/>
        <v>6.0744776586515883</v>
      </c>
      <c r="AB133" s="27">
        <f t="shared" si="328"/>
        <v>3.4397440731282813</v>
      </c>
      <c r="AC133" s="27">
        <f t="shared" si="329"/>
        <v>0.2090568683543097</v>
      </c>
      <c r="AD133" s="27">
        <f t="shared" si="330"/>
        <v>5.447872741586508</v>
      </c>
      <c r="AE133" s="27">
        <f t="shared" si="331"/>
        <v>-0.5131458632793624</v>
      </c>
      <c r="AF133" s="27">
        <f t="shared" si="332"/>
        <v>11.719620766627486</v>
      </c>
      <c r="AG133" s="27">
        <f t="shared" si="333"/>
        <v>4.0852220493138987</v>
      </c>
      <c r="AH133" s="27">
        <f t="shared" si="334"/>
        <v>6.0291525526113219</v>
      </c>
      <c r="AI133" s="27">
        <f t="shared" si="335"/>
        <v>-1.1836501315083297</v>
      </c>
      <c r="AJ133" s="27">
        <f t="shared" si="336"/>
        <v>2.7832217872977765</v>
      </c>
      <c r="AK133" s="27">
        <f t="shared" si="337"/>
        <v>4.2917827633624768</v>
      </c>
      <c r="AL133" s="27">
        <f t="shared" si="338"/>
        <v>2.8738262135685773</v>
      </c>
      <c r="AM133" s="27">
        <f t="shared" si="339"/>
        <v>3.9380171568822391</v>
      </c>
      <c r="AN133" s="27">
        <f t="shared" si="340"/>
        <v>10.309600813049997</v>
      </c>
      <c r="AO133" s="27">
        <f t="shared" si="341"/>
        <v>3.798524332879964</v>
      </c>
      <c r="AP133" s="23"/>
      <c r="AQ133" s="23"/>
      <c r="AR133" s="57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M133" s="57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</row>
    <row r="134" spans="1:84" s="59" customFormat="1" ht="15.75" x14ac:dyDescent="0.25">
      <c r="A134" s="40">
        <v>45078</v>
      </c>
      <c r="B134" s="27">
        <v>120.08418982100604</v>
      </c>
      <c r="C134" s="27">
        <v>62.637725106684911</v>
      </c>
      <c r="D134" s="27">
        <v>139.97127866911961</v>
      </c>
      <c r="E134" s="27">
        <v>117.14461633494426</v>
      </c>
      <c r="F134" s="27">
        <v>154.88002628117945</v>
      </c>
      <c r="G134" s="27">
        <v>141.70863820113973</v>
      </c>
      <c r="H134" s="27">
        <v>118.46436959367041</v>
      </c>
      <c r="I134" s="27">
        <v>140.27018755125619</v>
      </c>
      <c r="J134" s="27">
        <v>137.88760552610077</v>
      </c>
      <c r="K134" s="27">
        <v>206.03460436464746</v>
      </c>
      <c r="L134" s="27">
        <v>148.22351115426983</v>
      </c>
      <c r="M134" s="27">
        <v>137.70814524149603</v>
      </c>
      <c r="N134" s="27">
        <v>136.05552209446773</v>
      </c>
      <c r="O134" s="27">
        <v>134.98760555100634</v>
      </c>
      <c r="P134" s="27">
        <v>112.68708357783147</v>
      </c>
      <c r="Q134" s="27">
        <v>171.84234919110466</v>
      </c>
      <c r="R134" s="27">
        <v>119.7162381140792</v>
      </c>
      <c r="S134" s="27">
        <v>155.92599780178773</v>
      </c>
      <c r="T134" s="27">
        <v>139.30379229004075</v>
      </c>
      <c r="U134" s="23"/>
      <c r="V134" s="40">
        <v>45078</v>
      </c>
      <c r="W134" s="27">
        <f t="shared" si="323"/>
        <v>3.0277311158969411</v>
      </c>
      <c r="X134" s="27">
        <f t="shared" si="324"/>
        <v>-10.778875669493289</v>
      </c>
      <c r="Y134" s="27">
        <f t="shared" si="325"/>
        <v>1.5756958464284736</v>
      </c>
      <c r="Z134" s="27">
        <f t="shared" si="326"/>
        <v>-10.057597388063968</v>
      </c>
      <c r="AA134" s="27">
        <f t="shared" si="327"/>
        <v>10.437930968061266</v>
      </c>
      <c r="AB134" s="27">
        <f t="shared" si="328"/>
        <v>5.4620925627954904</v>
      </c>
      <c r="AC134" s="27">
        <f t="shared" si="329"/>
        <v>1.2948228412311238</v>
      </c>
      <c r="AD134" s="27">
        <f t="shared" si="330"/>
        <v>10.880675592619966</v>
      </c>
      <c r="AE134" s="27">
        <f t="shared" si="331"/>
        <v>-1.594552841009488</v>
      </c>
      <c r="AF134" s="27">
        <f t="shared" si="332"/>
        <v>18.011495252368022</v>
      </c>
      <c r="AG134" s="27">
        <f t="shared" si="333"/>
        <v>4.5332482521901198</v>
      </c>
      <c r="AH134" s="27">
        <f t="shared" si="334"/>
        <v>8.3343199369122516</v>
      </c>
      <c r="AI134" s="27">
        <f t="shared" si="335"/>
        <v>4.3751201033249743</v>
      </c>
      <c r="AJ134" s="27">
        <f t="shared" si="336"/>
        <v>2.913517972335427</v>
      </c>
      <c r="AK134" s="27">
        <f t="shared" si="337"/>
        <v>4.4064495915653481</v>
      </c>
      <c r="AL134" s="27">
        <f t="shared" si="338"/>
        <v>0.19930633024462452</v>
      </c>
      <c r="AM134" s="27">
        <f t="shared" si="339"/>
        <v>5.6756936198672179</v>
      </c>
      <c r="AN134" s="27">
        <f t="shared" si="340"/>
        <v>16.069797288178407</v>
      </c>
      <c r="AO134" s="27">
        <f t="shared" si="341"/>
        <v>5.0769011714777861</v>
      </c>
      <c r="AP134" s="23"/>
      <c r="AQ134" s="23"/>
      <c r="AR134" s="57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M134" s="57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</row>
    <row r="135" spans="1:84" s="59" customFormat="1" ht="15.75" x14ac:dyDescent="0.25">
      <c r="A135" s="40">
        <v>45108</v>
      </c>
      <c r="B135" s="27">
        <v>119.58346003603054</v>
      </c>
      <c r="C135" s="27">
        <v>68.394826695008618</v>
      </c>
      <c r="D135" s="27">
        <v>138.96318241927733</v>
      </c>
      <c r="E135" s="27">
        <v>128.56246850466707</v>
      </c>
      <c r="F135" s="27">
        <v>166.38666339032326</v>
      </c>
      <c r="G135" s="27">
        <v>143.0910861676077</v>
      </c>
      <c r="H135" s="27">
        <v>124.65164252953798</v>
      </c>
      <c r="I135" s="27">
        <v>155.59542082879315</v>
      </c>
      <c r="J135" s="27">
        <v>140.19854512535628</v>
      </c>
      <c r="K135" s="27">
        <v>198.46548118469545</v>
      </c>
      <c r="L135" s="27">
        <v>149.40763972407055</v>
      </c>
      <c r="M135" s="27">
        <v>143.12624667285749</v>
      </c>
      <c r="N135" s="27">
        <v>148.52950311767569</v>
      </c>
      <c r="O135" s="27">
        <v>135.1630315249885</v>
      </c>
      <c r="P135" s="27">
        <v>122.96766604089957</v>
      </c>
      <c r="Q135" s="27">
        <v>169.06581775846777</v>
      </c>
      <c r="R135" s="27">
        <v>120.78464509196128</v>
      </c>
      <c r="S135" s="27">
        <v>164.00750542019176</v>
      </c>
      <c r="T135" s="27">
        <v>142.39288029313511</v>
      </c>
      <c r="U135" s="23"/>
      <c r="V135" s="40">
        <v>45108</v>
      </c>
      <c r="W135" s="27">
        <f t="shared" ref="W135:W137" si="342">B135/B123*100-100</f>
        <v>3.351500049099073</v>
      </c>
      <c r="X135" s="27">
        <f t="shared" ref="X135:X137" si="343">C135/C123*100-100</f>
        <v>-7.332328227553063</v>
      </c>
      <c r="Y135" s="27">
        <f t="shared" ref="Y135:Y137" si="344">D135/D123*100-100</f>
        <v>1.0335394218582223</v>
      </c>
      <c r="Z135" s="27">
        <f t="shared" ref="Z135:Z137" si="345">E135/E123*100-100</f>
        <v>-3.5111585541332744</v>
      </c>
      <c r="AA135" s="27">
        <f t="shared" ref="AA135:AA137" si="346">F135/F123*100-100</f>
        <v>9.4371758156118517</v>
      </c>
      <c r="AB135" s="27">
        <f t="shared" ref="AB135:AB137" si="347">G135/G123*100-100</f>
        <v>5.5657100431004096</v>
      </c>
      <c r="AC135" s="27">
        <f t="shared" ref="AC135:AC137" si="348">H135/H123*100-100</f>
        <v>2.6819501653730669</v>
      </c>
      <c r="AD135" s="27">
        <f t="shared" ref="AD135:AD137" si="349">I135/I123*100-100</f>
        <v>9.6941601799684207</v>
      </c>
      <c r="AE135" s="27">
        <f t="shared" ref="AE135:AE137" si="350">J135/J123*100-100</f>
        <v>0.84403174277053949</v>
      </c>
      <c r="AF135" s="27">
        <f t="shared" ref="AF135:AF137" si="351">K135/K123*100-100</f>
        <v>8.7195233674794537</v>
      </c>
      <c r="AG135" s="27">
        <f t="shared" ref="AG135:AG137" si="352">L135/L123*100-100</f>
        <v>4.4195057660320032</v>
      </c>
      <c r="AH135" s="27">
        <f t="shared" ref="AH135:AH137" si="353">M135/M123*100-100</f>
        <v>7.856135896674715</v>
      </c>
      <c r="AI135" s="27">
        <f t="shared" ref="AI135:AI137" si="354">N135/N123*100-100</f>
        <v>6.2825076075873483</v>
      </c>
      <c r="AJ135" s="27">
        <f t="shared" ref="AJ135:AJ137" si="355">O135/O123*100-100</f>
        <v>2.7288383921219861</v>
      </c>
      <c r="AK135" s="27">
        <f t="shared" ref="AK135:AK137" si="356">P135/P123*100-100</f>
        <v>3.2867780930498469</v>
      </c>
      <c r="AL135" s="27">
        <f t="shared" ref="AL135:AL137" si="357">Q135/Q123*100-100</f>
        <v>1.9943048351250354</v>
      </c>
      <c r="AM135" s="27">
        <f t="shared" ref="AM135:AM137" si="358">R135/R123*100-100</f>
        <v>2.726344478380355</v>
      </c>
      <c r="AN135" s="27">
        <f t="shared" ref="AN135:AN137" si="359">S135/S123*100-100</f>
        <v>18.171261917777272</v>
      </c>
      <c r="AO135" s="27">
        <f t="shared" ref="AO135:AO137" si="360">T135/T123*100-100</f>
        <v>4.9964945246628929</v>
      </c>
      <c r="AP135" s="23"/>
      <c r="AQ135" s="23"/>
      <c r="AR135" s="57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M135" s="57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</row>
    <row r="136" spans="1:84" s="59" customFormat="1" ht="15.75" x14ac:dyDescent="0.25">
      <c r="A136" s="40">
        <v>45139</v>
      </c>
      <c r="B136" s="27">
        <v>121.73454235283981</v>
      </c>
      <c r="C136" s="27">
        <v>65.583918994314502</v>
      </c>
      <c r="D136" s="27">
        <v>131.00785723782104</v>
      </c>
      <c r="E136" s="27">
        <v>137.07756022996097</v>
      </c>
      <c r="F136" s="27">
        <v>158.60839590141626</v>
      </c>
      <c r="G136" s="27">
        <v>143.90941118957863</v>
      </c>
      <c r="H136" s="27">
        <v>127.99314033322133</v>
      </c>
      <c r="I136" s="27">
        <v>146.85715099515164</v>
      </c>
      <c r="J136" s="27">
        <v>136.63176967937315</v>
      </c>
      <c r="K136" s="27">
        <v>193.4376720958667</v>
      </c>
      <c r="L136" s="27">
        <v>149.95927120514085</v>
      </c>
      <c r="M136" s="27">
        <v>140.33435473679691</v>
      </c>
      <c r="N136" s="27">
        <v>148.13009627844991</v>
      </c>
      <c r="O136" s="27">
        <v>135.09255359383363</v>
      </c>
      <c r="P136" s="27">
        <v>123.22738797822905</v>
      </c>
      <c r="Q136" s="27">
        <v>178.03278591217375</v>
      </c>
      <c r="R136" s="27">
        <v>121.67806252873197</v>
      </c>
      <c r="S136" s="27">
        <v>161.55699197501517</v>
      </c>
      <c r="T136" s="27">
        <v>141.08691714236789</v>
      </c>
      <c r="U136" s="23"/>
      <c r="V136" s="40">
        <v>45139</v>
      </c>
      <c r="W136" s="27">
        <f t="shared" si="342"/>
        <v>1.6288167521419439</v>
      </c>
      <c r="X136" s="27">
        <f t="shared" si="343"/>
        <v>-11.770315421293702</v>
      </c>
      <c r="Y136" s="27">
        <f t="shared" si="344"/>
        <v>1.7060134495432635</v>
      </c>
      <c r="Z136" s="27">
        <f t="shared" si="345"/>
        <v>-0.24495546406959079</v>
      </c>
      <c r="AA136" s="27">
        <f t="shared" si="346"/>
        <v>-0.55792746861985165</v>
      </c>
      <c r="AB136" s="27">
        <f t="shared" si="347"/>
        <v>4.636704175237071</v>
      </c>
      <c r="AC136" s="27">
        <f t="shared" si="348"/>
        <v>3.1162347650121944</v>
      </c>
      <c r="AD136" s="27">
        <f t="shared" si="349"/>
        <v>5.2891218565489027</v>
      </c>
      <c r="AE136" s="27">
        <f t="shared" si="350"/>
        <v>1.9919901971150011E-2</v>
      </c>
      <c r="AF136" s="27">
        <f t="shared" si="351"/>
        <v>11.216460175565018</v>
      </c>
      <c r="AG136" s="27">
        <f t="shared" si="352"/>
        <v>4.1392467743972929</v>
      </c>
      <c r="AH136" s="27">
        <f t="shared" si="353"/>
        <v>6.759456950903342</v>
      </c>
      <c r="AI136" s="27">
        <f t="shared" si="354"/>
        <v>0.56512930481191859</v>
      </c>
      <c r="AJ136" s="27">
        <f t="shared" si="355"/>
        <v>2.5012192392239285</v>
      </c>
      <c r="AK136" s="27">
        <f t="shared" si="356"/>
        <v>2.8354355180235586</v>
      </c>
      <c r="AL136" s="27">
        <f t="shared" si="357"/>
        <v>4.0882503466400379</v>
      </c>
      <c r="AM136" s="27">
        <f t="shared" si="358"/>
        <v>4.176032273897107</v>
      </c>
      <c r="AN136" s="27">
        <f t="shared" si="359"/>
        <v>11.156012818786948</v>
      </c>
      <c r="AO136" s="27">
        <f t="shared" si="360"/>
        <v>3.6076540554520307</v>
      </c>
      <c r="AP136" s="23"/>
      <c r="AQ136" s="23"/>
      <c r="AR136" s="57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M136" s="57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</row>
    <row r="137" spans="1:84" s="59" customFormat="1" ht="15.75" x14ac:dyDescent="0.25">
      <c r="A137" s="40">
        <v>45170</v>
      </c>
      <c r="B137" s="27">
        <v>116.59167222414106</v>
      </c>
      <c r="C137" s="27">
        <v>62.196640513345912</v>
      </c>
      <c r="D137" s="27">
        <v>127.20619820384439</v>
      </c>
      <c r="E137" s="27">
        <v>136.55425470053927</v>
      </c>
      <c r="F137" s="27">
        <v>151.59325778828929</v>
      </c>
      <c r="G137" s="27">
        <v>142.52401180929709</v>
      </c>
      <c r="H137" s="27">
        <v>129.50511652041294</v>
      </c>
      <c r="I137" s="27">
        <v>147.42757651803512</v>
      </c>
      <c r="J137" s="27">
        <v>136.51748693450332</v>
      </c>
      <c r="K137" s="27">
        <v>188.47622025082407</v>
      </c>
      <c r="L137" s="27">
        <v>150.19530278459052</v>
      </c>
      <c r="M137" s="27">
        <v>134.35362058433833</v>
      </c>
      <c r="N137" s="27">
        <v>145.87762147913438</v>
      </c>
      <c r="O137" s="27">
        <v>135.1163738262413</v>
      </c>
      <c r="P137" s="27">
        <v>115.12641270945431</v>
      </c>
      <c r="Q137" s="27">
        <v>176.1019321455351</v>
      </c>
      <c r="R137" s="27">
        <v>124.99100066009767</v>
      </c>
      <c r="S137" s="27">
        <v>159.76055121216848</v>
      </c>
      <c r="T137" s="27">
        <v>138.60104549208882</v>
      </c>
      <c r="U137" s="23"/>
      <c r="V137" s="40">
        <v>45170</v>
      </c>
      <c r="W137" s="27">
        <f t="shared" si="342"/>
        <v>1.8808655194076067</v>
      </c>
      <c r="X137" s="27">
        <f t="shared" si="343"/>
        <v>-7.0799810079631698</v>
      </c>
      <c r="Y137" s="27">
        <f t="shared" si="344"/>
        <v>1.4872047877435079</v>
      </c>
      <c r="Z137" s="27">
        <f t="shared" si="345"/>
        <v>-1.3496002957158453</v>
      </c>
      <c r="AA137" s="27">
        <f t="shared" si="346"/>
        <v>-1.6651033591585644</v>
      </c>
      <c r="AB137" s="27">
        <f t="shared" si="347"/>
        <v>3.691908591744351</v>
      </c>
      <c r="AC137" s="27">
        <f t="shared" si="348"/>
        <v>4.6999710945684825</v>
      </c>
      <c r="AD137" s="27">
        <f t="shared" si="349"/>
        <v>7.322854996532314</v>
      </c>
      <c r="AE137" s="27">
        <f t="shared" si="350"/>
        <v>2.1544468953887304</v>
      </c>
      <c r="AF137" s="27">
        <f t="shared" si="351"/>
        <v>6.7968181061280717</v>
      </c>
      <c r="AG137" s="27">
        <f t="shared" si="352"/>
        <v>4.4542910114469265</v>
      </c>
      <c r="AH137" s="27">
        <f t="shared" si="353"/>
        <v>5.0981665908337135</v>
      </c>
      <c r="AI137" s="27">
        <f t="shared" si="354"/>
        <v>6.8180676250092773</v>
      </c>
      <c r="AJ137" s="27">
        <f t="shared" si="355"/>
        <v>2.5731627829309645</v>
      </c>
      <c r="AK137" s="27">
        <f t="shared" si="356"/>
        <v>2.3996599722196095</v>
      </c>
      <c r="AL137" s="27">
        <f t="shared" si="357"/>
        <v>5.7489714037509287</v>
      </c>
      <c r="AM137" s="27">
        <f t="shared" si="358"/>
        <v>2.2074041845985022</v>
      </c>
      <c r="AN137" s="27">
        <f t="shared" si="359"/>
        <v>10.14303668220515</v>
      </c>
      <c r="AO137" s="27">
        <f t="shared" si="360"/>
        <v>3.4590418928813733</v>
      </c>
      <c r="AP137" s="23"/>
      <c r="AQ137" s="23"/>
      <c r="AR137" s="57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M137" s="57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</row>
    <row r="138" spans="1:84" s="59" customFormat="1" ht="15.75" x14ac:dyDescent="0.25">
      <c r="A138" s="40">
        <v>45200</v>
      </c>
      <c r="B138" s="27">
        <v>110.83532457407811</v>
      </c>
      <c r="C138" s="27">
        <v>49.255409749615502</v>
      </c>
      <c r="D138" s="27">
        <v>126.74042065961696</v>
      </c>
      <c r="E138" s="27">
        <v>138.45955634029787</v>
      </c>
      <c r="F138" s="27">
        <v>152.11354956816581</v>
      </c>
      <c r="G138" s="27">
        <v>142.14487359148649</v>
      </c>
      <c r="H138" s="27">
        <v>124.24845675088869</v>
      </c>
      <c r="I138" s="27">
        <v>135.43509655626903</v>
      </c>
      <c r="J138" s="27">
        <v>143.85146131863502</v>
      </c>
      <c r="K138" s="27">
        <v>192.66519256474942</v>
      </c>
      <c r="L138" s="27">
        <v>150.82016981800948</v>
      </c>
      <c r="M138" s="27">
        <v>139.90200833501342</v>
      </c>
      <c r="N138" s="27">
        <v>151.61914360832299</v>
      </c>
      <c r="O138" s="27">
        <v>133.2104982564054</v>
      </c>
      <c r="P138" s="27">
        <v>111.33798825732256</v>
      </c>
      <c r="Q138" s="27">
        <v>162.14002726780893</v>
      </c>
      <c r="R138" s="27">
        <v>131.22484947316741</v>
      </c>
      <c r="S138" s="27">
        <v>160.68483015573483</v>
      </c>
      <c r="T138" s="27">
        <v>137.74371368444838</v>
      </c>
      <c r="U138" s="23"/>
      <c r="V138" s="40">
        <v>45200</v>
      </c>
      <c r="W138" s="27">
        <f t="shared" ref="W138:W140" si="361">B138/B126*100-100</f>
        <v>1.7839345783548879</v>
      </c>
      <c r="X138" s="27">
        <f t="shared" ref="X138:X140" si="362">C138/C126*100-100</f>
        <v>-34.573548508446521</v>
      </c>
      <c r="Y138" s="27">
        <f t="shared" ref="Y138:Y140" si="363">D138/D126*100-100</f>
        <v>-0.37362729951840379</v>
      </c>
      <c r="Z138" s="27">
        <f t="shared" ref="Z138:Z140" si="364">E138/E126*100-100</f>
        <v>-2.7596188222603359</v>
      </c>
      <c r="AA138" s="27">
        <f t="shared" ref="AA138:AA140" si="365">F138/F126*100-100</f>
        <v>-3.3351535103414562</v>
      </c>
      <c r="AB138" s="27">
        <f t="shared" ref="AB138:AB140" si="366">G138/G126*100-100</f>
        <v>2.6360823150830299</v>
      </c>
      <c r="AC138" s="27">
        <f t="shared" ref="AC138:AC140" si="367">H138/H126*100-100</f>
        <v>5.4772728778715418E-2</v>
      </c>
      <c r="AD138" s="27">
        <f t="shared" ref="AD138:AD140" si="368">I138/I126*100-100</f>
        <v>-9.0864457796101163</v>
      </c>
      <c r="AE138" s="27">
        <f t="shared" ref="AE138:AE140" si="369">J138/J126*100-100</f>
        <v>4.2116812418612</v>
      </c>
      <c r="AF138" s="27">
        <f t="shared" ref="AF138:AF140" si="370">K138/K126*100-100</f>
        <v>8.1406606771808043</v>
      </c>
      <c r="AG138" s="27">
        <f t="shared" ref="AG138:AG140" si="371">L138/L126*100-100</f>
        <v>3.7241393385029511</v>
      </c>
      <c r="AH138" s="27">
        <f t="shared" ref="AH138:AH140" si="372">M138/M126*100-100</f>
        <v>-1.2462985742844381</v>
      </c>
      <c r="AI138" s="27">
        <f t="shared" ref="AI138:AI140" si="373">N138/N126*100-100</f>
        <v>1.3225944372018432</v>
      </c>
      <c r="AJ138" s="27">
        <f t="shared" ref="AJ138:AJ140" si="374">O138/O126*100-100</f>
        <v>2.7156162308292551</v>
      </c>
      <c r="AK138" s="27">
        <f t="shared" ref="AK138:AK140" si="375">P138/P126*100-100</f>
        <v>2.0025457211797004</v>
      </c>
      <c r="AL138" s="27">
        <f t="shared" ref="AL138:AL140" si="376">Q138/Q126*100-100</f>
        <v>-0.83868669951725394</v>
      </c>
      <c r="AM138" s="27">
        <f t="shared" ref="AM138:AM140" si="377">R138/R126*100-100</f>
        <v>0.85582824382524336</v>
      </c>
      <c r="AN138" s="27">
        <f t="shared" ref="AN138:AN140" si="378">S138/S126*100-100</f>
        <v>6.359466590999503</v>
      </c>
      <c r="AO138" s="27">
        <f t="shared" ref="AO138:AO140" si="379">T138/T126*100-100</f>
        <v>1.3043064239476081</v>
      </c>
      <c r="AP138" s="23"/>
      <c r="AQ138" s="23"/>
      <c r="AR138" s="57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M138" s="57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</row>
    <row r="139" spans="1:84" s="59" customFormat="1" ht="15.75" x14ac:dyDescent="0.25">
      <c r="A139" s="40">
        <v>45231</v>
      </c>
      <c r="B139" s="27">
        <v>118.89267488004472</v>
      </c>
      <c r="C139" s="27">
        <v>61.807845189237831</v>
      </c>
      <c r="D139" s="27">
        <v>135.68875810417674</v>
      </c>
      <c r="E139" s="27">
        <v>152.52625984456603</v>
      </c>
      <c r="F139" s="27">
        <v>159.69970744331815</v>
      </c>
      <c r="G139" s="27">
        <v>145.44307107802248</v>
      </c>
      <c r="H139" s="27">
        <v>136.72468916117538</v>
      </c>
      <c r="I139" s="27">
        <v>156.07875905880556</v>
      </c>
      <c r="J139" s="27">
        <v>146.77438526091356</v>
      </c>
      <c r="K139" s="27">
        <v>195.25074846224058</v>
      </c>
      <c r="L139" s="27">
        <v>152.72314944254816</v>
      </c>
      <c r="M139" s="27">
        <v>145.04615148375859</v>
      </c>
      <c r="N139" s="27">
        <v>160.73329811186491</v>
      </c>
      <c r="O139" s="27">
        <v>133.36620441384753</v>
      </c>
      <c r="P139" s="27">
        <v>120.19361176194519</v>
      </c>
      <c r="Q139" s="27">
        <v>168.65513889199531</v>
      </c>
      <c r="R139" s="27">
        <v>137.99280269558415</v>
      </c>
      <c r="S139" s="27">
        <v>167.98970696213308</v>
      </c>
      <c r="T139" s="27">
        <v>144.36944480628722</v>
      </c>
      <c r="U139" s="23"/>
      <c r="V139" s="40">
        <v>45231</v>
      </c>
      <c r="W139" s="27">
        <f t="shared" si="361"/>
        <v>-0.56369396146858719</v>
      </c>
      <c r="X139" s="27">
        <f t="shared" si="362"/>
        <v>-17.284248142926671</v>
      </c>
      <c r="Y139" s="27">
        <f t="shared" si="363"/>
        <v>0.13699094802672107</v>
      </c>
      <c r="Z139" s="27">
        <f t="shared" si="364"/>
        <v>5.7010824792292283</v>
      </c>
      <c r="AA139" s="27">
        <f t="shared" si="365"/>
        <v>-8.1474665648535165</v>
      </c>
      <c r="AB139" s="27">
        <f t="shared" si="366"/>
        <v>2.6226247960083811</v>
      </c>
      <c r="AC139" s="27">
        <f t="shared" si="367"/>
        <v>3.921247716080174</v>
      </c>
      <c r="AD139" s="27">
        <f t="shared" si="368"/>
        <v>6.7834568034569998</v>
      </c>
      <c r="AE139" s="27">
        <f t="shared" si="369"/>
        <v>7.4305578344200995</v>
      </c>
      <c r="AF139" s="27">
        <f t="shared" si="370"/>
        <v>11.460902934636238</v>
      </c>
      <c r="AG139" s="27">
        <f t="shared" si="371"/>
        <v>4.504163233171198</v>
      </c>
      <c r="AH139" s="27">
        <f t="shared" si="372"/>
        <v>-0.49753623248106749</v>
      </c>
      <c r="AI139" s="27">
        <f t="shared" si="373"/>
        <v>4.0027879213288884</v>
      </c>
      <c r="AJ139" s="27">
        <f t="shared" si="374"/>
        <v>2.5655315854092464</v>
      </c>
      <c r="AK139" s="27">
        <f t="shared" si="375"/>
        <v>1.962001186827564</v>
      </c>
      <c r="AL139" s="27">
        <f t="shared" si="376"/>
        <v>1.3041896430332685</v>
      </c>
      <c r="AM139" s="27">
        <f t="shared" si="377"/>
        <v>3.4554064189496358</v>
      </c>
      <c r="AN139" s="27">
        <f t="shared" si="378"/>
        <v>8.8863366859838919</v>
      </c>
      <c r="AO139" s="27">
        <f t="shared" si="379"/>
        <v>2.4287446740924423</v>
      </c>
      <c r="AP139" s="23"/>
      <c r="AQ139" s="23"/>
      <c r="AR139" s="57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M139" s="57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</row>
    <row r="140" spans="1:84" s="59" customFormat="1" ht="15.75" x14ac:dyDescent="0.25">
      <c r="A140" s="41">
        <v>45261</v>
      </c>
      <c r="B140" s="28">
        <v>125.88328332451336</v>
      </c>
      <c r="C140" s="28">
        <v>57.410481897520739</v>
      </c>
      <c r="D140" s="28">
        <v>145.24675427336032</v>
      </c>
      <c r="E140" s="28">
        <v>150.60870665211908</v>
      </c>
      <c r="F140" s="28">
        <v>155.75944704081735</v>
      </c>
      <c r="G140" s="28">
        <v>147.71748609359807</v>
      </c>
      <c r="H140" s="28">
        <v>148.14176236054777</v>
      </c>
      <c r="I140" s="28">
        <v>191.62934077488219</v>
      </c>
      <c r="J140" s="28">
        <v>158.62175962544666</v>
      </c>
      <c r="K140" s="28">
        <v>205.91406929938944</v>
      </c>
      <c r="L140" s="28">
        <v>154.15033820121599</v>
      </c>
      <c r="M140" s="28">
        <v>160.70390666978378</v>
      </c>
      <c r="N140" s="28">
        <v>167.62963142189585</v>
      </c>
      <c r="O140" s="28">
        <v>133.57468180835244</v>
      </c>
      <c r="P140" s="28">
        <v>117.78323395581936</v>
      </c>
      <c r="Q140" s="28">
        <v>174.88481865054965</v>
      </c>
      <c r="R140" s="28">
        <v>136.52360061020232</v>
      </c>
      <c r="S140" s="28">
        <v>170.41020569585325</v>
      </c>
      <c r="T140" s="28">
        <v>149.44627789032097</v>
      </c>
      <c r="U140" s="23"/>
      <c r="V140" s="41">
        <v>45261</v>
      </c>
      <c r="W140" s="27">
        <f t="shared" si="361"/>
        <v>-0.16281736739834685</v>
      </c>
      <c r="X140" s="27">
        <f t="shared" si="362"/>
        <v>-22.683321683490647</v>
      </c>
      <c r="Y140" s="27">
        <f t="shared" si="363"/>
        <v>0.46378933596191985</v>
      </c>
      <c r="Z140" s="27">
        <f t="shared" si="364"/>
        <v>-0.29128934588379707</v>
      </c>
      <c r="AA140" s="27">
        <f t="shared" si="365"/>
        <v>-6.6049777920963777</v>
      </c>
      <c r="AB140" s="27">
        <f t="shared" si="366"/>
        <v>2.9494862545303278</v>
      </c>
      <c r="AC140" s="27">
        <f t="shared" si="367"/>
        <v>4.0440292886770663</v>
      </c>
      <c r="AD140" s="27">
        <f t="shared" si="368"/>
        <v>5.0891541983875612</v>
      </c>
      <c r="AE140" s="27">
        <f t="shared" si="369"/>
        <v>2.9013148775076729</v>
      </c>
      <c r="AF140" s="27">
        <f t="shared" si="370"/>
        <v>9.2130691040082979</v>
      </c>
      <c r="AG140" s="27">
        <f t="shared" si="371"/>
        <v>4.5345137001194757</v>
      </c>
      <c r="AH140" s="27">
        <f t="shared" si="372"/>
        <v>3.4494543343495394</v>
      </c>
      <c r="AI140" s="27">
        <f t="shared" si="373"/>
        <v>5.7047398443836386</v>
      </c>
      <c r="AJ140" s="27">
        <f t="shared" si="374"/>
        <v>2.3156658109045054</v>
      </c>
      <c r="AK140" s="27">
        <f t="shared" si="375"/>
        <v>1.8339289587828773</v>
      </c>
      <c r="AL140" s="27">
        <f t="shared" si="376"/>
        <v>4.5481863867171199</v>
      </c>
      <c r="AM140" s="27">
        <f t="shared" si="377"/>
        <v>0.83694306719257838</v>
      </c>
      <c r="AN140" s="27">
        <f t="shared" si="378"/>
        <v>7.5959098556547957</v>
      </c>
      <c r="AO140" s="27">
        <f t="shared" si="379"/>
        <v>2.3026532696622155</v>
      </c>
      <c r="AP140" s="23"/>
      <c r="AQ140" s="23"/>
      <c r="AR140" s="57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M140" s="57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</row>
    <row r="141" spans="1:84" s="59" customFormat="1" ht="15.75" x14ac:dyDescent="0.25">
      <c r="A141" s="42">
        <v>45292</v>
      </c>
      <c r="B141" s="29">
        <v>132.90769212270345</v>
      </c>
      <c r="C141" s="29">
        <v>62.169048533599344</v>
      </c>
      <c r="D141" s="29">
        <v>141.42266642244192</v>
      </c>
      <c r="E141" s="29">
        <v>143.24494442112211</v>
      </c>
      <c r="F141" s="29">
        <v>153.75775742263207</v>
      </c>
      <c r="G141" s="29">
        <v>146.2062231486052</v>
      </c>
      <c r="H141" s="29">
        <v>137.58821498966637</v>
      </c>
      <c r="I141" s="29">
        <v>154.18466968386309</v>
      </c>
      <c r="J141" s="29">
        <v>143.4813565691008</v>
      </c>
      <c r="K141" s="29">
        <v>212.59430965225306</v>
      </c>
      <c r="L141" s="29">
        <v>153.41901347367769</v>
      </c>
      <c r="M141" s="29">
        <v>138.01092788971127</v>
      </c>
      <c r="N141" s="29">
        <v>149.05449090979798</v>
      </c>
      <c r="O141" s="29">
        <v>132.37720437987423</v>
      </c>
      <c r="P141" s="29">
        <v>111.10092441132917</v>
      </c>
      <c r="Q141" s="29">
        <v>166.79302256811695</v>
      </c>
      <c r="R141" s="29">
        <v>125.80965198175271</v>
      </c>
      <c r="S141" s="29">
        <v>168.89502417504781</v>
      </c>
      <c r="T141" s="29">
        <v>145.23776407454082</v>
      </c>
      <c r="U141" s="23"/>
      <c r="V141" s="42">
        <v>45292</v>
      </c>
      <c r="W141" s="29">
        <f t="shared" ref="W141:W143" si="380">B141/B129*100-100</f>
        <v>0.73893258342970114</v>
      </c>
      <c r="X141" s="29">
        <f t="shared" ref="X141:X143" si="381">C141/C129*100-100</f>
        <v>-6.612099239835274</v>
      </c>
      <c r="Y141" s="29">
        <f t="shared" ref="Y141:Y143" si="382">D141/D129*100-100</f>
        <v>1.9202071999360157</v>
      </c>
      <c r="Z141" s="29">
        <f t="shared" ref="Z141:Z143" si="383">E141/E129*100-100</f>
        <v>1.6053474709864588</v>
      </c>
      <c r="AA141" s="29">
        <f t="shared" ref="AA141:AA143" si="384">F141/F129*100-100</f>
        <v>9.9608808046419028</v>
      </c>
      <c r="AB141" s="29">
        <f t="shared" ref="AB141:AB143" si="385">G141/G129*100-100</f>
        <v>4.9147052885249565</v>
      </c>
      <c r="AC141" s="29">
        <f t="shared" ref="AC141:AC143" si="386">H141/H129*100-100</f>
        <v>2.8809011468147787</v>
      </c>
      <c r="AD141" s="29">
        <f t="shared" ref="AD141:AD143" si="387">I141/I129*100-100</f>
        <v>2.438048412975661</v>
      </c>
      <c r="AE141" s="29">
        <f t="shared" ref="AE141:AE143" si="388">J141/J129*100-100</f>
        <v>2.8573365094779035</v>
      </c>
      <c r="AF141" s="29">
        <f t="shared" ref="AF141:AF143" si="389">K141/K129*100-100</f>
        <v>8.3472797145181374</v>
      </c>
      <c r="AG141" s="29">
        <f t="shared" ref="AG141:AG143" si="390">L141/L129*100-100</f>
        <v>4.6470879707552655</v>
      </c>
      <c r="AH141" s="29">
        <f t="shared" ref="AH141:AH143" si="391">M141/M129*100-100</f>
        <v>4.7978729366843424</v>
      </c>
      <c r="AI141" s="29">
        <f t="shared" ref="AI141:AI143" si="392">N141/N129*100-100</f>
        <v>2.3244491622926375</v>
      </c>
      <c r="AJ141" s="29">
        <f t="shared" ref="AJ141:AJ143" si="393">O141/O129*100-100</f>
        <v>2.4974228525096294</v>
      </c>
      <c r="AK141" s="29">
        <f t="shared" ref="AK141:AK143" si="394">P141/P129*100-100</f>
        <v>6.7773440048650286</v>
      </c>
      <c r="AL141" s="29">
        <f t="shared" ref="AL141:AL143" si="395">Q141/Q129*100-100</f>
        <v>7.9584700033652211</v>
      </c>
      <c r="AM141" s="29">
        <f t="shared" ref="AM141:AM143" si="396">R141/R129*100-100</f>
        <v>3.024230019967149</v>
      </c>
      <c r="AN141" s="29">
        <f t="shared" ref="AN141:AN143" si="397">S141/S129*100-100</f>
        <v>7.5669668609827454</v>
      </c>
      <c r="AO141" s="29">
        <f t="shared" ref="AO141:AO143" si="398">T141/T129*100-100</f>
        <v>4.269798866236286</v>
      </c>
      <c r="AP141" s="23"/>
      <c r="AQ141" s="23"/>
      <c r="AR141" s="57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M141" s="57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</row>
    <row r="142" spans="1:84" s="59" customFormat="1" ht="15.75" x14ac:dyDescent="0.25">
      <c r="A142" s="43">
        <v>45323</v>
      </c>
      <c r="B142" s="31">
        <v>140.46441588891955</v>
      </c>
      <c r="C142" s="31">
        <v>55.775041936316967</v>
      </c>
      <c r="D142" s="31">
        <v>139.73370697825357</v>
      </c>
      <c r="E142" s="31">
        <v>138.18464728715639</v>
      </c>
      <c r="F142" s="31">
        <v>148.13770508426126</v>
      </c>
      <c r="G142" s="31">
        <v>145.33960733229412</v>
      </c>
      <c r="H142" s="31">
        <v>139.8431764176226</v>
      </c>
      <c r="I142" s="31">
        <v>149.6579935223958</v>
      </c>
      <c r="J142" s="31">
        <v>136.43479319000122</v>
      </c>
      <c r="K142" s="31">
        <v>201.96318157710539</v>
      </c>
      <c r="L142" s="31">
        <v>152.78001504379793</v>
      </c>
      <c r="M142" s="31">
        <v>139.48586540624316</v>
      </c>
      <c r="N142" s="31">
        <v>156.47011648476803</v>
      </c>
      <c r="O142" s="31">
        <v>133.80562467662401</v>
      </c>
      <c r="P142" s="31">
        <v>125.67604027568105</v>
      </c>
      <c r="Q142" s="31">
        <v>170.26640855343248</v>
      </c>
      <c r="R142" s="31">
        <v>119.28750846074438</v>
      </c>
      <c r="S142" s="31">
        <v>165.55817476025325</v>
      </c>
      <c r="T142" s="31">
        <v>145.21519912849172</v>
      </c>
      <c r="U142" s="23"/>
      <c r="V142" s="43">
        <v>45323</v>
      </c>
      <c r="W142" s="31">
        <f t="shared" si="380"/>
        <v>-1.6765412837886942</v>
      </c>
      <c r="X142" s="31">
        <f t="shared" si="381"/>
        <v>-14.401700653429415</v>
      </c>
      <c r="Y142" s="31">
        <f t="shared" si="382"/>
        <v>0.39780208459785626</v>
      </c>
      <c r="Z142" s="31">
        <f t="shared" si="383"/>
        <v>4.1106551129813056</v>
      </c>
      <c r="AA142" s="31">
        <f t="shared" si="384"/>
        <v>-7.2520782561919219</v>
      </c>
      <c r="AB142" s="31">
        <f t="shared" si="385"/>
        <v>5.8829508251426716</v>
      </c>
      <c r="AC142" s="31">
        <f t="shared" si="386"/>
        <v>2.6614974531172351</v>
      </c>
      <c r="AD142" s="31">
        <f t="shared" si="387"/>
        <v>4.6938030661947323</v>
      </c>
      <c r="AE142" s="31">
        <f t="shared" si="388"/>
        <v>4.9962431076439202</v>
      </c>
      <c r="AF142" s="31">
        <f t="shared" si="389"/>
        <v>8.0884365759592356</v>
      </c>
      <c r="AG142" s="31">
        <f t="shared" si="390"/>
        <v>4.6311073133935281</v>
      </c>
      <c r="AH142" s="31">
        <f t="shared" si="391"/>
        <v>4.2938756455348539</v>
      </c>
      <c r="AI142" s="31">
        <f t="shared" si="392"/>
        <v>6.7950242789225967</v>
      </c>
      <c r="AJ142" s="31">
        <f t="shared" si="393"/>
        <v>0.16984591265705262</v>
      </c>
      <c r="AK142" s="31">
        <f t="shared" si="394"/>
        <v>4.1053458170820818</v>
      </c>
      <c r="AL142" s="31">
        <f t="shared" si="395"/>
        <v>9.5959199206938024</v>
      </c>
      <c r="AM142" s="31">
        <f t="shared" si="396"/>
        <v>2.293086150250673</v>
      </c>
      <c r="AN142" s="31">
        <f t="shared" si="397"/>
        <v>6.4381803609616242</v>
      </c>
      <c r="AO142" s="31">
        <f t="shared" si="398"/>
        <v>3.0426645472544749</v>
      </c>
      <c r="AP142" s="23"/>
      <c r="AQ142" s="23"/>
      <c r="AR142" s="57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M142" s="57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</row>
    <row r="143" spans="1:84" s="59" customFormat="1" ht="15.75" x14ac:dyDescent="0.25">
      <c r="A143" s="43">
        <v>45352</v>
      </c>
      <c r="B143" s="31">
        <v>144.61603127518254</v>
      </c>
      <c r="C143" s="31">
        <v>57.648806978871747</v>
      </c>
      <c r="D143" s="31">
        <v>147.06293754210236</v>
      </c>
      <c r="E143" s="31">
        <v>141.24015411312703</v>
      </c>
      <c r="F143" s="31">
        <v>150.39304072668901</v>
      </c>
      <c r="G143" s="31">
        <v>143.02837954014217</v>
      </c>
      <c r="H143" s="31">
        <v>139.89906430248894</v>
      </c>
      <c r="I143" s="31">
        <v>172.27945483487656</v>
      </c>
      <c r="J143" s="31">
        <v>144.4317520708604</v>
      </c>
      <c r="K143" s="31">
        <v>208.19345683851</v>
      </c>
      <c r="L143" s="31">
        <v>153.12506190417037</v>
      </c>
      <c r="M143" s="31">
        <v>141.32466852914413</v>
      </c>
      <c r="N143" s="31">
        <v>147.29883175424789</v>
      </c>
      <c r="O143" s="31">
        <v>134.57995326149577</v>
      </c>
      <c r="P143" s="31">
        <v>143.97099759741084</v>
      </c>
      <c r="Q143" s="31">
        <v>167.81354131466026</v>
      </c>
      <c r="R143" s="31">
        <v>124.86677233196374</v>
      </c>
      <c r="S143" s="31">
        <v>161.85901140211504</v>
      </c>
      <c r="T143" s="31">
        <v>148.19467332404179</v>
      </c>
      <c r="U143" s="23"/>
      <c r="V143" s="43">
        <v>45352</v>
      </c>
      <c r="W143" s="31">
        <f t="shared" si="380"/>
        <v>-1.1759104757632599</v>
      </c>
      <c r="X143" s="31">
        <f t="shared" si="381"/>
        <v>-20.157513393360205</v>
      </c>
      <c r="Y143" s="31">
        <f t="shared" si="382"/>
        <v>-1.0263200097547696</v>
      </c>
      <c r="Z143" s="31">
        <f t="shared" si="383"/>
        <v>0.95629843110422996</v>
      </c>
      <c r="AA143" s="31">
        <f t="shared" si="384"/>
        <v>-5.1495703682669642</v>
      </c>
      <c r="AB143" s="31">
        <f t="shared" si="385"/>
        <v>4.5591792052943845</v>
      </c>
      <c r="AC143" s="31">
        <f t="shared" si="386"/>
        <v>2.7092612284932613</v>
      </c>
      <c r="AD143" s="31">
        <f t="shared" si="387"/>
        <v>10.368263209812994</v>
      </c>
      <c r="AE143" s="31">
        <f t="shared" si="388"/>
        <v>2.7013403702693637</v>
      </c>
      <c r="AF143" s="31">
        <f t="shared" si="389"/>
        <v>9.6884435096288257</v>
      </c>
      <c r="AG143" s="31">
        <f t="shared" si="390"/>
        <v>4.201774649313549</v>
      </c>
      <c r="AH143" s="31">
        <f t="shared" si="391"/>
        <v>3.4681721939682717</v>
      </c>
      <c r="AI143" s="31">
        <f t="shared" si="392"/>
        <v>0.65128475120947371</v>
      </c>
      <c r="AJ143" s="31">
        <f t="shared" si="393"/>
        <v>0.27256106246336742</v>
      </c>
      <c r="AK143" s="31">
        <f t="shared" si="394"/>
        <v>2.5710166850034994</v>
      </c>
      <c r="AL143" s="31">
        <f t="shared" si="395"/>
        <v>4.5516404685426011</v>
      </c>
      <c r="AM143" s="31">
        <f t="shared" si="396"/>
        <v>1.6829678484903354</v>
      </c>
      <c r="AN143" s="31">
        <f t="shared" si="397"/>
        <v>5.6594848071184174</v>
      </c>
      <c r="AO143" s="31">
        <f t="shared" si="398"/>
        <v>2.2794290926590861</v>
      </c>
      <c r="AP143" s="23"/>
      <c r="AQ143" s="23"/>
      <c r="AR143" s="57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M143" s="57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</row>
    <row r="144" spans="1:84" s="59" customFormat="1" ht="15.75" x14ac:dyDescent="0.25">
      <c r="A144" s="43">
        <v>45383</v>
      </c>
      <c r="B144" s="31">
        <v>130.62677107129176</v>
      </c>
      <c r="C144" s="31">
        <v>59.260017908630346</v>
      </c>
      <c r="D144" s="31">
        <v>149.367806398472</v>
      </c>
      <c r="E144" s="31">
        <v>135.00467951985303</v>
      </c>
      <c r="F144" s="31">
        <v>140.0496180332008</v>
      </c>
      <c r="G144" s="31">
        <v>148.25257503507936</v>
      </c>
      <c r="H144" s="31">
        <v>128.93909015602739</v>
      </c>
      <c r="I144" s="31">
        <v>162.77402276016139</v>
      </c>
      <c r="J144" s="31">
        <v>147.35828735622172</v>
      </c>
      <c r="K144" s="31">
        <v>209.52353477089707</v>
      </c>
      <c r="L144" s="31">
        <v>153.67797916876742</v>
      </c>
      <c r="M144" s="31">
        <v>145.69001647559367</v>
      </c>
      <c r="N144" s="31">
        <v>149.24976021516605</v>
      </c>
      <c r="O144" s="31">
        <v>136.00078716678325</v>
      </c>
      <c r="P144" s="31">
        <v>124.57132698492701</v>
      </c>
      <c r="Q144" s="31">
        <v>174.66909117146511</v>
      </c>
      <c r="R144" s="31">
        <v>121.7448261681493</v>
      </c>
      <c r="S144" s="31">
        <v>166.74395823061894</v>
      </c>
      <c r="T144" s="31">
        <v>146.54230899899841</v>
      </c>
      <c r="U144" s="47"/>
      <c r="V144" s="43">
        <v>45383</v>
      </c>
      <c r="W144" s="31">
        <f t="shared" ref="W144:W146" si="399">B144/B132*100-100</f>
        <v>-0.61339121854243217</v>
      </c>
      <c r="X144" s="31">
        <f t="shared" ref="X144:X146" si="400">C144/C132*100-100</f>
        <v>-7.6645970505762477</v>
      </c>
      <c r="Y144" s="31">
        <f t="shared" ref="Y144:Y146" si="401">D144/D132*100-100</f>
        <v>6.0695734071325234</v>
      </c>
      <c r="Z144" s="31">
        <f t="shared" ref="Z144:Z146" si="402">E144/E132*100-100</f>
        <v>9.5971365708106759</v>
      </c>
      <c r="AA144" s="31">
        <f t="shared" ref="AA144:AA146" si="403">F144/F132*100-100</f>
        <v>-9.7527745946368753</v>
      </c>
      <c r="AB144" s="31">
        <f t="shared" ref="AB144:AB146" si="404">G144/G132*100-100</f>
        <v>6.2577093553111638</v>
      </c>
      <c r="AC144" s="31">
        <f t="shared" ref="AC144:AC146" si="405">H144/H132*100-100</f>
        <v>7.8447350643637606</v>
      </c>
      <c r="AD144" s="31">
        <f t="shared" ref="AD144:AD146" si="406">I144/I132*100-100</f>
        <v>-2.457455000585469</v>
      </c>
      <c r="AE144" s="31">
        <f t="shared" ref="AE144:AE146" si="407">J144/J132*100-100</f>
        <v>9.1432393070835616</v>
      </c>
      <c r="AF144" s="31">
        <f t="shared" ref="AF144:AF146" si="408">K144/K132*100-100</f>
        <v>8.5615303492211581</v>
      </c>
      <c r="AG144" s="31">
        <f t="shared" ref="AG144:AG146" si="409">L144/L132*100-100</f>
        <v>4.4346173874421311</v>
      </c>
      <c r="AH144" s="31">
        <f t="shared" ref="AH144:AH146" si="410">M144/M132*100-100</f>
        <v>4.1865264488640861</v>
      </c>
      <c r="AI144" s="31">
        <f t="shared" ref="AI144:AI146" si="411">N144/N132*100-100</f>
        <v>6.821461169282216</v>
      </c>
      <c r="AJ144" s="31">
        <f t="shared" ref="AJ144:AJ146" si="412">O144/O132*100-100</f>
        <v>1.0665280464627074</v>
      </c>
      <c r="AK144" s="31">
        <f t="shared" ref="AK144:AK146" si="413">P144/P132*100-100</f>
        <v>2.5828121725448057</v>
      </c>
      <c r="AL144" s="31">
        <f t="shared" ref="AL144:AL146" si="414">Q144/Q132*100-100</f>
        <v>8.5087478335879467</v>
      </c>
      <c r="AM144" s="31">
        <f t="shared" ref="AM144:AM146" si="415">R144/R132*100-100</f>
        <v>2.2914116153127679</v>
      </c>
      <c r="AN144" s="31">
        <f t="shared" ref="AN144:AN146" si="416">S144/S132*100-100</f>
        <v>7.9685679290170413</v>
      </c>
      <c r="AO144" s="31">
        <f t="shared" ref="AO144:AO146" si="417">T144/T132*100-100</f>
        <v>4.1529015092339279</v>
      </c>
      <c r="AP144" s="47"/>
      <c r="AQ144" s="47"/>
      <c r="AR144" s="57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M144" s="57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</row>
    <row r="145" spans="1:84" s="59" customFormat="1" ht="15.75" x14ac:dyDescent="0.25">
      <c r="A145" s="43">
        <v>45413</v>
      </c>
      <c r="B145" s="31">
        <v>121.86328139384048</v>
      </c>
      <c r="C145" s="31">
        <v>63.304237024961616</v>
      </c>
      <c r="D145" s="31">
        <v>148.83615650105193</v>
      </c>
      <c r="E145" s="31">
        <v>133.26979327223376</v>
      </c>
      <c r="F145" s="31">
        <v>157.74561294899192</v>
      </c>
      <c r="G145" s="31">
        <v>148.30737312927204</v>
      </c>
      <c r="H145" s="31">
        <v>125.20738018557908</v>
      </c>
      <c r="I145" s="31">
        <v>173.93702172445396</v>
      </c>
      <c r="J145" s="31">
        <v>149.11465581368026</v>
      </c>
      <c r="K145" s="31">
        <v>212.76281134855017</v>
      </c>
      <c r="L145" s="31">
        <v>155.32296143951379</v>
      </c>
      <c r="M145" s="31">
        <v>145.98905039792638</v>
      </c>
      <c r="N145" s="31">
        <v>155.40155237291327</v>
      </c>
      <c r="O145" s="31">
        <v>136.15554069821371</v>
      </c>
      <c r="P145" s="31">
        <v>116.32985669950068</v>
      </c>
      <c r="Q145" s="31">
        <v>180.34263452469787</v>
      </c>
      <c r="R145" s="31">
        <v>127.11248188241845</v>
      </c>
      <c r="S145" s="31">
        <v>172.76568365923183</v>
      </c>
      <c r="T145" s="31">
        <v>147.35144735724887</v>
      </c>
      <c r="U145" s="23"/>
      <c r="V145" s="43">
        <v>45413</v>
      </c>
      <c r="W145" s="31">
        <f t="shared" si="399"/>
        <v>-1.4614194188565079</v>
      </c>
      <c r="X145" s="31">
        <f t="shared" si="400"/>
        <v>-1.0938468973098026</v>
      </c>
      <c r="Y145" s="31">
        <f t="shared" si="401"/>
        <v>4.9888765107857012</v>
      </c>
      <c r="Z145" s="31">
        <f t="shared" si="402"/>
        <v>7.3286685834935099</v>
      </c>
      <c r="AA145" s="31">
        <f t="shared" si="403"/>
        <v>-0.6660915095396831</v>
      </c>
      <c r="AB145" s="31">
        <f t="shared" si="404"/>
        <v>5.5762030793976578</v>
      </c>
      <c r="AC145" s="31">
        <f t="shared" si="405"/>
        <v>5.6251928229001322</v>
      </c>
      <c r="AD145" s="31">
        <f t="shared" si="406"/>
        <v>5.9722791321455588</v>
      </c>
      <c r="AE145" s="31">
        <f t="shared" si="407"/>
        <v>7.0645152279517731</v>
      </c>
      <c r="AF145" s="31">
        <f t="shared" si="408"/>
        <v>5.3446321349963455</v>
      </c>
      <c r="AG145" s="31">
        <f t="shared" si="409"/>
        <v>4.779940682824531</v>
      </c>
      <c r="AH145" s="31">
        <f t="shared" si="410"/>
        <v>4.7139491300942211</v>
      </c>
      <c r="AI145" s="31">
        <f t="shared" si="411"/>
        <v>5.7109163082018028</v>
      </c>
      <c r="AJ145" s="31">
        <f t="shared" si="412"/>
        <v>1.2335789772093477</v>
      </c>
      <c r="AK145" s="31">
        <f t="shared" si="413"/>
        <v>3.1278323219428472</v>
      </c>
      <c r="AL145" s="31">
        <f t="shared" si="414"/>
        <v>7.4600395869587288</v>
      </c>
      <c r="AM145" s="31">
        <f t="shared" si="415"/>
        <v>3.3431052019693226</v>
      </c>
      <c r="AN145" s="31">
        <f t="shared" si="416"/>
        <v>8.3307249644041974</v>
      </c>
      <c r="AO145" s="31">
        <f t="shared" si="417"/>
        <v>4.3343098089669923</v>
      </c>
      <c r="AP145" s="23"/>
      <c r="AQ145" s="23"/>
      <c r="AR145" s="57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M145" s="57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</row>
    <row r="146" spans="1:84" s="59" customFormat="1" ht="15.75" x14ac:dyDescent="0.25">
      <c r="A146" s="43">
        <v>45444</v>
      </c>
      <c r="B146" s="31">
        <v>118.84063294186879</v>
      </c>
      <c r="C146" s="31">
        <v>61.486061130102122</v>
      </c>
      <c r="D146" s="31">
        <v>141.19702588464389</v>
      </c>
      <c r="E146" s="31">
        <v>127.00844387395732</v>
      </c>
      <c r="F146" s="31">
        <v>153.91214644342264</v>
      </c>
      <c r="G146" s="31">
        <v>147.04125170335737</v>
      </c>
      <c r="H146" s="31">
        <v>121.22677195022509</v>
      </c>
      <c r="I146" s="31">
        <v>148.68052098242109</v>
      </c>
      <c r="J146" s="31">
        <v>144.1671550030442</v>
      </c>
      <c r="K146" s="31">
        <v>220.14437863670966</v>
      </c>
      <c r="L146" s="31">
        <v>154.68527742162559</v>
      </c>
      <c r="M146" s="31">
        <v>140.27024912965601</v>
      </c>
      <c r="N146" s="31">
        <v>140.76708054285916</v>
      </c>
      <c r="O146" s="31">
        <v>136.02806771827522</v>
      </c>
      <c r="P146" s="31">
        <v>116.41681747085609</v>
      </c>
      <c r="Q146" s="31">
        <v>178.63331006992109</v>
      </c>
      <c r="R146" s="31">
        <v>123.07433570627401</v>
      </c>
      <c r="S146" s="31">
        <v>162.69325456963551</v>
      </c>
      <c r="T146" s="31">
        <v>143.11898468777366</v>
      </c>
      <c r="U146" s="23"/>
      <c r="V146" s="43">
        <v>45444</v>
      </c>
      <c r="W146" s="31">
        <f t="shared" si="399"/>
        <v>-1.0355708615687433</v>
      </c>
      <c r="X146" s="31">
        <f t="shared" si="400"/>
        <v>-1.8386107966425413</v>
      </c>
      <c r="Y146" s="31">
        <f t="shared" si="401"/>
        <v>0.87571338004408972</v>
      </c>
      <c r="Z146" s="31">
        <f t="shared" si="402"/>
        <v>8.4202141315739425</v>
      </c>
      <c r="AA146" s="31">
        <f t="shared" si="403"/>
        <v>-0.62492230986561026</v>
      </c>
      <c r="AB146" s="31">
        <f t="shared" si="404"/>
        <v>3.7630828790045712</v>
      </c>
      <c r="AC146" s="31">
        <f t="shared" si="405"/>
        <v>2.3318423641046166</v>
      </c>
      <c r="AD146" s="31">
        <f t="shared" si="406"/>
        <v>5.9958096427950522</v>
      </c>
      <c r="AE146" s="31">
        <f t="shared" si="407"/>
        <v>4.5541072767086206</v>
      </c>
      <c r="AF146" s="31">
        <f t="shared" si="408"/>
        <v>6.8482546005185725</v>
      </c>
      <c r="AG146" s="31">
        <f t="shared" si="409"/>
        <v>4.3594745644841737</v>
      </c>
      <c r="AH146" s="31">
        <f t="shared" si="410"/>
        <v>1.8605318397592754</v>
      </c>
      <c r="AI146" s="31">
        <f t="shared" si="411"/>
        <v>3.4629674531843335</v>
      </c>
      <c r="AJ146" s="31">
        <f t="shared" si="412"/>
        <v>0.77078348269222374</v>
      </c>
      <c r="AK146" s="31">
        <f t="shared" si="413"/>
        <v>3.3098149092203073</v>
      </c>
      <c r="AL146" s="31">
        <f t="shared" si="414"/>
        <v>3.951855238701512</v>
      </c>
      <c r="AM146" s="31">
        <f t="shared" si="415"/>
        <v>2.8050477070577813</v>
      </c>
      <c r="AN146" s="31">
        <f t="shared" si="416"/>
        <v>4.3400439075274022</v>
      </c>
      <c r="AO146" s="31">
        <f t="shared" si="417"/>
        <v>2.7387570252139284</v>
      </c>
      <c r="AP146" s="23"/>
      <c r="AQ146" s="23"/>
      <c r="AR146" s="57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M146" s="57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</row>
    <row r="147" spans="1:84" s="59" customFormat="1" ht="15.75" hidden="1" x14ac:dyDescent="0.25">
      <c r="A147" s="43">
        <v>45474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23"/>
      <c r="V147" s="43">
        <v>45474</v>
      </c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23"/>
      <c r="AQ147" s="23"/>
      <c r="AR147" s="57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M147" s="57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</row>
    <row r="148" spans="1:84" s="59" customFormat="1" ht="15.75" hidden="1" x14ac:dyDescent="0.25">
      <c r="A148" s="43">
        <v>45505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23"/>
      <c r="V148" s="43">
        <v>45505</v>
      </c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23"/>
      <c r="AQ148" s="23"/>
      <c r="AR148" s="57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M148" s="57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</row>
    <row r="149" spans="1:84" s="59" customFormat="1" ht="15.75" hidden="1" x14ac:dyDescent="0.25">
      <c r="A149" s="43">
        <v>45536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23"/>
      <c r="V149" s="43">
        <v>45536</v>
      </c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23"/>
      <c r="AQ149" s="23"/>
      <c r="AR149" s="57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M149" s="57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</row>
    <row r="150" spans="1:84" s="59" customFormat="1" ht="15.75" hidden="1" x14ac:dyDescent="0.25">
      <c r="A150" s="43">
        <v>45566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23"/>
      <c r="V150" s="43">
        <v>45566</v>
      </c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23"/>
      <c r="AQ150" s="23"/>
      <c r="AR150" s="57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M150" s="57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</row>
    <row r="151" spans="1:84" s="59" customFormat="1" ht="15.75" hidden="1" x14ac:dyDescent="0.25">
      <c r="A151" s="43">
        <v>45597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23"/>
      <c r="V151" s="43">
        <v>45597</v>
      </c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23"/>
      <c r="AQ151" s="23"/>
      <c r="AR151" s="57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M151" s="57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</row>
    <row r="152" spans="1:84" s="59" customFormat="1" ht="15.75" hidden="1" x14ac:dyDescent="0.25">
      <c r="A152" s="44">
        <v>45627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23"/>
      <c r="V152" s="44">
        <v>45627</v>
      </c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23"/>
      <c r="AQ152" s="23"/>
      <c r="AR152" s="57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M152" s="57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</row>
    <row r="153" spans="1:84" s="59" customFormat="1" ht="15.75" hidden="1" x14ac:dyDescent="0.25">
      <c r="A153" s="45">
        <v>45658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23"/>
      <c r="V153" s="45">
        <v>45658</v>
      </c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23"/>
      <c r="AQ153" s="23"/>
      <c r="AR153" s="57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M153" s="57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</row>
    <row r="154" spans="1:84" s="59" customFormat="1" ht="15.75" hidden="1" x14ac:dyDescent="0.25">
      <c r="A154" s="40">
        <v>45689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3"/>
      <c r="V154" s="40">
        <v>45689</v>
      </c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3"/>
      <c r="AQ154" s="23"/>
      <c r="AR154" s="57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M154" s="57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</row>
    <row r="155" spans="1:84" s="59" customFormat="1" ht="15.75" hidden="1" x14ac:dyDescent="0.25">
      <c r="A155" s="40">
        <v>45717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3"/>
      <c r="V155" s="40">
        <v>45717</v>
      </c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3"/>
      <c r="AQ155" s="23"/>
      <c r="AR155" s="57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M155" s="57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</row>
    <row r="156" spans="1:84" s="59" customFormat="1" ht="15.75" hidden="1" x14ac:dyDescent="0.25">
      <c r="A156" s="40">
        <v>45748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3"/>
      <c r="V156" s="40">
        <v>45748</v>
      </c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3"/>
      <c r="AQ156" s="23"/>
      <c r="AR156" s="57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M156" s="57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</row>
    <row r="157" spans="1:84" s="59" customFormat="1" ht="15.75" hidden="1" x14ac:dyDescent="0.25">
      <c r="A157" s="40">
        <v>45778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3"/>
      <c r="V157" s="40">
        <v>45778</v>
      </c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3"/>
      <c r="AQ157" s="23"/>
      <c r="AR157" s="57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M157" s="57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</row>
    <row r="158" spans="1:84" s="59" customFormat="1" ht="15.75" hidden="1" x14ac:dyDescent="0.25">
      <c r="A158" s="40">
        <v>45809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3"/>
      <c r="V158" s="40">
        <v>45809</v>
      </c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3"/>
      <c r="AQ158" s="23"/>
      <c r="AR158" s="57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M158" s="57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</row>
    <row r="159" spans="1:84" s="59" customFormat="1" ht="15.75" hidden="1" x14ac:dyDescent="0.25">
      <c r="A159" s="40">
        <v>45839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3"/>
      <c r="V159" s="40">
        <v>45839</v>
      </c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3"/>
      <c r="AQ159" s="23"/>
      <c r="AR159" s="57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M159" s="57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</row>
    <row r="160" spans="1:84" s="59" customFormat="1" ht="15.75" hidden="1" x14ac:dyDescent="0.25">
      <c r="A160" s="40">
        <v>45870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3"/>
      <c r="V160" s="40">
        <v>45870</v>
      </c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3"/>
      <c r="AQ160" s="23"/>
      <c r="AR160" s="57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M160" s="57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</row>
    <row r="161" spans="1:84" s="59" customFormat="1" ht="15.75" hidden="1" x14ac:dyDescent="0.25">
      <c r="A161" s="40">
        <v>45901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3"/>
      <c r="V161" s="40">
        <v>45901</v>
      </c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3"/>
      <c r="AQ161" s="23"/>
      <c r="AR161" s="57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M161" s="57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</row>
    <row r="162" spans="1:84" s="59" customFormat="1" ht="15.75" hidden="1" x14ac:dyDescent="0.25">
      <c r="A162" s="40">
        <v>45931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3"/>
      <c r="V162" s="40">
        <v>45931</v>
      </c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3"/>
      <c r="AQ162" s="23"/>
      <c r="AR162" s="57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M162" s="57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</row>
    <row r="163" spans="1:84" s="59" customFormat="1" ht="15.75" hidden="1" x14ac:dyDescent="0.25">
      <c r="A163" s="40">
        <v>45962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3"/>
      <c r="V163" s="40">
        <v>45962</v>
      </c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3"/>
      <c r="AQ163" s="23"/>
      <c r="AR163" s="57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M163" s="57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</row>
    <row r="164" spans="1:84" s="59" customFormat="1" ht="15.75" hidden="1" x14ac:dyDescent="0.25">
      <c r="A164" s="41">
        <v>45992</v>
      </c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3"/>
      <c r="V164" s="41">
        <v>45992</v>
      </c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3"/>
      <c r="AQ164" s="23"/>
      <c r="AR164" s="57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M164" s="57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</row>
    <row r="165" spans="1:84" s="59" customFormat="1" ht="15.75" hidden="1" x14ac:dyDescent="0.25">
      <c r="A165" s="42">
        <v>46023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3"/>
      <c r="V165" s="42">
        <v>46023</v>
      </c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3"/>
      <c r="AQ165" s="23"/>
      <c r="AR165" s="57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M165" s="57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</row>
    <row r="166" spans="1:84" s="59" customFormat="1" ht="15.75" hidden="1" x14ac:dyDescent="0.25">
      <c r="A166" s="43">
        <v>46054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23"/>
      <c r="V166" s="43">
        <v>46054</v>
      </c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23"/>
      <c r="AQ166" s="23"/>
      <c r="AR166" s="57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M166" s="57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</row>
    <row r="167" spans="1:84" s="59" customFormat="1" ht="15.75" hidden="1" x14ac:dyDescent="0.25">
      <c r="A167" s="43">
        <v>46082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23"/>
      <c r="V167" s="43">
        <v>46082</v>
      </c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23"/>
      <c r="AQ167" s="23"/>
      <c r="AR167" s="57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M167" s="57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</row>
    <row r="168" spans="1:84" s="59" customFormat="1" ht="15.75" hidden="1" x14ac:dyDescent="0.25">
      <c r="A168" s="43">
        <v>46113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23"/>
      <c r="V168" s="43">
        <v>46113</v>
      </c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23"/>
      <c r="AQ168" s="23"/>
      <c r="AR168" s="57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M168" s="57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</row>
    <row r="169" spans="1:84" s="59" customFormat="1" ht="15.75" hidden="1" x14ac:dyDescent="0.25">
      <c r="A169" s="43">
        <v>46143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23"/>
      <c r="V169" s="43">
        <v>46143</v>
      </c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23"/>
      <c r="AQ169" s="23"/>
      <c r="AR169" s="57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M169" s="57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</row>
    <row r="170" spans="1:84" s="59" customFormat="1" ht="15.75" hidden="1" x14ac:dyDescent="0.25">
      <c r="A170" s="43">
        <v>46174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23"/>
      <c r="V170" s="43">
        <v>46174</v>
      </c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23"/>
      <c r="AQ170" s="23"/>
      <c r="AR170" s="57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M170" s="57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</row>
    <row r="171" spans="1:84" s="59" customFormat="1" ht="15.75" hidden="1" x14ac:dyDescent="0.25">
      <c r="A171" s="43">
        <v>46204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23"/>
      <c r="V171" s="43">
        <v>46204</v>
      </c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23"/>
      <c r="AQ171" s="23"/>
      <c r="AR171" s="57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M171" s="57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</row>
    <row r="172" spans="1:84" s="59" customFormat="1" ht="15.75" hidden="1" x14ac:dyDescent="0.25">
      <c r="A172" s="43">
        <v>46235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23"/>
      <c r="V172" s="43">
        <v>46235</v>
      </c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23"/>
      <c r="AQ172" s="23"/>
      <c r="AR172" s="57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M172" s="57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</row>
    <row r="173" spans="1:84" s="59" customFormat="1" ht="15.75" hidden="1" x14ac:dyDescent="0.25">
      <c r="A173" s="43">
        <v>46266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23"/>
      <c r="V173" s="43">
        <v>46266</v>
      </c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23"/>
      <c r="AQ173" s="23"/>
      <c r="AR173" s="57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M173" s="57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</row>
    <row r="174" spans="1:84" s="59" customFormat="1" ht="15.75" hidden="1" x14ac:dyDescent="0.25">
      <c r="A174" s="43">
        <v>46296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23"/>
      <c r="V174" s="43">
        <v>46296</v>
      </c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23"/>
      <c r="AQ174" s="23"/>
      <c r="AR174" s="57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M174" s="57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</row>
    <row r="175" spans="1:84" s="59" customFormat="1" ht="15.75" hidden="1" x14ac:dyDescent="0.25">
      <c r="A175" s="43">
        <v>46327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23"/>
      <c r="V175" s="43">
        <v>46327</v>
      </c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23"/>
      <c r="AQ175" s="23"/>
      <c r="AR175" s="57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M175" s="57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</row>
    <row r="176" spans="1:84" s="59" customFormat="1" ht="15.75" hidden="1" x14ac:dyDescent="0.25">
      <c r="A176" s="44">
        <v>46357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23"/>
      <c r="V176" s="44">
        <v>46357</v>
      </c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23"/>
      <c r="AQ176" s="23"/>
      <c r="AR176" s="57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M176" s="57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</row>
    <row r="177" spans="1:84" s="59" customFormat="1" ht="15.75" hidden="1" x14ac:dyDescent="0.25">
      <c r="A177" s="45">
        <v>46388</v>
      </c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23"/>
      <c r="V177" s="45">
        <v>46388</v>
      </c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23"/>
      <c r="AQ177" s="23"/>
      <c r="AR177" s="57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M177" s="57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</row>
    <row r="178" spans="1:84" s="59" customFormat="1" ht="15.75" hidden="1" x14ac:dyDescent="0.25">
      <c r="A178" s="40">
        <v>46419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3"/>
      <c r="V178" s="40">
        <v>46419</v>
      </c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3"/>
      <c r="AQ178" s="23"/>
      <c r="AR178" s="57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M178" s="57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</row>
    <row r="179" spans="1:84" s="59" customFormat="1" ht="15.75" hidden="1" x14ac:dyDescent="0.25">
      <c r="A179" s="40">
        <v>46447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3"/>
      <c r="V179" s="40">
        <v>46447</v>
      </c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3"/>
      <c r="AQ179" s="23"/>
      <c r="AR179" s="57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M179" s="57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</row>
    <row r="180" spans="1:84" s="59" customFormat="1" ht="15.75" hidden="1" x14ac:dyDescent="0.25">
      <c r="A180" s="40">
        <v>46478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3"/>
      <c r="V180" s="40">
        <v>46478</v>
      </c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3"/>
      <c r="AQ180" s="23"/>
      <c r="AR180" s="57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M180" s="57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</row>
    <row r="181" spans="1:84" s="59" customFormat="1" ht="15.75" hidden="1" x14ac:dyDescent="0.25">
      <c r="A181" s="40">
        <v>46508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3"/>
      <c r="V181" s="40">
        <v>46508</v>
      </c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3"/>
      <c r="AQ181" s="23"/>
      <c r="AR181" s="57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M181" s="57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</row>
    <row r="182" spans="1:84" s="59" customFormat="1" ht="15.75" hidden="1" x14ac:dyDescent="0.25">
      <c r="A182" s="40">
        <v>46539</v>
      </c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3"/>
      <c r="V182" s="40">
        <v>46539</v>
      </c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3"/>
      <c r="AQ182" s="23"/>
      <c r="AR182" s="57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M182" s="57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</row>
    <row r="183" spans="1:84" s="59" customFormat="1" ht="15.75" hidden="1" x14ac:dyDescent="0.25">
      <c r="A183" s="40">
        <v>46569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3"/>
      <c r="V183" s="40">
        <v>46569</v>
      </c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3"/>
      <c r="AQ183" s="23"/>
      <c r="AR183" s="57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M183" s="57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</row>
    <row r="184" spans="1:84" s="59" customFormat="1" ht="15.75" hidden="1" x14ac:dyDescent="0.25">
      <c r="A184" s="40">
        <v>46600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3"/>
      <c r="V184" s="40">
        <v>46600</v>
      </c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3"/>
      <c r="AQ184" s="23"/>
      <c r="AR184" s="57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M184" s="57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</row>
    <row r="185" spans="1:84" s="59" customFormat="1" ht="15.75" hidden="1" x14ac:dyDescent="0.25">
      <c r="A185" s="40">
        <v>46631</v>
      </c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3"/>
      <c r="V185" s="40">
        <v>46631</v>
      </c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3"/>
      <c r="AQ185" s="23"/>
      <c r="AR185" s="57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M185" s="57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</row>
    <row r="186" spans="1:84" s="59" customFormat="1" ht="15.75" hidden="1" x14ac:dyDescent="0.25">
      <c r="A186" s="40">
        <v>46661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3"/>
      <c r="V186" s="40">
        <v>46661</v>
      </c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3"/>
      <c r="AQ186" s="23"/>
      <c r="AR186" s="57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M186" s="57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</row>
    <row r="187" spans="1:84" s="59" customFormat="1" ht="15.75" hidden="1" x14ac:dyDescent="0.25">
      <c r="A187" s="40">
        <v>46692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3"/>
      <c r="V187" s="40">
        <v>46692</v>
      </c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3"/>
      <c r="AQ187" s="23"/>
      <c r="AR187" s="57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M187" s="57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</row>
    <row r="188" spans="1:84" s="59" customFormat="1" ht="15.75" hidden="1" x14ac:dyDescent="0.25">
      <c r="A188" s="41">
        <v>46722</v>
      </c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3"/>
      <c r="V188" s="41">
        <v>46722</v>
      </c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3"/>
      <c r="AQ188" s="23"/>
      <c r="AR188" s="57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M188" s="57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</row>
    <row r="189" spans="1:84" s="59" customFormat="1" ht="15.75" hidden="1" x14ac:dyDescent="0.25">
      <c r="A189" s="42">
        <v>46753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3"/>
      <c r="V189" s="42">
        <v>46753</v>
      </c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3"/>
      <c r="AQ189" s="23"/>
      <c r="AR189" s="57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M189" s="57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</row>
    <row r="190" spans="1:84" s="59" customFormat="1" ht="15.75" hidden="1" x14ac:dyDescent="0.25">
      <c r="A190" s="43">
        <v>46784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23"/>
      <c r="V190" s="43">
        <v>46784</v>
      </c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23"/>
      <c r="AQ190" s="23"/>
      <c r="AR190" s="57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M190" s="57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</row>
    <row r="191" spans="1:84" s="59" customFormat="1" ht="15.75" hidden="1" x14ac:dyDescent="0.25">
      <c r="A191" s="43">
        <v>46813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23"/>
      <c r="V191" s="43">
        <v>46813</v>
      </c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23"/>
      <c r="AQ191" s="23"/>
      <c r="AR191" s="57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M191" s="57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</row>
    <row r="192" spans="1:84" s="59" customFormat="1" ht="15.75" hidden="1" x14ac:dyDescent="0.25">
      <c r="A192" s="43">
        <v>46844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23"/>
      <c r="V192" s="43">
        <v>46844</v>
      </c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23"/>
      <c r="AQ192" s="23"/>
      <c r="AR192" s="57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M192" s="57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</row>
    <row r="193" spans="1:84" s="59" customFormat="1" ht="15.75" hidden="1" x14ac:dyDescent="0.25">
      <c r="A193" s="43">
        <v>46874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23"/>
      <c r="V193" s="43">
        <v>46874</v>
      </c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23"/>
      <c r="AQ193" s="23"/>
      <c r="AR193" s="57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M193" s="57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</row>
    <row r="194" spans="1:84" s="59" customFormat="1" ht="15.75" hidden="1" x14ac:dyDescent="0.25">
      <c r="A194" s="43">
        <v>46905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23"/>
      <c r="V194" s="43">
        <v>46905</v>
      </c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23"/>
      <c r="AQ194" s="23"/>
      <c r="AR194" s="57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M194" s="57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</row>
    <row r="195" spans="1:84" s="59" customFormat="1" ht="15.75" hidden="1" x14ac:dyDescent="0.25">
      <c r="A195" s="43">
        <v>46935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23"/>
      <c r="V195" s="43">
        <v>46935</v>
      </c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23"/>
      <c r="AQ195" s="23"/>
      <c r="AR195" s="57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M195" s="57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</row>
    <row r="196" spans="1:84" s="59" customFormat="1" ht="15.75" hidden="1" x14ac:dyDescent="0.25">
      <c r="A196" s="43">
        <v>46966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23"/>
      <c r="V196" s="43">
        <v>46966</v>
      </c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23"/>
      <c r="AQ196" s="23"/>
      <c r="AR196" s="57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M196" s="57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</row>
    <row r="197" spans="1:84" s="59" customFormat="1" ht="15.75" hidden="1" x14ac:dyDescent="0.25">
      <c r="A197" s="43">
        <v>46997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23"/>
      <c r="V197" s="43">
        <v>46997</v>
      </c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23"/>
      <c r="AQ197" s="23"/>
      <c r="AR197" s="57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M197" s="57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</row>
    <row r="198" spans="1:84" s="59" customFormat="1" ht="15.75" hidden="1" x14ac:dyDescent="0.25">
      <c r="A198" s="43">
        <v>47027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23"/>
      <c r="V198" s="43">
        <v>47027</v>
      </c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23"/>
      <c r="AQ198" s="23"/>
      <c r="AR198" s="57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M198" s="57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</row>
    <row r="199" spans="1:84" s="59" customFormat="1" ht="15.75" hidden="1" x14ac:dyDescent="0.25">
      <c r="A199" s="43">
        <v>47058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23"/>
      <c r="V199" s="43">
        <v>47058</v>
      </c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23"/>
      <c r="AQ199" s="23"/>
      <c r="AR199" s="57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M199" s="57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</row>
    <row r="200" spans="1:84" s="59" customFormat="1" ht="15.75" hidden="1" x14ac:dyDescent="0.25">
      <c r="A200" s="44">
        <v>47088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23"/>
      <c r="V200" s="44">
        <v>47088</v>
      </c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23"/>
      <c r="AQ200" s="23"/>
      <c r="AR200" s="57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M200" s="57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</row>
    <row r="201" spans="1:84" s="59" customFormat="1" ht="15.75" hidden="1" x14ac:dyDescent="0.25">
      <c r="A201" s="45">
        <v>47119</v>
      </c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23"/>
      <c r="V201" s="45">
        <v>47119</v>
      </c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23"/>
      <c r="AQ201" s="23"/>
      <c r="AR201" s="57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M201" s="57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</row>
    <row r="202" spans="1:84" s="59" customFormat="1" ht="15.75" hidden="1" x14ac:dyDescent="0.25">
      <c r="A202" s="40">
        <v>47150</v>
      </c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3"/>
      <c r="V202" s="40">
        <v>47150</v>
      </c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3"/>
      <c r="AQ202" s="23"/>
      <c r="AR202" s="57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M202" s="57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</row>
    <row r="203" spans="1:84" s="59" customFormat="1" ht="15.75" hidden="1" x14ac:dyDescent="0.25">
      <c r="A203" s="40">
        <v>47178</v>
      </c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3"/>
      <c r="V203" s="40">
        <v>47178</v>
      </c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3"/>
      <c r="AQ203" s="23"/>
      <c r="AR203" s="57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M203" s="57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</row>
    <row r="204" spans="1:84" s="59" customFormat="1" ht="15.75" hidden="1" x14ac:dyDescent="0.25">
      <c r="A204" s="40">
        <v>47209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3"/>
      <c r="V204" s="40">
        <v>47209</v>
      </c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3"/>
      <c r="AQ204" s="23"/>
      <c r="AR204" s="57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M204" s="57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</row>
    <row r="205" spans="1:84" s="59" customFormat="1" ht="15.75" hidden="1" x14ac:dyDescent="0.25">
      <c r="A205" s="40">
        <v>47239</v>
      </c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3"/>
      <c r="V205" s="40">
        <v>47239</v>
      </c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3"/>
      <c r="AQ205" s="23"/>
      <c r="AR205" s="57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M205" s="57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</row>
    <row r="206" spans="1:84" s="59" customFormat="1" ht="15.75" hidden="1" x14ac:dyDescent="0.25">
      <c r="A206" s="40">
        <v>47270</v>
      </c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3"/>
      <c r="V206" s="40">
        <v>47270</v>
      </c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3"/>
      <c r="AQ206" s="23"/>
      <c r="AR206" s="57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M206" s="57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</row>
    <row r="207" spans="1:84" s="59" customFormat="1" ht="15.75" hidden="1" x14ac:dyDescent="0.25">
      <c r="A207" s="40">
        <v>47300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3"/>
      <c r="V207" s="40">
        <v>47300</v>
      </c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3"/>
      <c r="AQ207" s="23"/>
      <c r="AR207" s="57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M207" s="57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</row>
    <row r="208" spans="1:84" s="59" customFormat="1" ht="15.75" hidden="1" x14ac:dyDescent="0.25">
      <c r="A208" s="40">
        <v>47331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3"/>
      <c r="V208" s="40">
        <v>47331</v>
      </c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3"/>
      <c r="AQ208" s="23"/>
      <c r="AR208" s="57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M208" s="57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</row>
    <row r="209" spans="1:84" s="59" customFormat="1" ht="15.75" hidden="1" x14ac:dyDescent="0.25">
      <c r="A209" s="40">
        <v>47362</v>
      </c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3"/>
      <c r="V209" s="40">
        <v>47362</v>
      </c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3"/>
      <c r="AQ209" s="23"/>
      <c r="AR209" s="57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M209" s="57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</row>
    <row r="210" spans="1:84" s="59" customFormat="1" ht="15.75" hidden="1" x14ac:dyDescent="0.25">
      <c r="A210" s="40">
        <v>47392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3"/>
      <c r="V210" s="40">
        <v>47392</v>
      </c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3"/>
      <c r="AQ210" s="23"/>
      <c r="AR210" s="57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M210" s="57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</row>
    <row r="211" spans="1:84" s="59" customFormat="1" ht="15.75" hidden="1" x14ac:dyDescent="0.25">
      <c r="A211" s="40">
        <v>47423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3"/>
      <c r="V211" s="40">
        <v>47423</v>
      </c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3"/>
      <c r="AQ211" s="23"/>
      <c r="AR211" s="57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M211" s="57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</row>
    <row r="212" spans="1:84" s="59" customFormat="1" ht="15.75" hidden="1" x14ac:dyDescent="0.25">
      <c r="A212" s="41">
        <v>47453</v>
      </c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3"/>
      <c r="V212" s="41">
        <v>47453</v>
      </c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3"/>
      <c r="AQ212" s="23"/>
      <c r="AR212" s="57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M212" s="57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</row>
    <row r="213" spans="1:84" s="59" customFormat="1" ht="15.75" hidden="1" x14ac:dyDescent="0.25">
      <c r="A213" s="42">
        <v>47484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3"/>
      <c r="V213" s="42">
        <v>47484</v>
      </c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3"/>
      <c r="AQ213" s="23"/>
      <c r="AR213" s="57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M213" s="57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</row>
    <row r="214" spans="1:84" s="59" customFormat="1" ht="15.75" hidden="1" x14ac:dyDescent="0.25">
      <c r="A214" s="43">
        <v>47515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23"/>
      <c r="V214" s="43">
        <v>47515</v>
      </c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23"/>
      <c r="AQ214" s="23"/>
      <c r="AR214" s="57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M214" s="57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</row>
    <row r="215" spans="1:84" s="59" customFormat="1" ht="15.75" hidden="1" x14ac:dyDescent="0.25">
      <c r="A215" s="43">
        <v>47543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23"/>
      <c r="V215" s="43">
        <v>47543</v>
      </c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23"/>
      <c r="AQ215" s="23"/>
      <c r="AR215" s="57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M215" s="57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</row>
    <row r="216" spans="1:84" s="59" customFormat="1" ht="15.75" hidden="1" x14ac:dyDescent="0.25">
      <c r="A216" s="43">
        <v>47574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23"/>
      <c r="V216" s="43">
        <v>47574</v>
      </c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23"/>
      <c r="AQ216" s="23"/>
      <c r="AR216" s="57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M216" s="57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</row>
    <row r="217" spans="1:84" s="59" customFormat="1" ht="15.75" hidden="1" x14ac:dyDescent="0.25">
      <c r="A217" s="43">
        <v>47604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23"/>
      <c r="V217" s="43">
        <v>47604</v>
      </c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23"/>
      <c r="AQ217" s="23"/>
      <c r="AR217" s="57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M217" s="57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</row>
    <row r="218" spans="1:84" s="59" customFormat="1" ht="15.75" hidden="1" x14ac:dyDescent="0.25">
      <c r="A218" s="43">
        <v>47635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23"/>
      <c r="V218" s="43">
        <v>47635</v>
      </c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23"/>
      <c r="AQ218" s="23"/>
      <c r="AR218" s="57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M218" s="57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</row>
    <row r="219" spans="1:84" s="59" customFormat="1" ht="15.75" hidden="1" x14ac:dyDescent="0.25">
      <c r="A219" s="43">
        <v>47665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23"/>
      <c r="V219" s="43">
        <v>47665</v>
      </c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23"/>
      <c r="AQ219" s="23"/>
      <c r="AR219" s="57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M219" s="57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</row>
    <row r="220" spans="1:84" s="59" customFormat="1" ht="15.75" hidden="1" x14ac:dyDescent="0.25">
      <c r="A220" s="43">
        <v>47696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23"/>
      <c r="V220" s="43">
        <v>47696</v>
      </c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23"/>
      <c r="AQ220" s="23"/>
      <c r="AR220" s="57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M220" s="57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</row>
    <row r="221" spans="1:84" s="59" customFormat="1" ht="15.75" hidden="1" x14ac:dyDescent="0.25">
      <c r="A221" s="43">
        <v>47727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23"/>
      <c r="V221" s="43">
        <v>47727</v>
      </c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23"/>
      <c r="AQ221" s="23"/>
      <c r="AR221" s="57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M221" s="57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</row>
    <row r="222" spans="1:84" s="59" customFormat="1" ht="15.75" hidden="1" x14ac:dyDescent="0.25">
      <c r="A222" s="43">
        <v>47757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23"/>
      <c r="V222" s="43">
        <v>47757</v>
      </c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23"/>
      <c r="AQ222" s="23"/>
      <c r="AR222" s="57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M222" s="57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</row>
    <row r="223" spans="1:84" s="59" customFormat="1" ht="15.75" hidden="1" x14ac:dyDescent="0.25">
      <c r="A223" s="43">
        <v>47788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23"/>
      <c r="V223" s="43">
        <v>47788</v>
      </c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23"/>
      <c r="AQ223" s="23"/>
      <c r="AR223" s="57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M223" s="57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</row>
    <row r="224" spans="1:84" s="59" customFormat="1" ht="15.75" hidden="1" x14ac:dyDescent="0.25">
      <c r="A224" s="44">
        <v>47818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23"/>
      <c r="V224" s="44">
        <v>47818</v>
      </c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23"/>
      <c r="AQ224" s="23"/>
      <c r="AR224" s="57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M224" s="57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</row>
    <row r="225" spans="1:84" s="59" customFormat="1" ht="15.75" hidden="1" x14ac:dyDescent="0.25">
      <c r="A225" s="45">
        <v>47849</v>
      </c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23"/>
      <c r="V225" s="45">
        <v>47849</v>
      </c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23"/>
      <c r="AQ225" s="23"/>
      <c r="AR225" s="57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M225" s="57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</row>
    <row r="226" spans="1:84" s="59" customFormat="1" ht="15.75" hidden="1" x14ac:dyDescent="0.25">
      <c r="A226" s="40">
        <v>47880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3"/>
      <c r="V226" s="40">
        <v>47880</v>
      </c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3"/>
      <c r="AQ226" s="23"/>
      <c r="AR226" s="57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M226" s="57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</row>
    <row r="227" spans="1:84" s="59" customFormat="1" ht="15.75" hidden="1" x14ac:dyDescent="0.25">
      <c r="A227" s="40">
        <v>47908</v>
      </c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3"/>
      <c r="V227" s="40">
        <v>47908</v>
      </c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3"/>
      <c r="AQ227" s="23"/>
      <c r="AR227" s="57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M227" s="57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</row>
    <row r="228" spans="1:84" s="59" customFormat="1" ht="15.75" hidden="1" x14ac:dyDescent="0.25">
      <c r="A228" s="40">
        <v>47939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3"/>
      <c r="V228" s="40">
        <v>47939</v>
      </c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3"/>
      <c r="AQ228" s="23"/>
      <c r="AR228" s="57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M228" s="57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</row>
    <row r="229" spans="1:84" s="59" customFormat="1" ht="15.75" hidden="1" x14ac:dyDescent="0.25">
      <c r="A229" s="40">
        <v>47969</v>
      </c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3"/>
      <c r="V229" s="40">
        <v>47969</v>
      </c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3"/>
      <c r="AQ229" s="23"/>
      <c r="AR229" s="57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M229" s="57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</row>
    <row r="230" spans="1:84" s="59" customFormat="1" ht="15.75" hidden="1" x14ac:dyDescent="0.25">
      <c r="A230" s="40">
        <v>48000</v>
      </c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3"/>
      <c r="V230" s="40">
        <v>48000</v>
      </c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3"/>
      <c r="AQ230" s="23"/>
      <c r="AR230" s="57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M230" s="57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</row>
    <row r="231" spans="1:84" s="59" customFormat="1" ht="15.75" hidden="1" x14ac:dyDescent="0.25">
      <c r="A231" s="40">
        <v>48030</v>
      </c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3"/>
      <c r="V231" s="40">
        <v>48030</v>
      </c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3"/>
      <c r="AQ231" s="23"/>
      <c r="AR231" s="57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M231" s="57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</row>
    <row r="232" spans="1:84" s="59" customFormat="1" ht="15.75" hidden="1" x14ac:dyDescent="0.25">
      <c r="A232" s="40">
        <v>48061</v>
      </c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3"/>
      <c r="V232" s="40">
        <v>48061</v>
      </c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3"/>
      <c r="AQ232" s="23"/>
      <c r="AR232" s="57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M232" s="57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</row>
    <row r="233" spans="1:84" s="59" customFormat="1" ht="15.75" hidden="1" x14ac:dyDescent="0.25">
      <c r="A233" s="40">
        <v>48092</v>
      </c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3"/>
      <c r="V233" s="40">
        <v>48092</v>
      </c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3"/>
      <c r="AQ233" s="23"/>
      <c r="AR233" s="57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M233" s="57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</row>
    <row r="234" spans="1:84" s="59" customFormat="1" ht="15.75" hidden="1" x14ac:dyDescent="0.25">
      <c r="A234" s="40">
        <v>48122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3"/>
      <c r="V234" s="40">
        <v>48122</v>
      </c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3"/>
      <c r="AQ234" s="23"/>
      <c r="AR234" s="57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M234" s="57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</row>
    <row r="235" spans="1:84" s="59" customFormat="1" ht="15.75" hidden="1" x14ac:dyDescent="0.25">
      <c r="A235" s="40">
        <v>48153</v>
      </c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3"/>
      <c r="V235" s="40">
        <v>48153</v>
      </c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3"/>
      <c r="AQ235" s="23"/>
      <c r="AR235" s="57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M235" s="57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</row>
    <row r="236" spans="1:84" s="59" customFormat="1" ht="15.75" hidden="1" x14ac:dyDescent="0.25">
      <c r="A236" s="41">
        <v>48183</v>
      </c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3"/>
      <c r="V236" s="41">
        <v>48183</v>
      </c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3"/>
      <c r="AQ236" s="23"/>
      <c r="AR236" s="57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M236" s="57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</row>
    <row r="237" spans="1:84" s="59" customFormat="1" ht="15.75" hidden="1" x14ac:dyDescent="0.25">
      <c r="A237" s="42">
        <v>48214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3"/>
      <c r="V237" s="42">
        <v>48214</v>
      </c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3"/>
      <c r="AQ237" s="23"/>
      <c r="AR237" s="57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M237" s="57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</row>
    <row r="238" spans="1:84" s="59" customFormat="1" ht="15.75" hidden="1" x14ac:dyDescent="0.25">
      <c r="A238" s="43">
        <v>48245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23"/>
      <c r="V238" s="43">
        <v>48245</v>
      </c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23"/>
      <c r="AQ238" s="23"/>
      <c r="AR238" s="57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M238" s="57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</row>
    <row r="239" spans="1:84" s="59" customFormat="1" ht="15.75" hidden="1" x14ac:dyDescent="0.25">
      <c r="A239" s="43">
        <v>48274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23"/>
      <c r="V239" s="43">
        <v>48274</v>
      </c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23"/>
      <c r="AQ239" s="23"/>
      <c r="AR239" s="57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M239" s="57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</row>
    <row r="240" spans="1:84" s="59" customFormat="1" ht="15.75" hidden="1" x14ac:dyDescent="0.25">
      <c r="A240" s="43">
        <v>48305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23"/>
      <c r="V240" s="43">
        <v>48305</v>
      </c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23"/>
      <c r="AQ240" s="23"/>
      <c r="AR240" s="57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M240" s="57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</row>
    <row r="241" spans="1:84" s="59" customFormat="1" ht="15.75" hidden="1" x14ac:dyDescent="0.25">
      <c r="A241" s="43">
        <v>48335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23"/>
      <c r="V241" s="43">
        <v>48335</v>
      </c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23"/>
      <c r="AQ241" s="23"/>
      <c r="AR241" s="57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M241" s="57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</row>
    <row r="242" spans="1:84" s="59" customFormat="1" ht="15.75" hidden="1" x14ac:dyDescent="0.25">
      <c r="A242" s="43">
        <v>48366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23"/>
      <c r="V242" s="43">
        <v>48366</v>
      </c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23"/>
      <c r="AQ242" s="23"/>
      <c r="AR242" s="57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M242" s="57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</row>
    <row r="243" spans="1:84" s="59" customFormat="1" ht="15.75" hidden="1" x14ac:dyDescent="0.25">
      <c r="A243" s="43">
        <v>48396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23"/>
      <c r="V243" s="43">
        <v>48396</v>
      </c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23"/>
      <c r="AQ243" s="23"/>
      <c r="AR243" s="57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M243" s="57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</row>
    <row r="244" spans="1:84" s="59" customFormat="1" ht="15.75" hidden="1" x14ac:dyDescent="0.25">
      <c r="A244" s="43">
        <v>48427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23"/>
      <c r="V244" s="43">
        <v>48427</v>
      </c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23"/>
      <c r="AQ244" s="23"/>
      <c r="AR244" s="57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M244" s="57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</row>
    <row r="245" spans="1:84" s="59" customFormat="1" ht="15.75" hidden="1" x14ac:dyDescent="0.25">
      <c r="A245" s="43">
        <v>48458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23"/>
      <c r="V245" s="43">
        <v>48458</v>
      </c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23"/>
      <c r="AQ245" s="23"/>
      <c r="AR245" s="57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M245" s="57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</row>
    <row r="246" spans="1:84" s="59" customFormat="1" ht="15.75" hidden="1" x14ac:dyDescent="0.25">
      <c r="A246" s="43">
        <v>48488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23"/>
      <c r="V246" s="43">
        <v>48488</v>
      </c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23"/>
      <c r="AQ246" s="23"/>
      <c r="AR246" s="57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M246" s="57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</row>
    <row r="247" spans="1:84" s="59" customFormat="1" ht="15.75" hidden="1" x14ac:dyDescent="0.25">
      <c r="A247" s="43">
        <v>48519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23"/>
      <c r="V247" s="43">
        <v>48519</v>
      </c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23"/>
      <c r="AQ247" s="23"/>
      <c r="AR247" s="57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M247" s="57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</row>
    <row r="248" spans="1:84" s="59" customFormat="1" ht="15.75" hidden="1" x14ac:dyDescent="0.25">
      <c r="A248" s="44">
        <v>48549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23"/>
      <c r="V248" s="44">
        <v>48549</v>
      </c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23"/>
      <c r="AQ248" s="23"/>
      <c r="AR248" s="57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M248" s="57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</row>
    <row r="249" spans="1:84" s="59" customFormat="1" ht="15.75" hidden="1" x14ac:dyDescent="0.25">
      <c r="A249" s="45">
        <v>48580</v>
      </c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23"/>
      <c r="V249" s="45">
        <v>48580</v>
      </c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23"/>
      <c r="AQ249" s="23"/>
      <c r="AR249" s="57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M249" s="57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</row>
    <row r="250" spans="1:84" s="59" customFormat="1" ht="15.75" hidden="1" x14ac:dyDescent="0.25">
      <c r="A250" s="40">
        <v>48611</v>
      </c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3"/>
      <c r="V250" s="40">
        <v>48611</v>
      </c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3"/>
      <c r="AQ250" s="23"/>
      <c r="AR250" s="57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M250" s="57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</row>
    <row r="251" spans="1:84" s="59" customFormat="1" ht="15.75" hidden="1" x14ac:dyDescent="0.25">
      <c r="A251" s="40">
        <v>48639</v>
      </c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3"/>
      <c r="V251" s="40">
        <v>48639</v>
      </c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3"/>
      <c r="AQ251" s="23"/>
      <c r="AR251" s="57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M251" s="57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</row>
    <row r="252" spans="1:84" s="59" customFormat="1" ht="15.75" hidden="1" x14ac:dyDescent="0.25">
      <c r="A252" s="40">
        <v>48670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3"/>
      <c r="V252" s="40">
        <v>48670</v>
      </c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3"/>
      <c r="AQ252" s="23"/>
      <c r="AR252" s="57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M252" s="57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</row>
    <row r="253" spans="1:84" s="59" customFormat="1" ht="15.75" hidden="1" x14ac:dyDescent="0.25">
      <c r="A253" s="40">
        <v>48700</v>
      </c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3"/>
      <c r="V253" s="40">
        <v>48700</v>
      </c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3"/>
      <c r="AQ253" s="23"/>
      <c r="AR253" s="57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M253" s="57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</row>
    <row r="254" spans="1:84" s="59" customFormat="1" ht="15.75" hidden="1" x14ac:dyDescent="0.25">
      <c r="A254" s="40">
        <v>48731</v>
      </c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3"/>
      <c r="V254" s="40">
        <v>48731</v>
      </c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3"/>
      <c r="AQ254" s="23"/>
      <c r="AR254" s="57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M254" s="57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</row>
    <row r="255" spans="1:84" s="59" customFormat="1" ht="15.75" hidden="1" x14ac:dyDescent="0.25">
      <c r="A255" s="40">
        <v>48761</v>
      </c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3"/>
      <c r="V255" s="40">
        <v>48761</v>
      </c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3"/>
      <c r="AQ255" s="23"/>
      <c r="AR255" s="57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M255" s="57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</row>
    <row r="256" spans="1:84" s="59" customFormat="1" ht="15.75" hidden="1" x14ac:dyDescent="0.25">
      <c r="A256" s="40">
        <v>48792</v>
      </c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3"/>
      <c r="V256" s="40">
        <v>48792</v>
      </c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3"/>
      <c r="AQ256" s="23"/>
      <c r="AR256" s="57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M256" s="57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</row>
    <row r="257" spans="1:84" s="59" customFormat="1" ht="15.75" hidden="1" x14ac:dyDescent="0.25">
      <c r="A257" s="40">
        <v>48823</v>
      </c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3"/>
      <c r="V257" s="40">
        <v>48823</v>
      </c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3"/>
      <c r="AQ257" s="23"/>
      <c r="AR257" s="57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M257" s="57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</row>
    <row r="258" spans="1:84" s="59" customFormat="1" ht="15.75" hidden="1" x14ac:dyDescent="0.25">
      <c r="A258" s="40">
        <v>48853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3"/>
      <c r="V258" s="40">
        <v>48853</v>
      </c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3"/>
      <c r="AQ258" s="23"/>
      <c r="AR258" s="57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M258" s="57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</row>
    <row r="259" spans="1:84" s="59" customFormat="1" ht="15.75" hidden="1" x14ac:dyDescent="0.25">
      <c r="A259" s="40">
        <v>48884</v>
      </c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3"/>
      <c r="V259" s="40">
        <v>48884</v>
      </c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3"/>
      <c r="AQ259" s="23"/>
      <c r="AR259" s="57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M259" s="57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</row>
    <row r="260" spans="1:84" s="59" customFormat="1" ht="15.75" hidden="1" x14ac:dyDescent="0.25">
      <c r="A260" s="41">
        <v>48914</v>
      </c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3"/>
      <c r="V260" s="41">
        <v>48914</v>
      </c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3"/>
      <c r="AQ260" s="23"/>
      <c r="AR260" s="57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M260" s="57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</row>
    <row r="261" spans="1:84" s="59" customFormat="1" ht="15.75" hidden="1" x14ac:dyDescent="0.25">
      <c r="A261" s="42">
        <v>48945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3"/>
      <c r="V261" s="42">
        <v>48945</v>
      </c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3"/>
      <c r="AQ261" s="23"/>
      <c r="AR261" s="57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M261" s="57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</row>
    <row r="262" spans="1:84" s="59" customFormat="1" ht="15.75" hidden="1" x14ac:dyDescent="0.25">
      <c r="A262" s="43">
        <v>48976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23"/>
      <c r="V262" s="43">
        <v>48976</v>
      </c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23"/>
      <c r="AQ262" s="23"/>
      <c r="AR262" s="57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M262" s="57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</row>
    <row r="263" spans="1:84" s="59" customFormat="1" ht="15.75" hidden="1" x14ac:dyDescent="0.25">
      <c r="A263" s="43">
        <v>49004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23"/>
      <c r="V263" s="43">
        <v>49004</v>
      </c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23"/>
      <c r="AQ263" s="23"/>
      <c r="AR263" s="57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M263" s="57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</row>
    <row r="264" spans="1:84" s="59" customFormat="1" ht="15.75" hidden="1" x14ac:dyDescent="0.25">
      <c r="A264" s="43">
        <v>49035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23"/>
      <c r="V264" s="43">
        <v>49035</v>
      </c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23"/>
      <c r="AQ264" s="23"/>
      <c r="AR264" s="57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M264" s="57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</row>
    <row r="265" spans="1:84" s="59" customFormat="1" ht="15.75" hidden="1" x14ac:dyDescent="0.25">
      <c r="A265" s="43">
        <v>49065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23"/>
      <c r="V265" s="43">
        <v>49065</v>
      </c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23"/>
      <c r="AQ265" s="23"/>
      <c r="AR265" s="57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M265" s="57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</row>
    <row r="266" spans="1:84" s="59" customFormat="1" ht="15.75" hidden="1" x14ac:dyDescent="0.25">
      <c r="A266" s="43">
        <v>49096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23"/>
      <c r="V266" s="43">
        <v>49096</v>
      </c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23"/>
      <c r="AQ266" s="23"/>
      <c r="AR266" s="57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M266" s="57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</row>
    <row r="267" spans="1:84" s="59" customFormat="1" ht="15.75" hidden="1" x14ac:dyDescent="0.25">
      <c r="A267" s="43">
        <v>49126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23"/>
      <c r="V267" s="43">
        <v>49126</v>
      </c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23"/>
      <c r="AQ267" s="23"/>
      <c r="AR267" s="57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M267" s="57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</row>
    <row r="268" spans="1:84" s="59" customFormat="1" ht="15.75" hidden="1" x14ac:dyDescent="0.25">
      <c r="A268" s="43">
        <v>49157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23"/>
      <c r="V268" s="43">
        <v>49157</v>
      </c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23"/>
      <c r="AQ268" s="23"/>
      <c r="AR268" s="57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M268" s="57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</row>
    <row r="269" spans="1:84" s="59" customFormat="1" ht="15.75" hidden="1" x14ac:dyDescent="0.25">
      <c r="A269" s="43">
        <v>49188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23"/>
      <c r="V269" s="43">
        <v>49188</v>
      </c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23"/>
      <c r="AQ269" s="23"/>
      <c r="AR269" s="57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M269" s="57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</row>
    <row r="270" spans="1:84" s="59" customFormat="1" ht="15.75" hidden="1" x14ac:dyDescent="0.25">
      <c r="A270" s="43">
        <v>49218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23"/>
      <c r="V270" s="43">
        <v>49218</v>
      </c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23"/>
      <c r="AQ270" s="23"/>
      <c r="AR270" s="57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M270" s="57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</row>
    <row r="271" spans="1:84" s="59" customFormat="1" ht="15.75" hidden="1" x14ac:dyDescent="0.25">
      <c r="A271" s="43">
        <v>49249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23"/>
      <c r="V271" s="43">
        <v>49249</v>
      </c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23"/>
      <c r="AQ271" s="23"/>
      <c r="AR271" s="57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M271" s="57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</row>
    <row r="272" spans="1:84" s="59" customFormat="1" ht="15.75" hidden="1" x14ac:dyDescent="0.25">
      <c r="A272" s="44">
        <v>49279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23"/>
      <c r="V272" s="44">
        <v>49279</v>
      </c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23"/>
      <c r="AQ272" s="23"/>
      <c r="AR272" s="57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M272" s="57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</row>
    <row r="273" spans="1:84" s="59" customFormat="1" ht="15.75" hidden="1" x14ac:dyDescent="0.25">
      <c r="A273" s="45">
        <v>49310</v>
      </c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23"/>
      <c r="V273" s="45">
        <v>49310</v>
      </c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23"/>
      <c r="AQ273" s="23"/>
      <c r="AR273" s="57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M273" s="57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</row>
    <row r="274" spans="1:84" s="59" customFormat="1" ht="15.75" hidden="1" x14ac:dyDescent="0.25">
      <c r="A274" s="40">
        <v>49341</v>
      </c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3"/>
      <c r="V274" s="40">
        <v>49341</v>
      </c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3"/>
      <c r="AQ274" s="23"/>
      <c r="AR274" s="57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M274" s="57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</row>
    <row r="275" spans="1:84" s="59" customFormat="1" ht="15.75" hidden="1" x14ac:dyDescent="0.25">
      <c r="A275" s="40">
        <v>49369</v>
      </c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3"/>
      <c r="V275" s="40">
        <v>49369</v>
      </c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3"/>
      <c r="AQ275" s="23"/>
      <c r="AR275" s="57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M275" s="57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</row>
    <row r="276" spans="1:84" s="59" customFormat="1" ht="15.75" hidden="1" x14ac:dyDescent="0.25">
      <c r="A276" s="40">
        <v>49400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3"/>
      <c r="V276" s="40">
        <v>49400</v>
      </c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3"/>
      <c r="AQ276" s="23"/>
      <c r="AR276" s="57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M276" s="57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</row>
    <row r="277" spans="1:84" s="59" customFormat="1" ht="15.75" hidden="1" x14ac:dyDescent="0.25">
      <c r="A277" s="40">
        <v>49430</v>
      </c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3"/>
      <c r="V277" s="40">
        <v>49430</v>
      </c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3"/>
      <c r="AQ277" s="23"/>
      <c r="AR277" s="57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M277" s="57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</row>
    <row r="278" spans="1:84" s="59" customFormat="1" ht="15.75" hidden="1" x14ac:dyDescent="0.25">
      <c r="A278" s="40">
        <v>49461</v>
      </c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3"/>
      <c r="V278" s="40">
        <v>49461</v>
      </c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3"/>
      <c r="AQ278" s="23"/>
      <c r="AR278" s="57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M278" s="57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</row>
    <row r="279" spans="1:84" s="59" customFormat="1" ht="15.75" hidden="1" x14ac:dyDescent="0.25">
      <c r="A279" s="40">
        <v>49491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3"/>
      <c r="V279" s="40">
        <v>49491</v>
      </c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3"/>
      <c r="AQ279" s="23"/>
      <c r="AR279" s="57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M279" s="57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</row>
    <row r="280" spans="1:84" s="59" customFormat="1" ht="15.75" hidden="1" x14ac:dyDescent="0.25">
      <c r="A280" s="40">
        <v>49522</v>
      </c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3"/>
      <c r="V280" s="40">
        <v>49522</v>
      </c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3"/>
      <c r="AQ280" s="23"/>
      <c r="AR280" s="57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M280" s="57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</row>
    <row r="281" spans="1:84" s="59" customFormat="1" ht="15.75" hidden="1" x14ac:dyDescent="0.25">
      <c r="A281" s="40">
        <v>49553</v>
      </c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3"/>
      <c r="V281" s="40">
        <v>49553</v>
      </c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3"/>
      <c r="AQ281" s="23"/>
      <c r="AR281" s="57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M281" s="57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</row>
    <row r="282" spans="1:84" s="59" customFormat="1" ht="15.75" hidden="1" x14ac:dyDescent="0.25">
      <c r="A282" s="40">
        <v>49583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3"/>
      <c r="V282" s="40">
        <v>49583</v>
      </c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3"/>
      <c r="AQ282" s="23"/>
      <c r="AR282" s="57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M282" s="57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</row>
    <row r="283" spans="1:84" s="59" customFormat="1" ht="15.75" hidden="1" x14ac:dyDescent="0.25">
      <c r="A283" s="40">
        <v>49614</v>
      </c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3"/>
      <c r="V283" s="40">
        <v>49614</v>
      </c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3"/>
      <c r="AQ283" s="23"/>
      <c r="AR283" s="57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M283" s="57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</row>
    <row r="284" spans="1:84" s="59" customFormat="1" ht="15.75" hidden="1" x14ac:dyDescent="0.25">
      <c r="A284" s="41">
        <v>49644</v>
      </c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3"/>
      <c r="V284" s="41">
        <v>49644</v>
      </c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3"/>
      <c r="AQ284" s="23"/>
      <c r="AR284" s="57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M284" s="57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</row>
    <row r="285" spans="1:84" s="59" customFormat="1" ht="15.75" hidden="1" x14ac:dyDescent="0.25">
      <c r="A285" s="42">
        <v>49675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3"/>
      <c r="V285" s="42">
        <v>49675</v>
      </c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3"/>
      <c r="AQ285" s="23"/>
      <c r="AR285" s="57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M285" s="57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</row>
    <row r="286" spans="1:84" s="59" customFormat="1" ht="15.75" hidden="1" x14ac:dyDescent="0.25">
      <c r="A286" s="43">
        <v>49706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23"/>
      <c r="V286" s="43">
        <v>49706</v>
      </c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23"/>
      <c r="AQ286" s="23"/>
      <c r="AR286" s="57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M286" s="57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</row>
    <row r="287" spans="1:84" s="59" customFormat="1" ht="15.75" hidden="1" x14ac:dyDescent="0.25">
      <c r="A287" s="43">
        <v>49735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23"/>
      <c r="V287" s="43">
        <v>49735</v>
      </c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23"/>
      <c r="AQ287" s="23"/>
      <c r="AR287" s="57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M287" s="57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</row>
    <row r="288" spans="1:84" s="59" customFormat="1" ht="15.75" hidden="1" x14ac:dyDescent="0.25">
      <c r="A288" s="43">
        <v>49766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23"/>
      <c r="V288" s="43">
        <v>49766</v>
      </c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23"/>
      <c r="AQ288" s="23"/>
      <c r="AR288" s="57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M288" s="57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</row>
    <row r="289" spans="1:84" s="59" customFormat="1" ht="15.75" hidden="1" x14ac:dyDescent="0.25">
      <c r="A289" s="43">
        <v>49796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23"/>
      <c r="V289" s="43">
        <v>49796</v>
      </c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23"/>
      <c r="AQ289" s="23"/>
      <c r="AR289" s="57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M289" s="57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</row>
    <row r="290" spans="1:84" s="59" customFormat="1" ht="15.75" hidden="1" x14ac:dyDescent="0.25">
      <c r="A290" s="43">
        <v>49827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23"/>
      <c r="V290" s="43">
        <v>49827</v>
      </c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23"/>
      <c r="AQ290" s="23"/>
      <c r="AR290" s="57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M290" s="57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</row>
    <row r="291" spans="1:84" s="59" customFormat="1" ht="15.75" hidden="1" x14ac:dyDescent="0.25">
      <c r="A291" s="43">
        <v>49857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23"/>
      <c r="V291" s="43">
        <v>49857</v>
      </c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23"/>
      <c r="AQ291" s="23"/>
      <c r="AR291" s="57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M291" s="57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</row>
    <row r="292" spans="1:84" s="59" customFormat="1" ht="15.75" hidden="1" x14ac:dyDescent="0.25">
      <c r="A292" s="43">
        <v>49888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23"/>
      <c r="V292" s="43">
        <v>49888</v>
      </c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23"/>
      <c r="AQ292" s="23"/>
      <c r="AR292" s="57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M292" s="57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</row>
    <row r="293" spans="1:84" s="59" customFormat="1" ht="15.75" hidden="1" x14ac:dyDescent="0.25">
      <c r="A293" s="43">
        <v>49919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23"/>
      <c r="V293" s="43">
        <v>49919</v>
      </c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23"/>
      <c r="AQ293" s="23"/>
      <c r="AR293" s="57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M293" s="57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</row>
    <row r="294" spans="1:84" s="59" customFormat="1" ht="15.75" hidden="1" x14ac:dyDescent="0.25">
      <c r="A294" s="43">
        <v>49949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23"/>
      <c r="V294" s="43">
        <v>49949</v>
      </c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23"/>
      <c r="AQ294" s="23"/>
      <c r="AR294" s="57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M294" s="57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</row>
    <row r="295" spans="1:84" s="59" customFormat="1" ht="15.75" hidden="1" x14ac:dyDescent="0.25">
      <c r="A295" s="43">
        <v>49980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23"/>
      <c r="V295" s="43">
        <v>49980</v>
      </c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23"/>
      <c r="AQ295" s="23"/>
      <c r="AR295" s="57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M295" s="57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</row>
    <row r="296" spans="1:84" s="59" customFormat="1" ht="15.75" hidden="1" x14ac:dyDescent="0.25">
      <c r="A296" s="44">
        <v>50010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23"/>
      <c r="V296" s="44">
        <v>50010</v>
      </c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23"/>
      <c r="AQ296" s="23"/>
      <c r="AR296" s="57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M296" s="57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</row>
    <row r="297" spans="1:84" s="59" customFormat="1" ht="15.75" hidden="1" x14ac:dyDescent="0.25">
      <c r="A297" s="45">
        <v>50041</v>
      </c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23"/>
      <c r="V297" s="45">
        <v>50041</v>
      </c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23"/>
      <c r="AQ297" s="23"/>
      <c r="AR297" s="57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M297" s="57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</row>
    <row r="298" spans="1:84" s="59" customFormat="1" ht="15.75" hidden="1" x14ac:dyDescent="0.25">
      <c r="A298" s="40">
        <v>50072</v>
      </c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3"/>
      <c r="V298" s="40">
        <v>50072</v>
      </c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3"/>
      <c r="AQ298" s="23"/>
      <c r="AR298" s="57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M298" s="57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</row>
    <row r="299" spans="1:84" s="59" customFormat="1" ht="15.75" hidden="1" x14ac:dyDescent="0.25">
      <c r="A299" s="40">
        <v>50100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3"/>
      <c r="V299" s="40">
        <v>50100</v>
      </c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3"/>
      <c r="AQ299" s="23"/>
      <c r="AR299" s="57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M299" s="57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</row>
    <row r="300" spans="1:84" s="59" customFormat="1" ht="15.75" hidden="1" x14ac:dyDescent="0.25">
      <c r="A300" s="40">
        <v>50131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3"/>
      <c r="V300" s="40">
        <v>50131</v>
      </c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3"/>
      <c r="AQ300" s="23"/>
      <c r="AR300" s="57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M300" s="57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</row>
    <row r="301" spans="1:84" s="59" customFormat="1" ht="15.75" hidden="1" x14ac:dyDescent="0.25">
      <c r="A301" s="40">
        <v>50161</v>
      </c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3"/>
      <c r="V301" s="40">
        <v>50161</v>
      </c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3"/>
      <c r="AQ301" s="23"/>
      <c r="AR301" s="57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M301" s="57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</row>
    <row r="302" spans="1:84" s="59" customFormat="1" ht="15.75" hidden="1" x14ac:dyDescent="0.25">
      <c r="A302" s="40">
        <v>50192</v>
      </c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3"/>
      <c r="V302" s="40">
        <v>50192</v>
      </c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3"/>
      <c r="AQ302" s="23"/>
      <c r="AR302" s="57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M302" s="57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</row>
    <row r="303" spans="1:84" s="59" customFormat="1" ht="15.75" hidden="1" x14ac:dyDescent="0.25">
      <c r="A303" s="40">
        <v>50222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3"/>
      <c r="V303" s="40">
        <v>50222</v>
      </c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3"/>
      <c r="AQ303" s="23"/>
      <c r="AR303" s="57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M303" s="57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</row>
    <row r="304" spans="1:84" s="59" customFormat="1" ht="15.75" hidden="1" x14ac:dyDescent="0.25">
      <c r="A304" s="40">
        <v>50253</v>
      </c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3"/>
      <c r="V304" s="40">
        <v>50253</v>
      </c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3"/>
      <c r="AQ304" s="23"/>
      <c r="AR304" s="57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M304" s="57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</row>
    <row r="305" spans="1:84" s="59" customFormat="1" ht="15.75" hidden="1" x14ac:dyDescent="0.25">
      <c r="A305" s="40">
        <v>50284</v>
      </c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3"/>
      <c r="V305" s="40">
        <v>50284</v>
      </c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3"/>
      <c r="AQ305" s="23"/>
      <c r="AR305" s="57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M305" s="57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</row>
    <row r="306" spans="1:84" s="59" customFormat="1" ht="15.75" hidden="1" x14ac:dyDescent="0.25">
      <c r="A306" s="40">
        <v>50314</v>
      </c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3"/>
      <c r="V306" s="40">
        <v>50314</v>
      </c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3"/>
      <c r="AQ306" s="23"/>
      <c r="AR306" s="57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M306" s="57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</row>
    <row r="307" spans="1:84" s="59" customFormat="1" ht="15.75" hidden="1" x14ac:dyDescent="0.25">
      <c r="A307" s="40">
        <v>50345</v>
      </c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3"/>
      <c r="V307" s="40">
        <v>50345</v>
      </c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3"/>
      <c r="AQ307" s="23"/>
      <c r="AR307" s="57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M307" s="57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</row>
    <row r="308" spans="1:84" s="59" customFormat="1" ht="15.75" hidden="1" x14ac:dyDescent="0.25">
      <c r="A308" s="41">
        <v>50375</v>
      </c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3"/>
      <c r="V308" s="41">
        <v>50375</v>
      </c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3"/>
      <c r="AQ308" s="23"/>
      <c r="AR308" s="57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M308" s="57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</row>
    <row r="309" spans="1:84" s="59" customFormat="1" ht="15.75" hidden="1" x14ac:dyDescent="0.25">
      <c r="A309" s="42">
        <v>50406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3"/>
      <c r="V309" s="42">
        <v>50406</v>
      </c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3"/>
      <c r="AQ309" s="23"/>
      <c r="AR309" s="57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M309" s="57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</row>
    <row r="310" spans="1:84" s="59" customFormat="1" ht="15.75" hidden="1" x14ac:dyDescent="0.25">
      <c r="A310" s="43">
        <v>50437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23"/>
      <c r="V310" s="43">
        <v>50437</v>
      </c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23"/>
      <c r="AQ310" s="23"/>
      <c r="AR310" s="57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M310" s="57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</row>
    <row r="311" spans="1:84" s="59" customFormat="1" ht="15.75" hidden="1" x14ac:dyDescent="0.25">
      <c r="A311" s="43">
        <v>50465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23"/>
      <c r="V311" s="43">
        <v>50465</v>
      </c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23"/>
      <c r="AQ311" s="23"/>
      <c r="AR311" s="57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M311" s="57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</row>
    <row r="312" spans="1:84" s="59" customFormat="1" ht="15.75" hidden="1" x14ac:dyDescent="0.25">
      <c r="A312" s="43">
        <v>50496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23"/>
      <c r="V312" s="43">
        <v>50496</v>
      </c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23"/>
      <c r="AQ312" s="23"/>
      <c r="AR312" s="57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M312" s="57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</row>
    <row r="313" spans="1:84" s="59" customFormat="1" ht="15.75" hidden="1" x14ac:dyDescent="0.25">
      <c r="A313" s="43">
        <v>50526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23"/>
      <c r="V313" s="43">
        <v>50526</v>
      </c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23"/>
      <c r="AQ313" s="23"/>
      <c r="AR313" s="57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M313" s="57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</row>
    <row r="314" spans="1:84" s="59" customFormat="1" ht="15.75" hidden="1" x14ac:dyDescent="0.25">
      <c r="A314" s="43">
        <v>50557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23"/>
      <c r="V314" s="43">
        <v>50557</v>
      </c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23"/>
      <c r="AQ314" s="23"/>
      <c r="AR314" s="57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M314" s="57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</row>
    <row r="315" spans="1:84" s="59" customFormat="1" ht="15.75" hidden="1" x14ac:dyDescent="0.25">
      <c r="A315" s="43">
        <v>50587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23"/>
      <c r="V315" s="43">
        <v>50587</v>
      </c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23"/>
      <c r="AQ315" s="23"/>
      <c r="AR315" s="57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M315" s="57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</row>
    <row r="316" spans="1:84" s="59" customFormat="1" ht="15.75" hidden="1" x14ac:dyDescent="0.25">
      <c r="A316" s="43">
        <v>50618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23"/>
      <c r="V316" s="43">
        <v>50618</v>
      </c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23"/>
      <c r="AQ316" s="23"/>
      <c r="AR316" s="57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M316" s="57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</row>
    <row r="317" spans="1:84" s="59" customFormat="1" ht="15.75" hidden="1" x14ac:dyDescent="0.25">
      <c r="A317" s="43">
        <v>50649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23"/>
      <c r="V317" s="43">
        <v>50649</v>
      </c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23"/>
      <c r="AQ317" s="23"/>
      <c r="AR317" s="57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M317" s="57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</row>
    <row r="318" spans="1:84" s="59" customFormat="1" ht="15.75" hidden="1" x14ac:dyDescent="0.25">
      <c r="A318" s="43">
        <v>50679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23"/>
      <c r="V318" s="43">
        <v>50679</v>
      </c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23"/>
      <c r="AQ318" s="23"/>
      <c r="AR318" s="57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M318" s="57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</row>
    <row r="319" spans="1:84" s="59" customFormat="1" ht="15.75" hidden="1" x14ac:dyDescent="0.25">
      <c r="A319" s="43">
        <v>50710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23"/>
      <c r="V319" s="43">
        <v>50710</v>
      </c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23"/>
      <c r="AQ319" s="23"/>
      <c r="AR319" s="57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M319" s="57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</row>
    <row r="320" spans="1:84" s="59" customFormat="1" ht="15.75" hidden="1" x14ac:dyDescent="0.25">
      <c r="A320" s="44">
        <v>50740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23"/>
      <c r="V320" s="44">
        <v>50740</v>
      </c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23"/>
      <c r="AQ320" s="23"/>
      <c r="AR320" s="57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M320" s="57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</row>
    <row r="321" spans="1:84" s="59" customFormat="1" ht="15.75" hidden="1" x14ac:dyDescent="0.25">
      <c r="A321" s="45">
        <v>50771</v>
      </c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23"/>
      <c r="V321" s="45">
        <v>50771</v>
      </c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23"/>
      <c r="AQ321" s="23"/>
      <c r="AR321" s="57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M321" s="57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</row>
    <row r="322" spans="1:84" s="59" customFormat="1" ht="15.75" hidden="1" x14ac:dyDescent="0.25">
      <c r="A322" s="40">
        <v>50802</v>
      </c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3"/>
      <c r="V322" s="40">
        <v>50802</v>
      </c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3"/>
      <c r="AQ322" s="23"/>
      <c r="AR322" s="57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M322" s="57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</row>
    <row r="323" spans="1:84" s="59" customFormat="1" ht="15.75" hidden="1" x14ac:dyDescent="0.25">
      <c r="A323" s="40">
        <v>50830</v>
      </c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3"/>
      <c r="V323" s="40">
        <v>50830</v>
      </c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3"/>
      <c r="AQ323" s="23"/>
      <c r="AR323" s="57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M323" s="57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</row>
    <row r="324" spans="1:84" s="59" customFormat="1" ht="15.75" hidden="1" x14ac:dyDescent="0.25">
      <c r="A324" s="40">
        <v>50861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3"/>
      <c r="V324" s="40">
        <v>50861</v>
      </c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3"/>
      <c r="AQ324" s="23"/>
      <c r="AR324" s="57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M324" s="57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</row>
    <row r="325" spans="1:84" s="59" customFormat="1" ht="15.75" hidden="1" x14ac:dyDescent="0.25">
      <c r="A325" s="40">
        <v>50891</v>
      </c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3"/>
      <c r="V325" s="40">
        <v>50891</v>
      </c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3"/>
      <c r="AQ325" s="23"/>
      <c r="AR325" s="57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M325" s="57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</row>
    <row r="326" spans="1:84" s="59" customFormat="1" ht="15.75" hidden="1" x14ac:dyDescent="0.25">
      <c r="A326" s="40">
        <v>50922</v>
      </c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3"/>
      <c r="V326" s="40">
        <v>50922</v>
      </c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3"/>
      <c r="AQ326" s="23"/>
      <c r="AR326" s="57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M326" s="57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</row>
    <row r="327" spans="1:84" s="59" customFormat="1" ht="15.75" hidden="1" x14ac:dyDescent="0.25">
      <c r="A327" s="40">
        <v>50952</v>
      </c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3"/>
      <c r="V327" s="40">
        <v>50952</v>
      </c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3"/>
      <c r="AQ327" s="23"/>
      <c r="AR327" s="57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M327" s="57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</row>
    <row r="328" spans="1:84" s="59" customFormat="1" ht="15.75" hidden="1" x14ac:dyDescent="0.25">
      <c r="A328" s="40">
        <v>50983</v>
      </c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3"/>
      <c r="V328" s="40">
        <v>50983</v>
      </c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3"/>
      <c r="AQ328" s="23"/>
      <c r="AR328" s="57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M328" s="57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</row>
    <row r="329" spans="1:84" s="59" customFormat="1" ht="15.75" hidden="1" x14ac:dyDescent="0.25">
      <c r="A329" s="40">
        <v>51014</v>
      </c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3"/>
      <c r="V329" s="40">
        <v>51014</v>
      </c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3"/>
      <c r="AQ329" s="23"/>
      <c r="AR329" s="57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M329" s="57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</row>
    <row r="330" spans="1:84" s="59" customFormat="1" ht="15.75" hidden="1" x14ac:dyDescent="0.25">
      <c r="A330" s="40">
        <v>51044</v>
      </c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3"/>
      <c r="V330" s="40">
        <v>51044</v>
      </c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3"/>
      <c r="AQ330" s="23"/>
      <c r="AR330" s="57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M330" s="57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</row>
    <row r="331" spans="1:84" s="59" customFormat="1" ht="15.75" hidden="1" x14ac:dyDescent="0.25">
      <c r="A331" s="40">
        <v>51075</v>
      </c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3"/>
      <c r="V331" s="40">
        <v>51075</v>
      </c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3"/>
      <c r="AQ331" s="23"/>
      <c r="AR331" s="57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M331" s="57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</row>
    <row r="332" spans="1:84" s="59" customFormat="1" ht="15.75" hidden="1" x14ac:dyDescent="0.25">
      <c r="A332" s="41">
        <v>51105</v>
      </c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3"/>
      <c r="V332" s="41">
        <v>51105</v>
      </c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3"/>
      <c r="AQ332" s="23"/>
      <c r="AR332" s="57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M332" s="57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</row>
    <row r="333" spans="1:84" s="59" customFormat="1" ht="15.75" hidden="1" x14ac:dyDescent="0.25">
      <c r="A333" s="42">
        <v>51136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3"/>
      <c r="V333" s="42">
        <v>51136</v>
      </c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3"/>
      <c r="AQ333" s="23"/>
      <c r="AR333" s="57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M333" s="57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</row>
    <row r="334" spans="1:84" s="59" customFormat="1" ht="15.75" hidden="1" x14ac:dyDescent="0.25">
      <c r="A334" s="43">
        <v>51167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23"/>
      <c r="V334" s="43">
        <v>51167</v>
      </c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23"/>
      <c r="AQ334" s="23"/>
      <c r="AR334" s="57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M334" s="57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</row>
    <row r="335" spans="1:84" s="59" customFormat="1" ht="15.75" hidden="1" x14ac:dyDescent="0.25">
      <c r="A335" s="43">
        <v>51196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23"/>
      <c r="V335" s="43">
        <v>51196</v>
      </c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23"/>
      <c r="AQ335" s="23"/>
      <c r="AR335" s="57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M335" s="57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</row>
    <row r="336" spans="1:84" s="59" customFormat="1" ht="15.75" hidden="1" x14ac:dyDescent="0.25">
      <c r="A336" s="43">
        <v>51227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23"/>
      <c r="V336" s="43">
        <v>51227</v>
      </c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23"/>
      <c r="AQ336" s="23"/>
      <c r="AR336" s="57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M336" s="57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</row>
    <row r="337" spans="1:84" s="59" customFormat="1" ht="15.75" hidden="1" x14ac:dyDescent="0.25">
      <c r="A337" s="43">
        <v>51257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23"/>
      <c r="V337" s="43">
        <v>51257</v>
      </c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23"/>
      <c r="AQ337" s="23"/>
      <c r="AR337" s="57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M337" s="57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</row>
    <row r="338" spans="1:84" s="59" customFormat="1" ht="15.75" hidden="1" x14ac:dyDescent="0.25">
      <c r="A338" s="43">
        <v>51288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23"/>
      <c r="V338" s="43">
        <v>51288</v>
      </c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23"/>
      <c r="AQ338" s="23"/>
      <c r="AR338" s="57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M338" s="57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</row>
    <row r="339" spans="1:84" s="59" customFormat="1" ht="15.75" hidden="1" x14ac:dyDescent="0.25">
      <c r="A339" s="43">
        <v>51318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23"/>
      <c r="V339" s="43">
        <v>51318</v>
      </c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23"/>
      <c r="AQ339" s="23"/>
      <c r="AR339" s="57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M339" s="57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</row>
    <row r="340" spans="1:84" s="59" customFormat="1" ht="15.75" hidden="1" x14ac:dyDescent="0.25">
      <c r="A340" s="43">
        <v>51349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23"/>
      <c r="V340" s="43">
        <v>51349</v>
      </c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23"/>
      <c r="AQ340" s="23"/>
      <c r="AR340" s="57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M340" s="57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</row>
    <row r="341" spans="1:84" s="59" customFormat="1" ht="15.75" hidden="1" x14ac:dyDescent="0.25">
      <c r="A341" s="43">
        <v>51380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23"/>
      <c r="V341" s="43">
        <v>51380</v>
      </c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23"/>
      <c r="AQ341" s="23"/>
      <c r="AR341" s="57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M341" s="57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</row>
    <row r="342" spans="1:84" s="59" customFormat="1" ht="15.75" hidden="1" x14ac:dyDescent="0.25">
      <c r="A342" s="43">
        <v>51410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23"/>
      <c r="V342" s="43">
        <v>51410</v>
      </c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23"/>
      <c r="AQ342" s="23"/>
      <c r="AR342" s="57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M342" s="57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</row>
    <row r="343" spans="1:84" s="59" customFormat="1" ht="15.75" hidden="1" x14ac:dyDescent="0.25">
      <c r="A343" s="43">
        <v>51441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23"/>
      <c r="V343" s="43">
        <v>51441</v>
      </c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23"/>
      <c r="AQ343" s="23"/>
      <c r="AR343" s="57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M343" s="57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</row>
    <row r="344" spans="1:84" s="59" customFormat="1" ht="15.75" hidden="1" x14ac:dyDescent="0.25">
      <c r="A344" s="44">
        <v>51471</v>
      </c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23"/>
      <c r="V344" s="44">
        <v>51471</v>
      </c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23"/>
      <c r="AQ344" s="23"/>
      <c r="AR344" s="57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M344" s="57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</row>
    <row r="345" spans="1:84" s="59" customFormat="1" ht="15.75" hidden="1" x14ac:dyDescent="0.25">
      <c r="A345" s="45">
        <v>51502</v>
      </c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23"/>
      <c r="V345" s="45">
        <v>51502</v>
      </c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23"/>
      <c r="AQ345" s="23"/>
      <c r="AR345" s="57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M345" s="57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</row>
    <row r="346" spans="1:84" s="59" customFormat="1" ht="15.75" hidden="1" x14ac:dyDescent="0.25">
      <c r="A346" s="40">
        <v>51533</v>
      </c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3"/>
      <c r="V346" s="40">
        <v>51533</v>
      </c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3"/>
      <c r="AQ346" s="23"/>
      <c r="AR346" s="57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M346" s="57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</row>
    <row r="347" spans="1:84" s="59" customFormat="1" ht="15.75" hidden="1" x14ac:dyDescent="0.25">
      <c r="A347" s="40">
        <v>51561</v>
      </c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3"/>
      <c r="V347" s="40">
        <v>51561</v>
      </c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3"/>
      <c r="AQ347" s="23"/>
      <c r="AR347" s="57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M347" s="57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</row>
    <row r="348" spans="1:84" s="59" customFormat="1" ht="15.75" hidden="1" x14ac:dyDescent="0.25">
      <c r="A348" s="40">
        <v>51592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3"/>
      <c r="V348" s="40">
        <v>51592</v>
      </c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3"/>
      <c r="AQ348" s="23"/>
      <c r="AR348" s="57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M348" s="57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</row>
    <row r="349" spans="1:84" s="59" customFormat="1" ht="15.75" hidden="1" x14ac:dyDescent="0.25">
      <c r="A349" s="40">
        <v>51622</v>
      </c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3"/>
      <c r="V349" s="40">
        <v>51622</v>
      </c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3"/>
      <c r="AQ349" s="23"/>
      <c r="AR349" s="57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M349" s="57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</row>
    <row r="350" spans="1:84" s="59" customFormat="1" ht="15.75" hidden="1" x14ac:dyDescent="0.25">
      <c r="A350" s="40">
        <v>51653</v>
      </c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3"/>
      <c r="V350" s="40">
        <v>51653</v>
      </c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3"/>
      <c r="AQ350" s="23"/>
      <c r="AR350" s="57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M350" s="57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</row>
    <row r="351" spans="1:84" s="59" customFormat="1" ht="15.75" hidden="1" x14ac:dyDescent="0.25">
      <c r="A351" s="40">
        <v>51683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3"/>
      <c r="V351" s="40">
        <v>51683</v>
      </c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3"/>
      <c r="AQ351" s="23"/>
      <c r="AR351" s="57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M351" s="57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</row>
    <row r="352" spans="1:84" s="59" customFormat="1" ht="15.75" hidden="1" x14ac:dyDescent="0.25">
      <c r="A352" s="40">
        <v>51714</v>
      </c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3"/>
      <c r="V352" s="40">
        <v>51714</v>
      </c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3"/>
      <c r="AQ352" s="23"/>
      <c r="AR352" s="57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M352" s="57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</row>
    <row r="353" spans="1:84" s="59" customFormat="1" ht="15.75" hidden="1" x14ac:dyDescent="0.25">
      <c r="A353" s="40">
        <v>51745</v>
      </c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3"/>
      <c r="V353" s="40">
        <v>51745</v>
      </c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3"/>
      <c r="AQ353" s="23"/>
      <c r="AR353" s="57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M353" s="57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</row>
    <row r="354" spans="1:84" s="59" customFormat="1" ht="15.75" hidden="1" x14ac:dyDescent="0.25">
      <c r="A354" s="40">
        <v>51775</v>
      </c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3"/>
      <c r="V354" s="40">
        <v>51775</v>
      </c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3"/>
      <c r="AQ354" s="23"/>
      <c r="AR354" s="57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M354" s="57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</row>
    <row r="355" spans="1:84" s="59" customFormat="1" ht="15.75" hidden="1" x14ac:dyDescent="0.25">
      <c r="A355" s="40">
        <v>51806</v>
      </c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3"/>
      <c r="V355" s="40">
        <v>51806</v>
      </c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3"/>
      <c r="AQ355" s="23"/>
      <c r="AR355" s="57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M355" s="57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</row>
    <row r="356" spans="1:84" s="59" customFormat="1" ht="15.75" hidden="1" x14ac:dyDescent="0.25">
      <c r="A356" s="41">
        <v>51836</v>
      </c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3"/>
      <c r="V356" s="41">
        <v>51836</v>
      </c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3"/>
      <c r="AQ356" s="23"/>
      <c r="AR356" s="57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M356" s="57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</row>
    <row r="357" spans="1:84" s="59" customFormat="1" ht="15.75" hidden="1" x14ac:dyDescent="0.25">
      <c r="A357" s="42">
        <v>51867</v>
      </c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3"/>
      <c r="V357" s="42">
        <v>51867</v>
      </c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3"/>
      <c r="AQ357" s="23"/>
      <c r="AR357" s="57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M357" s="57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</row>
    <row r="358" spans="1:84" s="59" customFormat="1" ht="15.75" hidden="1" x14ac:dyDescent="0.25">
      <c r="A358" s="43">
        <v>51898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23"/>
      <c r="V358" s="43">
        <v>51898</v>
      </c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23"/>
      <c r="AQ358" s="23"/>
      <c r="AR358" s="57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M358" s="57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</row>
    <row r="359" spans="1:84" s="59" customFormat="1" ht="15.75" hidden="1" x14ac:dyDescent="0.25">
      <c r="A359" s="43">
        <v>51926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23"/>
      <c r="V359" s="43">
        <v>51926</v>
      </c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23"/>
      <c r="AQ359" s="23"/>
      <c r="AR359" s="57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M359" s="57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</row>
    <row r="360" spans="1:84" s="59" customFormat="1" ht="15.75" hidden="1" x14ac:dyDescent="0.25">
      <c r="A360" s="43">
        <v>51957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23"/>
      <c r="V360" s="43">
        <v>51957</v>
      </c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23"/>
      <c r="AQ360" s="23"/>
      <c r="AR360" s="57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M360" s="57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</row>
    <row r="361" spans="1:84" s="59" customFormat="1" ht="15.75" hidden="1" x14ac:dyDescent="0.25">
      <c r="A361" s="43">
        <v>51987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23"/>
      <c r="V361" s="43">
        <v>51987</v>
      </c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23"/>
      <c r="AQ361" s="23"/>
      <c r="AR361" s="57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M361" s="57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</row>
    <row r="362" spans="1:84" s="59" customFormat="1" ht="15.75" hidden="1" x14ac:dyDescent="0.25">
      <c r="A362" s="43">
        <v>52018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23"/>
      <c r="V362" s="43">
        <v>52018</v>
      </c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23"/>
      <c r="AQ362" s="23"/>
      <c r="AR362" s="57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M362" s="57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</row>
    <row r="363" spans="1:84" s="59" customFormat="1" ht="15.75" hidden="1" x14ac:dyDescent="0.25">
      <c r="A363" s="43">
        <v>52048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23"/>
      <c r="V363" s="43">
        <v>52048</v>
      </c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23"/>
      <c r="AQ363" s="23"/>
      <c r="AR363" s="57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M363" s="57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</row>
    <row r="364" spans="1:84" s="59" customFormat="1" ht="15.75" hidden="1" x14ac:dyDescent="0.25">
      <c r="A364" s="43">
        <v>52079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23"/>
      <c r="V364" s="43">
        <v>52079</v>
      </c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23"/>
      <c r="AQ364" s="23"/>
      <c r="AR364" s="57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M364" s="57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</row>
    <row r="365" spans="1:84" s="59" customFormat="1" ht="15.75" hidden="1" x14ac:dyDescent="0.25">
      <c r="A365" s="43">
        <v>52110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23"/>
      <c r="V365" s="43">
        <v>52110</v>
      </c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23"/>
      <c r="AQ365" s="23"/>
      <c r="AR365" s="57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M365" s="57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</row>
    <row r="366" spans="1:84" s="59" customFormat="1" ht="15.75" hidden="1" x14ac:dyDescent="0.25">
      <c r="A366" s="43">
        <v>52140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23"/>
      <c r="V366" s="43">
        <v>52140</v>
      </c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23"/>
      <c r="AQ366" s="23"/>
      <c r="AR366" s="57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M366" s="57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</row>
    <row r="367" spans="1:84" s="59" customFormat="1" ht="15.75" hidden="1" x14ac:dyDescent="0.25">
      <c r="A367" s="43">
        <v>52171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23"/>
      <c r="V367" s="43">
        <v>52171</v>
      </c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23"/>
      <c r="AQ367" s="23"/>
      <c r="AR367" s="57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M367" s="57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</row>
    <row r="368" spans="1:84" s="59" customFormat="1" ht="15.75" hidden="1" x14ac:dyDescent="0.25">
      <c r="A368" s="44">
        <v>52201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23"/>
      <c r="V368" s="44">
        <v>52201</v>
      </c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23"/>
      <c r="AQ368" s="23"/>
      <c r="AR368" s="57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M368" s="57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</row>
    <row r="369" spans="1:84" s="59" customFormat="1" ht="15.75" hidden="1" x14ac:dyDescent="0.25">
      <c r="A369" s="45">
        <v>52232</v>
      </c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23"/>
      <c r="V369" s="45">
        <v>52232</v>
      </c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23"/>
      <c r="AQ369" s="23"/>
      <c r="AR369" s="57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M369" s="57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</row>
    <row r="370" spans="1:84" s="59" customFormat="1" ht="15.75" hidden="1" x14ac:dyDescent="0.25">
      <c r="A370" s="40">
        <v>52263</v>
      </c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3"/>
      <c r="V370" s="40">
        <v>52263</v>
      </c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3"/>
      <c r="AQ370" s="23"/>
      <c r="AR370" s="57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M370" s="57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</row>
    <row r="371" spans="1:84" s="59" customFormat="1" ht="15.75" hidden="1" x14ac:dyDescent="0.25">
      <c r="A371" s="40">
        <v>52291</v>
      </c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3"/>
      <c r="V371" s="40">
        <v>52291</v>
      </c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3"/>
      <c r="AQ371" s="23"/>
      <c r="AR371" s="57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M371" s="57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</row>
    <row r="372" spans="1:84" s="59" customFormat="1" ht="15.75" hidden="1" x14ac:dyDescent="0.25">
      <c r="A372" s="40">
        <v>52322</v>
      </c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3"/>
      <c r="V372" s="40">
        <v>52322</v>
      </c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3"/>
      <c r="AQ372" s="23"/>
      <c r="AR372" s="57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M372" s="57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</row>
    <row r="373" spans="1:84" s="59" customFormat="1" ht="15.75" hidden="1" x14ac:dyDescent="0.25">
      <c r="A373" s="40">
        <v>52352</v>
      </c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3"/>
      <c r="V373" s="40">
        <v>52352</v>
      </c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3"/>
      <c r="AQ373" s="23"/>
      <c r="AR373" s="57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M373" s="57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</row>
    <row r="374" spans="1:84" s="59" customFormat="1" ht="15.75" hidden="1" x14ac:dyDescent="0.25">
      <c r="A374" s="40">
        <v>52383</v>
      </c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3"/>
      <c r="V374" s="40">
        <v>52383</v>
      </c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3"/>
      <c r="AQ374" s="23"/>
      <c r="AR374" s="57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M374" s="57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</row>
    <row r="375" spans="1:84" s="59" customFormat="1" ht="15.75" hidden="1" x14ac:dyDescent="0.25">
      <c r="A375" s="40">
        <v>52413</v>
      </c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3"/>
      <c r="V375" s="40">
        <v>52413</v>
      </c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3"/>
      <c r="AQ375" s="23"/>
      <c r="AR375" s="57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M375" s="57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</row>
    <row r="376" spans="1:84" s="59" customFormat="1" ht="15.75" hidden="1" x14ac:dyDescent="0.25">
      <c r="A376" s="40">
        <v>52444</v>
      </c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3"/>
      <c r="V376" s="40">
        <v>52444</v>
      </c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3"/>
      <c r="AQ376" s="23"/>
      <c r="AR376" s="57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M376" s="57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</row>
    <row r="377" spans="1:84" s="59" customFormat="1" ht="15.75" hidden="1" x14ac:dyDescent="0.25">
      <c r="A377" s="40">
        <v>52475</v>
      </c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3"/>
      <c r="V377" s="40">
        <v>52475</v>
      </c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3"/>
      <c r="AQ377" s="23"/>
      <c r="AR377" s="57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M377" s="57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</row>
    <row r="378" spans="1:84" s="59" customFormat="1" ht="15.75" hidden="1" x14ac:dyDescent="0.25">
      <c r="A378" s="40">
        <v>52505</v>
      </c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3"/>
      <c r="V378" s="40">
        <v>52505</v>
      </c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3"/>
      <c r="AQ378" s="23"/>
      <c r="AR378" s="57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M378" s="57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</row>
    <row r="379" spans="1:84" s="59" customFormat="1" ht="15.75" hidden="1" x14ac:dyDescent="0.25">
      <c r="A379" s="40">
        <v>52536</v>
      </c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3"/>
      <c r="V379" s="40">
        <v>52536</v>
      </c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3"/>
      <c r="AQ379" s="23"/>
      <c r="AR379" s="57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M379" s="57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</row>
    <row r="380" spans="1:84" s="59" customFormat="1" ht="15.75" hidden="1" x14ac:dyDescent="0.25">
      <c r="A380" s="41">
        <v>52566</v>
      </c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3"/>
      <c r="V380" s="41">
        <v>52566</v>
      </c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3"/>
      <c r="AQ380" s="23"/>
      <c r="AR380" s="57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M380" s="57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</row>
    <row r="381" spans="1:84" s="59" customFormat="1" ht="15.75" hidden="1" x14ac:dyDescent="0.25">
      <c r="A381" s="42">
        <v>52597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3"/>
      <c r="V381" s="42">
        <v>52597</v>
      </c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3"/>
      <c r="AQ381" s="23"/>
      <c r="AR381" s="57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M381" s="57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</row>
    <row r="382" spans="1:84" s="59" customFormat="1" ht="15.75" hidden="1" x14ac:dyDescent="0.25">
      <c r="A382" s="43">
        <v>52628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23"/>
      <c r="V382" s="43">
        <v>52628</v>
      </c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23"/>
      <c r="AQ382" s="23"/>
      <c r="AR382" s="57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M382" s="57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</row>
    <row r="383" spans="1:84" s="59" customFormat="1" ht="15.75" hidden="1" x14ac:dyDescent="0.25">
      <c r="A383" s="43">
        <v>52657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23"/>
      <c r="V383" s="43">
        <v>52657</v>
      </c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23"/>
      <c r="AQ383" s="23"/>
      <c r="AR383" s="57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M383" s="57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</row>
    <row r="384" spans="1:84" s="59" customFormat="1" ht="15.75" hidden="1" x14ac:dyDescent="0.25">
      <c r="A384" s="43">
        <v>52688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23"/>
      <c r="V384" s="43">
        <v>52688</v>
      </c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23"/>
      <c r="AQ384" s="23"/>
      <c r="AR384" s="57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M384" s="57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</row>
    <row r="385" spans="1:84" s="59" customFormat="1" ht="15.75" hidden="1" x14ac:dyDescent="0.25">
      <c r="A385" s="43">
        <v>52718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23"/>
      <c r="V385" s="43">
        <v>52718</v>
      </c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23"/>
      <c r="AQ385" s="23"/>
      <c r="AR385" s="57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M385" s="57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</row>
    <row r="386" spans="1:84" s="59" customFormat="1" ht="15.75" hidden="1" x14ac:dyDescent="0.25">
      <c r="A386" s="43">
        <v>52749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23"/>
      <c r="V386" s="43">
        <v>52749</v>
      </c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23"/>
      <c r="AQ386" s="23"/>
      <c r="AR386" s="57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M386" s="57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</row>
    <row r="387" spans="1:84" s="59" customFormat="1" ht="15.75" hidden="1" x14ac:dyDescent="0.25">
      <c r="A387" s="43">
        <v>52779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23"/>
      <c r="V387" s="43">
        <v>52779</v>
      </c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23"/>
      <c r="AQ387" s="23"/>
      <c r="AR387" s="57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M387" s="57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</row>
    <row r="388" spans="1:84" s="59" customFormat="1" ht="15.75" hidden="1" x14ac:dyDescent="0.25">
      <c r="A388" s="43">
        <v>52810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23"/>
      <c r="V388" s="43">
        <v>52810</v>
      </c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23"/>
      <c r="AQ388" s="23"/>
      <c r="AR388" s="57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M388" s="57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</row>
    <row r="389" spans="1:84" s="59" customFormat="1" ht="15.75" hidden="1" x14ac:dyDescent="0.25">
      <c r="A389" s="43">
        <v>52841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23"/>
      <c r="V389" s="43">
        <v>52841</v>
      </c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23"/>
      <c r="AQ389" s="23"/>
      <c r="AR389" s="57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M389" s="57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</row>
    <row r="390" spans="1:84" s="59" customFormat="1" ht="15.75" hidden="1" x14ac:dyDescent="0.25">
      <c r="A390" s="43">
        <v>52871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23"/>
      <c r="V390" s="43">
        <v>52871</v>
      </c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23"/>
      <c r="AQ390" s="23"/>
      <c r="AR390" s="57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M390" s="57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</row>
    <row r="391" spans="1:84" s="59" customFormat="1" ht="15.75" hidden="1" x14ac:dyDescent="0.25">
      <c r="A391" s="43">
        <v>52902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23"/>
      <c r="V391" s="43">
        <v>52902</v>
      </c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23"/>
      <c r="AQ391" s="23"/>
      <c r="AR391" s="57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M391" s="57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</row>
    <row r="392" spans="1:84" s="59" customFormat="1" ht="15.75" hidden="1" x14ac:dyDescent="0.25">
      <c r="A392" s="44">
        <v>52932</v>
      </c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23"/>
      <c r="V392" s="44">
        <v>52932</v>
      </c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23"/>
      <c r="AQ392" s="23"/>
      <c r="AR392" s="57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M392" s="57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</row>
    <row r="393" spans="1:84" s="59" customFormat="1" ht="15.75" hidden="1" x14ac:dyDescent="0.25">
      <c r="A393" s="45">
        <v>52963</v>
      </c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23"/>
      <c r="V393" s="45">
        <v>52963</v>
      </c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23"/>
      <c r="AQ393" s="23"/>
      <c r="AR393" s="57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M393" s="57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</row>
    <row r="394" spans="1:84" s="59" customFormat="1" ht="15.75" hidden="1" x14ac:dyDescent="0.25">
      <c r="A394" s="40">
        <v>52994</v>
      </c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3"/>
      <c r="V394" s="40">
        <v>52994</v>
      </c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3"/>
      <c r="AQ394" s="23"/>
      <c r="AR394" s="57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M394" s="57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</row>
    <row r="395" spans="1:84" s="59" customFormat="1" ht="15.75" hidden="1" x14ac:dyDescent="0.25">
      <c r="A395" s="40">
        <v>53022</v>
      </c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3"/>
      <c r="V395" s="40">
        <v>53022</v>
      </c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3"/>
      <c r="AQ395" s="23"/>
      <c r="AR395" s="57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M395" s="57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</row>
    <row r="396" spans="1:84" s="59" customFormat="1" ht="15.75" hidden="1" x14ac:dyDescent="0.25">
      <c r="A396" s="40">
        <v>53053</v>
      </c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3"/>
      <c r="V396" s="40">
        <v>53053</v>
      </c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3"/>
      <c r="AQ396" s="23"/>
      <c r="AR396" s="57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M396" s="57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</row>
    <row r="397" spans="1:84" s="59" customFormat="1" ht="15.75" hidden="1" x14ac:dyDescent="0.25">
      <c r="A397" s="40">
        <v>53083</v>
      </c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3"/>
      <c r="V397" s="40">
        <v>53083</v>
      </c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3"/>
      <c r="AQ397" s="23"/>
      <c r="AR397" s="57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M397" s="57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</row>
    <row r="398" spans="1:84" s="59" customFormat="1" ht="15.75" hidden="1" x14ac:dyDescent="0.25">
      <c r="A398" s="40">
        <v>53114</v>
      </c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3"/>
      <c r="V398" s="40">
        <v>53114</v>
      </c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3"/>
      <c r="AQ398" s="23"/>
      <c r="AR398" s="57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M398" s="57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</row>
    <row r="399" spans="1:84" s="59" customFormat="1" ht="15.75" hidden="1" x14ac:dyDescent="0.25">
      <c r="A399" s="40">
        <v>53144</v>
      </c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3"/>
      <c r="V399" s="40">
        <v>53144</v>
      </c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3"/>
      <c r="AQ399" s="23"/>
      <c r="AR399" s="57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M399" s="57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</row>
    <row r="400" spans="1:84" s="59" customFormat="1" ht="15.75" hidden="1" x14ac:dyDescent="0.25">
      <c r="A400" s="40">
        <v>53175</v>
      </c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3"/>
      <c r="V400" s="40">
        <v>53175</v>
      </c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3"/>
      <c r="AQ400" s="23"/>
      <c r="AR400" s="57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M400" s="57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</row>
    <row r="401" spans="1:84" s="59" customFormat="1" ht="15.75" hidden="1" x14ac:dyDescent="0.25">
      <c r="A401" s="40">
        <v>53206</v>
      </c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3"/>
      <c r="V401" s="40">
        <v>53206</v>
      </c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3"/>
      <c r="AQ401" s="23"/>
      <c r="AR401" s="57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M401" s="57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</row>
    <row r="402" spans="1:84" s="59" customFormat="1" ht="15.75" hidden="1" x14ac:dyDescent="0.25">
      <c r="A402" s="40">
        <v>53236</v>
      </c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3"/>
      <c r="V402" s="40">
        <v>53236</v>
      </c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3"/>
      <c r="AQ402" s="23"/>
      <c r="AR402" s="57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M402" s="57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</row>
    <row r="403" spans="1:84" s="59" customFormat="1" ht="15.75" hidden="1" x14ac:dyDescent="0.25">
      <c r="A403" s="40">
        <v>53267</v>
      </c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3"/>
      <c r="V403" s="40">
        <v>53267</v>
      </c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3"/>
      <c r="AQ403" s="23"/>
      <c r="AR403" s="57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M403" s="57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</row>
    <row r="404" spans="1:84" s="59" customFormat="1" ht="15.75" hidden="1" x14ac:dyDescent="0.25">
      <c r="A404" s="41">
        <v>53297</v>
      </c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3"/>
      <c r="V404" s="41">
        <v>53297</v>
      </c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3"/>
      <c r="AQ404" s="23"/>
      <c r="AR404" s="57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M404" s="57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</row>
    <row r="405" spans="1:84" s="59" customFormat="1" ht="15.75" hidden="1" x14ac:dyDescent="0.25">
      <c r="A405" s="42">
        <v>53328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3"/>
      <c r="V405" s="42">
        <v>53328</v>
      </c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3"/>
      <c r="AQ405" s="23"/>
      <c r="AR405" s="57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M405" s="57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</row>
    <row r="406" spans="1:84" s="59" customFormat="1" ht="15.75" hidden="1" x14ac:dyDescent="0.25">
      <c r="A406" s="43">
        <v>53359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23"/>
      <c r="V406" s="43">
        <v>53359</v>
      </c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23"/>
      <c r="AQ406" s="23"/>
      <c r="AR406" s="57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M406" s="57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</row>
    <row r="407" spans="1:84" s="59" customFormat="1" ht="15.75" hidden="1" x14ac:dyDescent="0.25">
      <c r="A407" s="43">
        <v>53387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23"/>
      <c r="V407" s="43">
        <v>53387</v>
      </c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23"/>
      <c r="AQ407" s="23"/>
      <c r="AR407" s="57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M407" s="57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</row>
    <row r="408" spans="1:84" s="59" customFormat="1" ht="15.75" hidden="1" x14ac:dyDescent="0.25">
      <c r="A408" s="43">
        <v>53418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23"/>
      <c r="V408" s="43">
        <v>53418</v>
      </c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23"/>
      <c r="AQ408" s="23"/>
      <c r="AR408" s="57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M408" s="57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</row>
    <row r="409" spans="1:84" s="59" customFormat="1" ht="15.75" hidden="1" x14ac:dyDescent="0.25">
      <c r="A409" s="43">
        <v>53448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23"/>
      <c r="V409" s="43">
        <v>53448</v>
      </c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23"/>
      <c r="AQ409" s="23"/>
      <c r="AR409" s="57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M409" s="57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</row>
    <row r="410" spans="1:84" s="59" customFormat="1" ht="15.75" hidden="1" x14ac:dyDescent="0.25">
      <c r="A410" s="43">
        <v>53479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23"/>
      <c r="V410" s="43">
        <v>53479</v>
      </c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23"/>
      <c r="AQ410" s="23"/>
      <c r="AR410" s="57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M410" s="57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</row>
    <row r="411" spans="1:84" s="59" customFormat="1" ht="15.75" hidden="1" x14ac:dyDescent="0.25">
      <c r="A411" s="43">
        <v>53509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23"/>
      <c r="V411" s="43">
        <v>53509</v>
      </c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23"/>
      <c r="AQ411" s="23"/>
      <c r="AR411" s="57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M411" s="57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</row>
    <row r="412" spans="1:84" s="59" customFormat="1" ht="15.75" hidden="1" x14ac:dyDescent="0.25">
      <c r="A412" s="43">
        <v>53540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23"/>
      <c r="V412" s="43">
        <v>53540</v>
      </c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23"/>
      <c r="AQ412" s="23"/>
      <c r="AR412" s="57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M412" s="57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</row>
    <row r="413" spans="1:84" s="59" customFormat="1" ht="15.75" hidden="1" x14ac:dyDescent="0.25">
      <c r="A413" s="43">
        <v>53571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23"/>
      <c r="V413" s="43">
        <v>53571</v>
      </c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23"/>
      <c r="AQ413" s="23"/>
      <c r="AR413" s="57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M413" s="57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</row>
    <row r="414" spans="1:84" s="59" customFormat="1" ht="15.75" hidden="1" x14ac:dyDescent="0.25">
      <c r="A414" s="43">
        <v>53601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23"/>
      <c r="V414" s="43">
        <v>53601</v>
      </c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23"/>
      <c r="AQ414" s="23"/>
      <c r="AR414" s="57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M414" s="57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</row>
    <row r="415" spans="1:84" s="59" customFormat="1" ht="15.75" hidden="1" x14ac:dyDescent="0.25">
      <c r="A415" s="43">
        <v>53632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23"/>
      <c r="V415" s="43">
        <v>53632</v>
      </c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23"/>
      <c r="AQ415" s="23"/>
      <c r="AR415" s="57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M415" s="57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</row>
    <row r="416" spans="1:84" s="59" customFormat="1" ht="15.75" hidden="1" x14ac:dyDescent="0.25">
      <c r="A416" s="44">
        <v>53662</v>
      </c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23"/>
      <c r="V416" s="44">
        <v>53662</v>
      </c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23"/>
      <c r="AQ416" s="23"/>
      <c r="AR416" s="57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M416" s="57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</row>
    <row r="417" spans="1:84" s="59" customFormat="1" ht="15.75" hidden="1" x14ac:dyDescent="0.25">
      <c r="A417" s="45">
        <v>53693</v>
      </c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23"/>
      <c r="V417" s="45">
        <v>53693</v>
      </c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23"/>
      <c r="AQ417" s="23"/>
      <c r="AR417" s="57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M417" s="57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</row>
    <row r="418" spans="1:84" s="59" customFormat="1" ht="15.75" hidden="1" x14ac:dyDescent="0.25">
      <c r="A418" s="40">
        <v>53724</v>
      </c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3"/>
      <c r="V418" s="40">
        <v>53724</v>
      </c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3"/>
      <c r="AQ418" s="23"/>
      <c r="AR418" s="57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M418" s="57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</row>
    <row r="419" spans="1:84" s="59" customFormat="1" ht="15.75" hidden="1" x14ac:dyDescent="0.25">
      <c r="A419" s="40">
        <v>53752</v>
      </c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3"/>
      <c r="V419" s="40">
        <v>53752</v>
      </c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3"/>
      <c r="AQ419" s="23"/>
      <c r="AR419" s="57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M419" s="57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</row>
    <row r="420" spans="1:84" s="59" customFormat="1" ht="15.75" hidden="1" x14ac:dyDescent="0.25">
      <c r="A420" s="40">
        <v>53783</v>
      </c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3"/>
      <c r="V420" s="40">
        <v>53783</v>
      </c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3"/>
      <c r="AQ420" s="23"/>
      <c r="AR420" s="57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M420" s="57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</row>
    <row r="421" spans="1:84" s="59" customFormat="1" ht="15.75" hidden="1" x14ac:dyDescent="0.25">
      <c r="A421" s="40">
        <v>53813</v>
      </c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3"/>
      <c r="V421" s="40">
        <v>53813</v>
      </c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3"/>
      <c r="AQ421" s="23"/>
      <c r="AR421" s="57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M421" s="57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</row>
    <row r="422" spans="1:84" s="59" customFormat="1" ht="15.75" hidden="1" x14ac:dyDescent="0.25">
      <c r="A422" s="40">
        <v>53844</v>
      </c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3"/>
      <c r="V422" s="40">
        <v>53844</v>
      </c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3"/>
      <c r="AQ422" s="23"/>
      <c r="AR422" s="57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M422" s="57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</row>
    <row r="423" spans="1:84" s="59" customFormat="1" ht="15.75" hidden="1" x14ac:dyDescent="0.25">
      <c r="A423" s="40">
        <v>53874</v>
      </c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3"/>
      <c r="V423" s="40">
        <v>53874</v>
      </c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3"/>
      <c r="AQ423" s="23"/>
      <c r="AR423" s="57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M423" s="57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</row>
    <row r="424" spans="1:84" s="59" customFormat="1" ht="15.75" hidden="1" x14ac:dyDescent="0.25">
      <c r="A424" s="40">
        <v>53905</v>
      </c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3"/>
      <c r="V424" s="40">
        <v>53905</v>
      </c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3"/>
      <c r="AQ424" s="23"/>
      <c r="AR424" s="57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M424" s="57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</row>
    <row r="425" spans="1:84" s="59" customFormat="1" ht="15.75" hidden="1" x14ac:dyDescent="0.25">
      <c r="A425" s="40">
        <v>53936</v>
      </c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3"/>
      <c r="V425" s="40">
        <v>53936</v>
      </c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3"/>
      <c r="AQ425" s="23"/>
      <c r="AR425" s="57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M425" s="57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</row>
    <row r="426" spans="1:84" s="59" customFormat="1" ht="15.75" hidden="1" x14ac:dyDescent="0.25">
      <c r="A426" s="40">
        <v>53966</v>
      </c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3"/>
      <c r="V426" s="40">
        <v>53966</v>
      </c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3"/>
      <c r="AQ426" s="23"/>
      <c r="AR426" s="57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M426" s="57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</row>
    <row r="427" spans="1:84" s="59" customFormat="1" ht="15.75" hidden="1" x14ac:dyDescent="0.25">
      <c r="A427" s="40">
        <v>53997</v>
      </c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3"/>
      <c r="V427" s="40">
        <v>53997</v>
      </c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3"/>
      <c r="AQ427" s="23"/>
      <c r="AR427" s="57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M427" s="57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</row>
    <row r="428" spans="1:84" s="59" customFormat="1" ht="15.75" hidden="1" x14ac:dyDescent="0.25">
      <c r="A428" s="41">
        <v>54027</v>
      </c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3"/>
      <c r="V428" s="41">
        <v>54027</v>
      </c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3"/>
      <c r="AQ428" s="23"/>
      <c r="AR428" s="57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M428" s="57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</row>
    <row r="429" spans="1:84" s="59" customFormat="1" ht="15.75" hidden="1" x14ac:dyDescent="0.25">
      <c r="A429" s="42">
        <v>54058</v>
      </c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3"/>
      <c r="V429" s="42">
        <v>54058</v>
      </c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3"/>
      <c r="AQ429" s="23"/>
      <c r="AR429" s="57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M429" s="57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</row>
    <row r="430" spans="1:84" s="59" customFormat="1" ht="15.75" hidden="1" x14ac:dyDescent="0.25">
      <c r="A430" s="43">
        <v>54089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23"/>
      <c r="V430" s="43">
        <v>54089</v>
      </c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23"/>
      <c r="AQ430" s="23"/>
      <c r="AR430" s="57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M430" s="57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</row>
    <row r="431" spans="1:84" s="59" customFormat="1" ht="15.75" hidden="1" x14ac:dyDescent="0.25">
      <c r="A431" s="43">
        <v>54118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23"/>
      <c r="V431" s="43">
        <v>54118</v>
      </c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23"/>
      <c r="AQ431" s="23"/>
      <c r="AR431" s="57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M431" s="57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</row>
    <row r="432" spans="1:84" s="59" customFormat="1" ht="15.75" hidden="1" x14ac:dyDescent="0.25">
      <c r="A432" s="43">
        <v>54149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23"/>
      <c r="V432" s="43">
        <v>54149</v>
      </c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23"/>
      <c r="AQ432" s="23"/>
      <c r="AR432" s="57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M432" s="57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</row>
    <row r="433" spans="1:84" s="59" customFormat="1" ht="15.75" hidden="1" x14ac:dyDescent="0.25">
      <c r="A433" s="43">
        <v>54179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23"/>
      <c r="V433" s="43">
        <v>54179</v>
      </c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23"/>
      <c r="AQ433" s="23"/>
      <c r="AR433" s="57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M433" s="57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</row>
    <row r="434" spans="1:84" s="59" customFormat="1" ht="15.75" hidden="1" x14ac:dyDescent="0.25">
      <c r="A434" s="43">
        <v>54210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23"/>
      <c r="V434" s="43">
        <v>54210</v>
      </c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23"/>
      <c r="AQ434" s="23"/>
      <c r="AR434" s="57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M434" s="57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</row>
    <row r="435" spans="1:84" s="59" customFormat="1" ht="15.75" hidden="1" x14ac:dyDescent="0.25">
      <c r="A435" s="43">
        <v>54240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23"/>
      <c r="V435" s="43">
        <v>54240</v>
      </c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23"/>
      <c r="AQ435" s="23"/>
      <c r="AR435" s="57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M435" s="57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</row>
    <row r="436" spans="1:84" s="59" customFormat="1" ht="15.75" hidden="1" x14ac:dyDescent="0.25">
      <c r="A436" s="43">
        <v>54271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23"/>
      <c r="V436" s="43">
        <v>54271</v>
      </c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23"/>
      <c r="AQ436" s="23"/>
      <c r="AR436" s="57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M436" s="57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</row>
    <row r="437" spans="1:84" s="59" customFormat="1" ht="15.75" hidden="1" x14ac:dyDescent="0.25">
      <c r="A437" s="43">
        <v>54302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23"/>
      <c r="V437" s="43">
        <v>54302</v>
      </c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23"/>
      <c r="AQ437" s="23"/>
      <c r="AR437" s="57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M437" s="57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</row>
    <row r="438" spans="1:84" s="59" customFormat="1" ht="15.75" hidden="1" x14ac:dyDescent="0.25">
      <c r="A438" s="43">
        <v>54332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23"/>
      <c r="V438" s="43">
        <v>54332</v>
      </c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23"/>
      <c r="AQ438" s="23"/>
      <c r="AR438" s="57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M438" s="57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</row>
    <row r="439" spans="1:84" s="59" customFormat="1" ht="15.75" hidden="1" x14ac:dyDescent="0.25">
      <c r="A439" s="43">
        <v>54363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23"/>
      <c r="V439" s="43">
        <v>54363</v>
      </c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23"/>
      <c r="AQ439" s="23"/>
      <c r="AR439" s="57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M439" s="57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</row>
    <row r="440" spans="1:84" s="59" customFormat="1" ht="15.75" hidden="1" x14ac:dyDescent="0.25">
      <c r="A440" s="44">
        <v>54393</v>
      </c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23"/>
      <c r="V440" s="44">
        <v>54393</v>
      </c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23"/>
      <c r="AQ440" s="23"/>
      <c r="AR440" s="57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M440" s="57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</row>
    <row r="441" spans="1:84" ht="14.25" x14ac:dyDescent="0.2">
      <c r="A441" s="60" t="s">
        <v>5</v>
      </c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V441" s="60" t="s">
        <v>5</v>
      </c>
      <c r="W441" s="60" t="s">
        <v>5</v>
      </c>
      <c r="X441" s="60" t="s">
        <v>5</v>
      </c>
      <c r="Y441" s="60" t="s">
        <v>5</v>
      </c>
      <c r="Z441" s="60" t="s">
        <v>5</v>
      </c>
      <c r="AA441" s="60" t="s">
        <v>5</v>
      </c>
      <c r="AB441" s="60" t="s">
        <v>5</v>
      </c>
      <c r="AC441" s="60" t="s">
        <v>5</v>
      </c>
      <c r="AD441" s="60" t="s">
        <v>5</v>
      </c>
      <c r="AE441" s="60" t="s">
        <v>5</v>
      </c>
      <c r="AF441" s="60" t="s">
        <v>5</v>
      </c>
      <c r="AG441" s="60" t="s">
        <v>5</v>
      </c>
      <c r="AH441" s="60" t="s">
        <v>5</v>
      </c>
      <c r="AI441" s="60" t="s">
        <v>5</v>
      </c>
      <c r="AJ441" s="60" t="s">
        <v>5</v>
      </c>
      <c r="AK441" s="60" t="s">
        <v>5</v>
      </c>
      <c r="AL441" s="60" t="s">
        <v>5</v>
      </c>
      <c r="AM441" s="60" t="s">
        <v>5</v>
      </c>
      <c r="AN441" s="60" t="s">
        <v>5</v>
      </c>
      <c r="AO441" s="60" t="s">
        <v>5</v>
      </c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</row>
    <row r="442" spans="1:84" ht="15" x14ac:dyDescent="0.2">
      <c r="A442" s="22" t="s">
        <v>13</v>
      </c>
      <c r="V442" s="22" t="s">
        <v>13</v>
      </c>
    </row>
    <row r="443" spans="1:84" ht="15.75" x14ac:dyDescent="0.2">
      <c r="A443" s="24" t="s">
        <v>29</v>
      </c>
      <c r="V443" s="24" t="s">
        <v>29</v>
      </c>
    </row>
    <row r="449" spans="23:41" x14ac:dyDescent="0.2"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</row>
    <row r="450" spans="23:41" x14ac:dyDescent="0.2"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</row>
    <row r="451" spans="23:41" x14ac:dyDescent="0.2"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</row>
  </sheetData>
  <mergeCells count="6">
    <mergeCell ref="AO7:AO8"/>
    <mergeCell ref="S7:S8"/>
    <mergeCell ref="T7:T8"/>
    <mergeCell ref="A7:A8"/>
    <mergeCell ref="V7:V8"/>
    <mergeCell ref="AN7:AN8"/>
  </mergeCells>
  <hyperlinks>
    <hyperlink ref="T1" location="'Índice '!A1" display="Regresar al índice" xr:uid="{00000000-0004-0000-0200-000000000000}"/>
    <hyperlink ref="AO1" location="'Índice '!A1" display="Regresar al índice" xr:uid="{00000000-0004-0000-0200-000001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Índice </vt:lpstr>
      <vt:lpstr>C.1</vt:lpstr>
      <vt:lpstr>C.2</vt:lpstr>
      <vt:lpstr>G.1</vt:lpstr>
      <vt:lpstr>C.1!Área_de_impresión</vt:lpstr>
      <vt:lpstr>'Índice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BdG</cp:lastModifiedBy>
  <cp:lastPrinted>2019-03-07T17:16:41Z</cp:lastPrinted>
  <dcterms:created xsi:type="dcterms:W3CDTF">2012-01-31T14:51:01Z</dcterms:created>
  <dcterms:modified xsi:type="dcterms:W3CDTF">2024-11-05T15:18:16Z</dcterms:modified>
</cp:coreProperties>
</file>