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8_{CAD27ED8-3B13-2645-9564-F2AED2DA3C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x-Min" sheetId="1" r:id="rId1"/>
    <sheet name="IF-IFS" sheetId="2" r:id="rId2"/>
    <sheet name="Len" sheetId="3" r:id="rId3"/>
    <sheet name="LeftRight" sheetId="4" r:id="rId4"/>
    <sheet name="DateToText" sheetId="5" r:id="rId5"/>
    <sheet name="TRIM" sheetId="6" r:id="rId6"/>
    <sheet name="Substitute" sheetId="7" r:id="rId7"/>
    <sheet name="SUM-SumIF" sheetId="8" r:id="rId8"/>
    <sheet name="Count-CountIF" sheetId="9" r:id="rId9"/>
    <sheet name="Concatenate" sheetId="10" r:id="rId10"/>
    <sheet name="Days-NetworkDay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M9" i="5"/>
  <c r="M10" i="5"/>
  <c r="M2" i="5"/>
  <c r="L10" i="5"/>
  <c r="L9" i="5"/>
  <c r="L8" i="5"/>
  <c r="L7" i="5"/>
  <c r="L6" i="5"/>
  <c r="L5" i="5"/>
  <c r="L4" i="5"/>
  <c r="L3" i="5"/>
  <c r="L2" i="5"/>
  <c r="J3" i="5"/>
  <c r="J4" i="5"/>
  <c r="J5" i="5"/>
  <c r="J6" i="5"/>
  <c r="J7" i="5"/>
  <c r="J8" i="5"/>
  <c r="J9" i="5"/>
  <c r="J10" i="5"/>
  <c r="J2" i="5"/>
  <c r="K10" i="11"/>
  <c r="K9" i="11"/>
  <c r="K8" i="11"/>
  <c r="K7" i="11"/>
  <c r="K6" i="11"/>
  <c r="K5" i="11"/>
  <c r="K4" i="11"/>
  <c r="K3" i="11"/>
  <c r="K2" i="11"/>
  <c r="J10" i="11"/>
  <c r="J9" i="11"/>
  <c r="J8" i="11"/>
  <c r="J7" i="11"/>
  <c r="J6" i="11"/>
  <c r="J5" i="11"/>
  <c r="J4" i="11"/>
  <c r="J3" i="11"/>
  <c r="J2" i="11"/>
  <c r="H12" i="10"/>
  <c r="H11" i="10"/>
  <c r="K10" i="10"/>
  <c r="J10" i="10"/>
  <c r="K9" i="10"/>
  <c r="J9" i="10"/>
  <c r="K8" i="10"/>
  <c r="J8" i="10"/>
  <c r="K7" i="10"/>
  <c r="J7" i="10"/>
  <c r="K6" i="10"/>
  <c r="J6" i="10"/>
  <c r="K5" i="10"/>
  <c r="J5" i="10"/>
  <c r="K4" i="10"/>
  <c r="J4" i="10"/>
  <c r="K3" i="10"/>
  <c r="J3" i="10"/>
  <c r="K2" i="10"/>
  <c r="J2" i="10"/>
  <c r="L2" i="9"/>
  <c r="K2" i="9"/>
  <c r="J2" i="9"/>
  <c r="L2" i="8"/>
  <c r="K2" i="8"/>
  <c r="J2" i="8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J10" i="6"/>
  <c r="J9" i="6"/>
  <c r="J8" i="6"/>
  <c r="J7" i="6"/>
  <c r="J6" i="6"/>
  <c r="J5" i="6"/>
  <c r="J4" i="6"/>
  <c r="J3" i="6"/>
  <c r="J2" i="6"/>
  <c r="M10" i="4"/>
  <c r="L10" i="4"/>
  <c r="K10" i="4"/>
  <c r="M9" i="4"/>
  <c r="L9" i="4"/>
  <c r="K9" i="4"/>
  <c r="M8" i="4"/>
  <c r="L8" i="4"/>
  <c r="K8" i="4"/>
  <c r="M7" i="4"/>
  <c r="L7" i="4"/>
  <c r="K7" i="4"/>
  <c r="M6" i="4"/>
  <c r="L6" i="4"/>
  <c r="K6" i="4"/>
  <c r="M5" i="4"/>
  <c r="L5" i="4"/>
  <c r="K5" i="4"/>
  <c r="M4" i="4"/>
  <c r="L4" i="4"/>
  <c r="K4" i="4"/>
  <c r="M3" i="4"/>
  <c r="L3" i="4"/>
  <c r="K3" i="4"/>
  <c r="M2" i="4"/>
  <c r="L2" i="4"/>
  <c r="K2" i="4"/>
  <c r="J10" i="3"/>
  <c r="J9" i="3"/>
  <c r="J8" i="3"/>
  <c r="J7" i="3"/>
  <c r="J6" i="3"/>
  <c r="J5" i="3"/>
  <c r="J4" i="3"/>
  <c r="J3" i="3"/>
  <c r="J2" i="3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K2" i="2"/>
  <c r="J2" i="2"/>
  <c r="K3" i="1"/>
  <c r="J3" i="1"/>
  <c r="K2" i="1"/>
  <c r="J2" i="1"/>
</calcChain>
</file>

<file path=xl/sharedStrings.xml><?xml version="1.0" encoding="utf-8"?>
<sst xmlns="http://schemas.openxmlformats.org/spreadsheetml/2006/main" count="583" uniqueCount="94">
  <si>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</si>
  <si>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</si>
  <si>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</si>
  <si>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</si>
  <si>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</si>
  <si>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</si>
  <si>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</si>
  <si>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</si>
  <si>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</si>
  <si>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</si>
  <si>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</si>
  <si>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</si>
  <si>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</si>
  <si>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</si>
  <si>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</si>
  <si>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</si>
  <si>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</si>
  <si>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</si>
  <si>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</si>
  <si>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</si>
  <si>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</si>
  <si>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</si>
  <si>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</si>
  <si>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</si>
  <si>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</si>
  <si>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</si>
  <si>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</si>
  <si>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</si>
  <si>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</si>
  <si>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</si>
  <si>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</si>
  <si>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</si>
  <si>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</si>
  <si>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</si>
  <si>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</si>
  <si>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</si>
  <si>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</si>
  <si>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</si>
  <si>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</si>
  <si>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</si>
  <si>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</si>
  <si>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</si>
  <si>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</si>
  <si>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</si>
  <si>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</si>
  <si>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</si>
  <si>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</si>
  <si>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</si>
  <si>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</si>
  <si>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</si>
  <si>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</si>
  <si>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</si>
  <si>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</si>
  <si>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</si>
  <si>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</si>
  <si>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</si>
  <si>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</si>
  <si>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</si>
  <si>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</si>
  <si>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</si>
  <si>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</si>
  <si>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</si>
  <si>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</si>
  <si>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</si>
  <si>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</si>
  <si>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</si>
  <si>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</si>
  <si>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</si>
  <si>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</si>
  <si>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</si>
  <si>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</si>
  <si>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</si>
  <si>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</si>
  <si>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</si>
  <si>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</si>
  <si>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</si>
  <si>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</si>
  <si>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</si>
  <si>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</si>
  <si>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</si>
  <si>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</si>
  <si>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</si>
  <si>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</si>
  <si>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</si>
  <si>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</si>
  <si>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</si>
  <si>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</si>
  <si>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</si>
  <si>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Employee ID</t>
  </si>
  <si>
    <t>First Name</t>
  </si>
  <si>
    <t>Last Name</t>
  </si>
  <si>
    <t>Job Title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</si>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</sst>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1" fillId="0" borderId="0" xfId="0" applyNumberFormat="1" applyFont="1" applyAlignment="1"/>
    <xf numFmtId="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/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6" Type="http://www.wps.cn/officeDocument/2020/cellImage" Target="NUL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AD46"/>
  </sheetPr>
  <dimension ref="A1:K10"/>
  <sheetViews>
    <sheetView topLeftCell="G1" workbookViewId="0">
      <selection activeCell="J4" sqref="J4"/>
    </sheetView>
  </sheetViews>
  <sheetFormatPr defaultColWidth="13.046875" defaultRowHeight="15" x14ac:dyDescent="0.2"/>
  <cols>
    <col min="1" max="1" width="10.7617187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AD46"/>
  </sheetPr>
  <dimension ref="A1:K11"/>
  <sheetViews>
    <sheetView tabSelected="1" topLeftCell="H1" workbookViewId="0">
      <selection activeCell="J5" sqref="J5"/>
    </sheetView>
  </sheetViews>
  <sheetFormatPr defaultColWidth="13.046875" defaultRowHeight="15" x14ac:dyDescent="0.2"/>
  <cols>
    <col min="1" max="1" width="10.76171875" bestFit="1" customWidth="1"/>
    <col min="4" max="4" width="7.6640625" customWidth="1"/>
    <col min="6" max="6" width="14.9296875" customWidth="1"/>
    <col min="11" max="11" width="18.83203125" customWidth="1"/>
  </cols>
  <sheetData>
    <row r="1" spans="1:11" x14ac:dyDescent="0.2">
      <c r="A1" s="3" t="s">
        <v>88</v>
      </c>
      <c r="B1" s="3" t="s">
        <v>89</v>
      </c>
      <c r="C1" s="3" t="s">
        <v>90</v>
      </c>
      <c r="D1" s="3" t="s">
        <v>23</v>
      </c>
      <c r="E1" s="3" t="s">
        <v>24</v>
      </c>
      <c r="F1" s="3" t="s">
        <v>91</v>
      </c>
      <c r="G1" s="3" t="s">
        <v>22</v>
      </c>
      <c r="H1" s="3" t="s">
        <v>92</v>
      </c>
      <c r="I1" s="3" t="s">
        <v>93</v>
      </c>
      <c r="J1" s="3" t="s">
        <v>82</v>
      </c>
      <c r="K1" s="3" t="s">
        <v>83</v>
      </c>
    </row>
    <row r="2" spans="1:11" x14ac:dyDescent="0.2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>
        <f>IF(D2:D10&gt;30,"Old","Young")</f>
        <v>Young</v>
      </c>
      <c r="K2" s="3" t="str">
        <f>_xlfn.IFS(F2:F10="Salesman","Sales",F2:F10="HR","Fire Immediately",F2:F10="Regional Manager","Give Christmas Bonus")</f>
        <v>Sales</v>
      </c>
    </row>
    <row r="3" spans="1:11" x14ac:dyDescent="0.2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f>IF(D2:D10&gt;31,"Old","Young")</f>
        <v>Young</v>
      </c>
      <c r="K3" s="3" t="e">
        <f>_xlfn.IFS(F2:F10="Salesman","Sales",F2:F10="HR","Fire Immediately",F2:F10="Regional Manager","Give Christmas Bonus")</f>
        <v>#N/A</v>
      </c>
    </row>
    <row r="4" spans="1:11" x14ac:dyDescent="0.2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f>IF(D2:D10&gt;31,"Old","Young")</f>
        <v>Young</v>
      </c>
      <c r="K4" s="3" t="str">
        <f>_xlfn.IFS(F2:F10="Salesman","Sales",F2:F10="HR","Fire Immediately",F2:F10="Regional Manager","Give Christmas Bonus")</f>
        <v>Sales</v>
      </c>
    </row>
    <row r="5" spans="1:11" x14ac:dyDescent="0.2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f>IF(D2:D10&gt;30,"Old","Young")</f>
        <v>Old</v>
      </c>
      <c r="K5" s="3" t="e">
        <f>_xlfn.IFS(F2:F10="Salesman","Sales",F2:F10="HR","Fire Immediately",F2:F10="Regional Manager","Give Christmas Bonus")</f>
        <v>#N/A</v>
      </c>
    </row>
    <row r="6" spans="1:11" x14ac:dyDescent="0.2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f>IF(D5:D10&gt;31,"Old","Young")</f>
        <v>Old</v>
      </c>
      <c r="K6" s="3" t="str">
        <f>_xlfn.IFS(F2:F10="Salesman","Sales",F2:F10="HR","Fire Immediately",F2:F10="Regional Manager","Give Christmas Bonus")</f>
        <v>Fire Immediately</v>
      </c>
    </row>
    <row r="7" spans="1:11" x14ac:dyDescent="0.2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f>IF(D2:D10&gt;31,"Old","Young")</f>
        <v>Old</v>
      </c>
      <c r="K7" s="3" t="str">
        <f>_xlfn.IFS(F2:F10="Salesman","Sales",F2:F10="HR","Fire Immediately",F2:F10="Regional Manager","Give Christmas Bonus")</f>
        <v>Give Christmas Bonus</v>
      </c>
    </row>
    <row r="8" spans="1:11" x14ac:dyDescent="0.2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f>IF(D2:D10&gt;31,"Old","Young")</f>
        <v>Old</v>
      </c>
      <c r="K8" s="3" t="e">
        <f>_xlfn.IFS(F2:F10="Salesman","Sales",F2:F10="HR","Fire Immediately",F2:F10="Regional Manager","Give Christmas Bonus")</f>
        <v>#N/A</v>
      </c>
    </row>
    <row r="9" spans="1:11" x14ac:dyDescent="0.2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f>IF(D2:D10&gt;31,"Old","Young")</f>
        <v>Old</v>
      </c>
      <c r="K9" s="3" t="str">
        <f>_xlfn.IFS(F2:F10="Salesman","Sales",F2:F10="HR","Fire Immediately",F2:F10="Regional Manager","Give Christmas Bonus")</f>
        <v>Sales</v>
      </c>
    </row>
    <row r="10" spans="1:11" x14ac:dyDescent="0.2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f>IF(D2:D10&gt;30,"Old","Young")</f>
        <v>Old</v>
      </c>
      <c r="K10" s="3" t="e">
        <f>_xlfn.IFS(F2:F10="Salesman","Sales",F2:F10="HR","Fire Immediately",F2:F10="Regional Manager","Give Christmas Bonus")</f>
        <v>#N/A</v>
      </c>
    </row>
    <row r="11" spans="1:11" x14ac:dyDescent="0.2">
      <c r="D11" s="3"/>
      <c r="E11" s="3"/>
      <c r="F11" s="3"/>
      <c r="G11" s="3"/>
      <c r="H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6"/>
  </sheetPr>
  <dimension ref="A1:L10"/>
  <sheetViews>
    <sheetView topLeftCell="H1" workbookViewId="0">
      <selection activeCell="J1" sqref="J1:J10"/>
    </sheetView>
  </sheetViews>
  <sheetFormatPr defaultColWidth="9.953125" defaultRowHeight="15" x14ac:dyDescent="0.2"/>
  <cols>
    <col min="1" max="1" width="10.7617187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7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7">
        <f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7">
        <f>LEN(C2:C10)</f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7">
        <f>LEN(C2:C10)</f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7">
        <f>LEN(C2:C10)</f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7">
        <f>LEN(C2:C10)</f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7">
        <f>LEN(C2:C10)</f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7">
        <f>LEN(C2:C10)</f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7">
        <f>LEN(C2:C10)</f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7">
        <f>LEN(C2:C10)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6"/>
  </sheetPr>
  <dimension ref="A1:M10"/>
  <sheetViews>
    <sheetView topLeftCell="L1" workbookViewId="0">
      <selection activeCell="M8" sqref="M8"/>
    </sheetView>
  </sheetViews>
  <sheetFormatPr defaultColWidth="13.98828125" defaultRowHeight="15" x14ac:dyDescent="0.2"/>
  <cols>
    <col min="4" max="4" width="7.93359375" customWidth="1"/>
    <col min="10" max="10" width="37.80078125" customWidth="1"/>
  </cols>
  <sheetData>
    <row r="1" spans="1:13" x14ac:dyDescent="0.2">
      <c r="A1" s="3" t="s">
        <v>88</v>
      </c>
      <c r="B1" s="3" t="s">
        <v>89</v>
      </c>
      <c r="C1" s="3" t="s">
        <v>90</v>
      </c>
      <c r="D1" s="3" t="s">
        <v>23</v>
      </c>
      <c r="E1" s="3" t="s">
        <v>24</v>
      </c>
      <c r="F1" s="3" t="s">
        <v>91</v>
      </c>
      <c r="G1" s="3" t="s">
        <v>22</v>
      </c>
      <c r="H1" s="3" t="s">
        <v>92</v>
      </c>
      <c r="I1" s="3" t="s">
        <v>93</v>
      </c>
      <c r="J1" s="3" t="s">
        <v>38</v>
      </c>
      <c r="K1" s="3" t="s">
        <v>86</v>
      </c>
      <c r="L1" s="3" t="s">
        <v>87</v>
      </c>
      <c r="M1" s="3" t="s">
        <v>87</v>
      </c>
    </row>
    <row r="2" spans="1:13" x14ac:dyDescent="0.2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5" t="s">
        <v>48</v>
      </c>
      <c r="I2" s="5" t="s">
        <v>56</v>
      </c>
      <c r="J2" s="4" t="s">
        <v>39</v>
      </c>
      <c r="K2" s="3" t="str">
        <f>LEFT(B2:B10,3)</f>
        <v>Jim</v>
      </c>
      <c r="L2" s="3" t="str">
        <f>RIGHT(A2:A10,1)</f>
        <v>1</v>
      </c>
      <c r="M2" s="3" t="str">
        <f>RIGHT(H2:H10,4)</f>
        <v>2001</v>
      </c>
    </row>
    <row r="3" spans="1:13" x14ac:dyDescent="0.2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5" t="s">
        <v>49</v>
      </c>
      <c r="I3" s="5" t="s">
        <v>57</v>
      </c>
      <c r="J3" s="4" t="s">
        <v>40</v>
      </c>
      <c r="K3" s="3" t="str">
        <f>LEFT(B2:B10,3)</f>
        <v>Pam</v>
      </c>
      <c r="L3" s="3" t="str">
        <f>RIGHT(A2:A10,1)</f>
        <v>2</v>
      </c>
      <c r="M3" s="3" t="str">
        <f>RIGHT(H2:H10,4)</f>
        <v>1999</v>
      </c>
    </row>
    <row r="4" spans="1:13" x14ac:dyDescent="0.2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5" t="s">
        <v>50</v>
      </c>
      <c r="I4" s="5" t="s">
        <v>58</v>
      </c>
      <c r="J4" s="4" t="s">
        <v>41</v>
      </c>
      <c r="K4" s="3" t="str">
        <f>LEFT(B2:B10,3)</f>
        <v>Dwi</v>
      </c>
      <c r="L4" s="3" t="str">
        <f>RIGHT(A2:A10,1)</f>
        <v>3</v>
      </c>
      <c r="M4" s="3" t="str">
        <f>RIGHT(H2:H10,4)</f>
        <v>2000</v>
      </c>
    </row>
    <row r="5" spans="1:13" x14ac:dyDescent="0.2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5" t="s">
        <v>51</v>
      </c>
      <c r="I5" s="5" t="s">
        <v>59</v>
      </c>
      <c r="J5" s="4" t="s">
        <v>42</v>
      </c>
      <c r="K5" s="3" t="str">
        <f>LEFT(B2:B10,3)</f>
        <v>Ang</v>
      </c>
      <c r="L5" s="3" t="str">
        <f>RIGHT(A2:A10,1)</f>
        <v>4</v>
      </c>
      <c r="M5" s="3" t="str">
        <f>RIGHT(H2:H10,4)</f>
        <v>2000</v>
      </c>
    </row>
    <row r="6" spans="1:13" x14ac:dyDescent="0.2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5" t="s">
        <v>52</v>
      </c>
      <c r="I6" s="5" t="s">
        <v>60</v>
      </c>
      <c r="J6" s="4" t="s">
        <v>43</v>
      </c>
      <c r="K6" s="3" t="str">
        <f>LEFT(B2:B10,3)</f>
        <v>Tob</v>
      </c>
      <c r="L6" s="3" t="str">
        <f>RIGHT(A2:A10,1)</f>
        <v>5</v>
      </c>
      <c r="M6" s="3" t="str">
        <f>RIGHT(H2:H10,4)</f>
        <v>2001</v>
      </c>
    </row>
    <row r="7" spans="1:13" x14ac:dyDescent="0.2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5" t="s">
        <v>52</v>
      </c>
      <c r="I7" s="5" t="s">
        <v>61</v>
      </c>
      <c r="J7" s="4" t="s">
        <v>44</v>
      </c>
      <c r="K7" s="3" t="str">
        <f>LEFT(B2:B10,3)</f>
        <v>Mic</v>
      </c>
      <c r="L7" s="3" t="str">
        <f>RIGHT(A2:A10,1)</f>
        <v>6</v>
      </c>
      <c r="M7" s="3" t="str">
        <f>RIGHT(H2:H10,4)</f>
        <v>2001</v>
      </c>
    </row>
    <row r="8" spans="1:13" x14ac:dyDescent="0.2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5" t="s">
        <v>53</v>
      </c>
      <c r="I8" s="5" t="s">
        <v>61</v>
      </c>
      <c r="J8" s="4" t="s">
        <v>45</v>
      </c>
      <c r="K8" s="3" t="str">
        <f>LEFT(B2:B10,3)</f>
        <v>Mer</v>
      </c>
      <c r="L8" s="3" t="str">
        <f>RIGHT(A2:A10,1)</f>
        <v>7</v>
      </c>
      <c r="M8" s="3" t="str">
        <f>RIGHT(H2:H10,4)</f>
        <v>2003</v>
      </c>
    </row>
    <row r="9" spans="1:13" x14ac:dyDescent="0.2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5" t="s">
        <v>54</v>
      </c>
      <c r="I9" s="5" t="s">
        <v>62</v>
      </c>
      <c r="J9" s="4" t="s">
        <v>46</v>
      </c>
      <c r="K9" s="3" t="str">
        <f>LEFT(B2:B10,3)</f>
        <v>Sta</v>
      </c>
      <c r="L9" s="3" t="str">
        <f>RIGHT(A2:A10,1)</f>
        <v>8</v>
      </c>
      <c r="M9" s="3" t="str">
        <f>RIGHT(H2:H10,4)</f>
        <v>2002</v>
      </c>
    </row>
    <row r="10" spans="1:13" x14ac:dyDescent="0.2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5" t="s">
        <v>55</v>
      </c>
      <c r="I10" s="5" t="s">
        <v>62</v>
      </c>
      <c r="J10" s="4" t="s">
        <v>47</v>
      </c>
      <c r="K10" s="3" t="str">
        <f>LEFT(B2:B10,3)</f>
        <v>Kev</v>
      </c>
      <c r="L10" s="3" t="str">
        <f>RIGHT(A2:A10,1)</f>
        <v>9</v>
      </c>
      <c r="M10" s="3" t="str">
        <f>RIGHT(H2:H10,4)</f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6"/>
  </sheetPr>
  <dimension ref="A1:M13"/>
  <sheetViews>
    <sheetView topLeftCell="F1" workbookViewId="0">
      <selection activeCell="G1" sqref="G1:G1048576"/>
    </sheetView>
  </sheetViews>
  <sheetFormatPr defaultColWidth="13.046875" defaultRowHeight="15" x14ac:dyDescent="0.2"/>
  <cols>
    <col min="1" max="1" width="10.76171875" bestFit="1" customWidth="1"/>
    <col min="4" max="4" width="7.6640625" customWidth="1"/>
    <col min="6" max="6" width="17.08203125" customWidth="1"/>
    <col min="10" max="10" width="19.7734375" customWidth="1"/>
  </cols>
  <sheetData>
    <row r="1" spans="1:13" x14ac:dyDescent="0.2">
      <c r="A1" s="3" t="s">
        <v>88</v>
      </c>
      <c r="B1" s="3" t="s">
        <v>89</v>
      </c>
      <c r="C1" s="3" t="s">
        <v>90</v>
      </c>
      <c r="D1" s="3" t="s">
        <v>23</v>
      </c>
      <c r="E1" s="3" t="s">
        <v>24</v>
      </c>
      <c r="F1" s="3" t="s">
        <v>91</v>
      </c>
      <c r="G1" s="3" t="s">
        <v>22</v>
      </c>
      <c r="H1" s="3" t="s">
        <v>92</v>
      </c>
      <c r="I1" s="3" t="s">
        <v>93</v>
      </c>
      <c r="J1" s="3" t="s">
        <v>70</v>
      </c>
    </row>
    <row r="2" spans="1:13" x14ac:dyDescent="0.2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>
        <f>TEXT(H2,"dd/mm/yyyy")</f>
        <v>02/11/2001</v>
      </c>
      <c r="K2" s="6"/>
      <c r="L2" s="3" t="str">
        <f>TEXT(J2,"dd/mm/yyyy")</f>
        <v>11/02/2001</v>
      </c>
      <c r="M2" s="7" t="str">
        <f>RIGHT(L2,4)</f>
        <v>2001</v>
      </c>
    </row>
    <row r="3" spans="1:13" x14ac:dyDescent="0.2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f t="shared" ref="J3:L10" si="0">TEXT(H3,"dd/mm/yyyy")</f>
        <v>03/10/1999</v>
      </c>
      <c r="K3" s="6"/>
      <c r="L3" s="3" t="str">
        <f t="shared" si="0"/>
        <v>10/03/1999</v>
      </c>
      <c r="M3" s="7" t="str">
        <f t="shared" ref="M3:M10" si="1">RIGHT(L3,4)</f>
        <v>1999</v>
      </c>
    </row>
    <row r="4" spans="1:13" x14ac:dyDescent="0.2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f t="shared" si="0"/>
        <v>04/07/2000</v>
      </c>
      <c r="K4" s="6"/>
      <c r="L4" s="3" t="str">
        <f t="shared" si="0"/>
        <v>07/04/2000</v>
      </c>
      <c r="M4" s="7" t="str">
        <f t="shared" si="1"/>
        <v>2000</v>
      </c>
    </row>
    <row r="5" spans="1:13" x14ac:dyDescent="0.2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f t="shared" si="0"/>
        <v>05/01/2000</v>
      </c>
      <c r="K5" s="6"/>
      <c r="L5" s="3" t="str">
        <f t="shared" si="0"/>
        <v>01/05/2000</v>
      </c>
      <c r="M5" s="7" t="str">
        <f t="shared" si="1"/>
        <v>2000</v>
      </c>
    </row>
    <row r="6" spans="1:13" x14ac:dyDescent="0.2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f t="shared" si="0"/>
        <v>06/05/2001</v>
      </c>
      <c r="K6" s="6"/>
      <c r="L6" s="3" t="str">
        <f t="shared" si="0"/>
        <v>05/06/2001</v>
      </c>
      <c r="M6" s="7" t="str">
        <f t="shared" si="1"/>
        <v>2001</v>
      </c>
    </row>
    <row r="7" spans="1:13" x14ac:dyDescent="0.2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f t="shared" si="0"/>
        <v>07/12/1995</v>
      </c>
      <c r="K7" s="6"/>
      <c r="L7" s="3" t="str">
        <f t="shared" si="0"/>
        <v>12/07/1995</v>
      </c>
      <c r="M7" s="7" t="str">
        <f t="shared" si="1"/>
        <v>1995</v>
      </c>
    </row>
    <row r="8" spans="1:13" x14ac:dyDescent="0.2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f t="shared" si="0"/>
        <v>08/11/2003</v>
      </c>
      <c r="K8" s="6"/>
      <c r="L8" s="3" t="str">
        <f t="shared" si="0"/>
        <v>11/08/2003</v>
      </c>
      <c r="M8" s="7" t="str">
        <f t="shared" si="1"/>
        <v>2003</v>
      </c>
    </row>
    <row r="9" spans="1:13" x14ac:dyDescent="0.2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f t="shared" si="0"/>
        <v>09/06/2002</v>
      </c>
      <c r="K9" s="6"/>
      <c r="L9" s="3" t="str">
        <f t="shared" si="0"/>
        <v>06/09/2002</v>
      </c>
      <c r="M9" s="7" t="str">
        <f t="shared" si="1"/>
        <v>2002</v>
      </c>
    </row>
    <row r="10" spans="1:13" x14ac:dyDescent="0.2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f t="shared" si="0"/>
        <v>10/08/2003</v>
      </c>
      <c r="K10" s="6"/>
      <c r="L10" s="3" t="str">
        <f t="shared" si="0"/>
        <v>08/10/2003</v>
      </c>
      <c r="M10" s="7" t="str">
        <f t="shared" si="1"/>
        <v>2003</v>
      </c>
    </row>
    <row r="12" spans="1:13" x14ac:dyDescent="0.2">
      <c r="H12" s="1"/>
    </row>
    <row r="13" spans="1:13" x14ac:dyDescent="0.2">
      <c r="H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AD46"/>
  </sheetPr>
  <dimension ref="A1:K10"/>
  <sheetViews>
    <sheetView topLeftCell="H1" workbookViewId="0">
      <selection activeCell="B1" sqref="B1"/>
    </sheetView>
  </sheetViews>
  <sheetFormatPr defaultColWidth="13.046875" defaultRowHeight="15" x14ac:dyDescent="0.2"/>
  <cols>
    <col min="1" max="1" width="10.76171875" bestFit="1" customWidth="1"/>
    <col min="4" max="4" width="7.6640625" customWidth="1"/>
    <col min="6" max="6" width="16.41015625" customWidth="1"/>
  </cols>
  <sheetData>
    <row r="1" spans="1:11" x14ac:dyDescent="0.2">
      <c r="A1" s="7" t="s">
        <v>20</v>
      </c>
      <c r="B1" s="7" t="s">
        <v>89</v>
      </c>
      <c r="C1" s="7" t="s">
        <v>90</v>
      </c>
      <c r="D1" s="7" t="s">
        <v>23</v>
      </c>
      <c r="E1" s="7" t="s">
        <v>24</v>
      </c>
      <c r="F1" s="7" t="s">
        <v>91</v>
      </c>
      <c r="G1" s="7" t="s">
        <v>22</v>
      </c>
      <c r="H1" s="7" t="s">
        <v>92</v>
      </c>
      <c r="I1" s="7" t="s">
        <v>93</v>
      </c>
      <c r="J1" s="7" t="s">
        <v>68</v>
      </c>
      <c r="K1" t="s">
        <v>69</v>
      </c>
    </row>
    <row r="2" spans="1:11" x14ac:dyDescent="0.2">
      <c r="A2" s="7">
        <v>1001</v>
      </c>
      <c r="B2" s="5" t="s">
        <v>2</v>
      </c>
      <c r="C2" s="5" t="s">
        <v>3</v>
      </c>
      <c r="D2" s="7">
        <v>30</v>
      </c>
      <c r="E2" s="7" t="s">
        <v>26</v>
      </c>
      <c r="F2" s="7" t="s">
        <v>25</v>
      </c>
      <c r="G2" s="7">
        <v>45000</v>
      </c>
      <c r="H2" s="4">
        <v>37197</v>
      </c>
      <c r="I2" s="4">
        <v>42253</v>
      </c>
      <c r="J2" s="7" t="str">
        <f>TRIM(C2:C10)</f>
        <v>Halpert</v>
      </c>
    </row>
    <row r="3" spans="1:11" x14ac:dyDescent="0.2">
      <c r="A3" s="7">
        <v>1002</v>
      </c>
      <c r="B3" s="5" t="s">
        <v>4</v>
      </c>
      <c r="C3" s="5" t="s">
        <v>5</v>
      </c>
      <c r="D3" s="7">
        <v>30</v>
      </c>
      <c r="E3" s="7" t="s">
        <v>28</v>
      </c>
      <c r="F3" s="7" t="s">
        <v>27</v>
      </c>
      <c r="G3" s="7">
        <v>36000</v>
      </c>
      <c r="H3" s="4">
        <v>36436</v>
      </c>
      <c r="I3" s="4">
        <v>42287</v>
      </c>
      <c r="J3" s="7" t="str">
        <f>TRIM(C2:C10)</f>
        <v>Beasley</v>
      </c>
    </row>
    <row r="4" spans="1:11" x14ac:dyDescent="0.2">
      <c r="A4" s="7">
        <v>1003</v>
      </c>
      <c r="B4" s="5" t="s">
        <v>6</v>
      </c>
      <c r="C4" s="5" t="s">
        <v>67</v>
      </c>
      <c r="D4" s="7">
        <v>29</v>
      </c>
      <c r="E4" s="7" t="s">
        <v>26</v>
      </c>
      <c r="F4" s="7" t="s">
        <v>25</v>
      </c>
      <c r="G4" s="7">
        <v>63000</v>
      </c>
      <c r="H4" s="4">
        <v>36711</v>
      </c>
      <c r="I4" s="4">
        <v>42986</v>
      </c>
      <c r="J4" s="7" t="str">
        <f>TRIM(C2:C10)</f>
        <v>Schrute</v>
      </c>
    </row>
    <row r="5" spans="1:11" x14ac:dyDescent="0.2">
      <c r="A5" s="7">
        <v>1004</v>
      </c>
      <c r="B5" s="5" t="s">
        <v>13</v>
      </c>
      <c r="C5" s="5" t="s">
        <v>12</v>
      </c>
      <c r="D5" s="7">
        <v>31</v>
      </c>
      <c r="E5" s="7" t="s">
        <v>28</v>
      </c>
      <c r="F5" s="7" t="s">
        <v>29</v>
      </c>
      <c r="G5" s="7">
        <v>47000</v>
      </c>
      <c r="H5" s="4">
        <v>36530</v>
      </c>
      <c r="I5" s="4">
        <v>42341</v>
      </c>
      <c r="J5" s="7" t="str">
        <f>TRIM(C2:C10)</f>
        <v>Martin</v>
      </c>
    </row>
    <row r="6" spans="1:11" x14ac:dyDescent="0.2">
      <c r="A6" s="7">
        <v>1005</v>
      </c>
      <c r="B6" s="5" t="s">
        <v>14</v>
      </c>
      <c r="C6" s="5" t="s">
        <v>66</v>
      </c>
      <c r="D6" s="7">
        <v>32</v>
      </c>
      <c r="E6" s="7" t="s">
        <v>26</v>
      </c>
      <c r="F6" s="7" t="s">
        <v>30</v>
      </c>
      <c r="G6" s="7">
        <v>50000</v>
      </c>
      <c r="H6" s="4">
        <v>37017</v>
      </c>
      <c r="I6" s="4">
        <v>42977</v>
      </c>
      <c r="J6" s="7" t="str">
        <f>TRIM(C2:C10)</f>
        <v>Flenderson</v>
      </c>
    </row>
    <row r="7" spans="1:11" x14ac:dyDescent="0.2">
      <c r="A7" s="7">
        <v>1006</v>
      </c>
      <c r="B7" s="5" t="s">
        <v>8</v>
      </c>
      <c r="C7" s="5" t="s">
        <v>65</v>
      </c>
      <c r="D7" s="7">
        <v>35</v>
      </c>
      <c r="E7" s="7" t="s">
        <v>26</v>
      </c>
      <c r="F7" s="7" t="s">
        <v>31</v>
      </c>
      <c r="G7" s="7">
        <v>65000</v>
      </c>
      <c r="H7" s="4">
        <v>35040</v>
      </c>
      <c r="I7" s="4">
        <v>41528</v>
      </c>
      <c r="J7" s="7" t="str">
        <f>TRIM(C2:C10)</f>
        <v>Scott</v>
      </c>
    </row>
    <row r="8" spans="1:11" x14ac:dyDescent="0.2">
      <c r="A8" s="7">
        <v>1007</v>
      </c>
      <c r="B8" s="5" t="s">
        <v>33</v>
      </c>
      <c r="C8" s="5" t="s">
        <v>34</v>
      </c>
      <c r="D8" s="7">
        <v>32</v>
      </c>
      <c r="E8" s="7" t="s">
        <v>28</v>
      </c>
      <c r="F8" s="7" t="s">
        <v>32</v>
      </c>
      <c r="G8" s="7">
        <v>41000</v>
      </c>
      <c r="H8" s="4">
        <v>37933</v>
      </c>
      <c r="I8" s="4">
        <v>41551</v>
      </c>
      <c r="J8" s="7" t="str">
        <f>TRIM(C2:C10)</f>
        <v>Palmer</v>
      </c>
    </row>
    <row r="9" spans="1:11" x14ac:dyDescent="0.2">
      <c r="A9" s="7">
        <v>1008</v>
      </c>
      <c r="B9" s="5" t="s">
        <v>16</v>
      </c>
      <c r="C9" s="5" t="s">
        <v>64</v>
      </c>
      <c r="D9" s="7">
        <v>38</v>
      </c>
      <c r="E9" s="7" t="s">
        <v>26</v>
      </c>
      <c r="F9" s="7" t="s">
        <v>25</v>
      </c>
      <c r="G9" s="7">
        <v>48000</v>
      </c>
      <c r="H9" s="4">
        <v>37416</v>
      </c>
      <c r="I9" s="4">
        <v>42116</v>
      </c>
      <c r="J9" s="7" t="str">
        <f>TRIM(C2:C10)</f>
        <v>Hudson</v>
      </c>
    </row>
    <row r="10" spans="1:11" x14ac:dyDescent="0.2">
      <c r="A10" s="7">
        <v>1009</v>
      </c>
      <c r="B10" s="5" t="s">
        <v>10</v>
      </c>
      <c r="C10" s="5" t="s">
        <v>63</v>
      </c>
      <c r="D10" s="7">
        <v>31</v>
      </c>
      <c r="E10" s="7" t="s">
        <v>26</v>
      </c>
      <c r="F10" s="7" t="s">
        <v>29</v>
      </c>
      <c r="G10" s="7">
        <v>42000</v>
      </c>
      <c r="H10" s="4">
        <v>37843</v>
      </c>
      <c r="I10" s="4">
        <v>40800</v>
      </c>
      <c r="J10" s="7" t="str">
        <f>TRIM(C2:C10)</f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6"/>
  </sheetPr>
  <dimension ref="A1:L20"/>
  <sheetViews>
    <sheetView topLeftCell="J1" zoomScale="70" workbookViewId="0"/>
  </sheetViews>
  <sheetFormatPr defaultColWidth="13.046875" defaultRowHeight="15" x14ac:dyDescent="0.2"/>
  <cols>
    <col min="1" max="1" width="10.76171875" bestFit="1" customWidth="1"/>
    <col min="4" max="4" width="7.6640625" customWidth="1"/>
    <col min="6" max="6" width="16.94921875" customWidth="1"/>
    <col min="7" max="7" width="13.71875" style="2"/>
  </cols>
  <sheetData>
    <row r="1" spans="1:12" x14ac:dyDescent="0.2">
      <c r="A1" s="7" t="s">
        <v>88</v>
      </c>
      <c r="B1" s="7" t="s">
        <v>89</v>
      </c>
      <c r="C1" s="7" t="s">
        <v>90</v>
      </c>
      <c r="D1" s="7" t="s">
        <v>23</v>
      </c>
      <c r="E1" s="7" t="s">
        <v>24</v>
      </c>
      <c r="F1" s="7" t="s">
        <v>91</v>
      </c>
      <c r="G1" s="8" t="s">
        <v>22</v>
      </c>
      <c r="H1" s="7" t="s">
        <v>92</v>
      </c>
      <c r="I1" s="7" t="s">
        <v>93</v>
      </c>
      <c r="J1" s="7" t="s">
        <v>71</v>
      </c>
      <c r="K1" s="7" t="s">
        <v>72</v>
      </c>
      <c r="L1" t="s">
        <v>73</v>
      </c>
    </row>
    <row r="2" spans="1:12" x14ac:dyDescent="0.2">
      <c r="A2" s="7">
        <v>1001</v>
      </c>
      <c r="B2" s="7" t="s">
        <v>2</v>
      </c>
      <c r="C2" s="7" t="s">
        <v>3</v>
      </c>
      <c r="D2" s="7">
        <v>30</v>
      </c>
      <c r="E2" s="7" t="s">
        <v>26</v>
      </c>
      <c r="F2" s="7" t="s">
        <v>25</v>
      </c>
      <c r="G2" s="8">
        <v>45000</v>
      </c>
      <c r="H2" s="5" t="s">
        <v>48</v>
      </c>
      <c r="I2" s="5" t="s">
        <v>56</v>
      </c>
      <c r="J2" s="7" t="str">
        <f>SUBSTITUTE(H2:H10,"/","-",1)</f>
        <v>11-2/2001</v>
      </c>
      <c r="K2" s="7" t="str">
        <f>SUBSTITUTE(H2:H10,"/","-",2)</f>
        <v>11/2-2001</v>
      </c>
      <c r="L2" s="7" t="str">
        <f>SUBSTITUTE(H2:H10,"/","-")</f>
        <v>11-2-2001</v>
      </c>
    </row>
    <row r="3" spans="1:12" x14ac:dyDescent="0.2">
      <c r="A3" s="7">
        <v>1002</v>
      </c>
      <c r="B3" s="7" t="s">
        <v>4</v>
      </c>
      <c r="C3" s="7" t="s">
        <v>5</v>
      </c>
      <c r="D3" s="7">
        <v>30</v>
      </c>
      <c r="E3" s="7" t="s">
        <v>28</v>
      </c>
      <c r="F3" s="7" t="s">
        <v>27</v>
      </c>
      <c r="G3" s="8">
        <v>36000</v>
      </c>
      <c r="H3" s="5" t="s">
        <v>49</v>
      </c>
      <c r="I3" s="5" t="s">
        <v>57</v>
      </c>
      <c r="J3" s="7" t="str">
        <f>SUBSTITUTE(H2:H10,"/","-",1)</f>
        <v>10-3/1999</v>
      </c>
      <c r="K3" s="7" t="str">
        <f>SUBSTITUTE(H2:H10,"/","-",2)</f>
        <v>10/3-1999</v>
      </c>
      <c r="L3" s="7" t="str">
        <f>SUBSTITUTE(H2:H10,"/","-")</f>
        <v>10-3-1999</v>
      </c>
    </row>
    <row r="4" spans="1:12" x14ac:dyDescent="0.2">
      <c r="A4" s="7">
        <v>1003</v>
      </c>
      <c r="B4" s="7" t="s">
        <v>6</v>
      </c>
      <c r="C4" s="7" t="s">
        <v>7</v>
      </c>
      <c r="D4" s="7">
        <v>29</v>
      </c>
      <c r="E4" s="7" t="s">
        <v>26</v>
      </c>
      <c r="F4" s="7" t="s">
        <v>25</v>
      </c>
      <c r="G4" s="8">
        <v>63000</v>
      </c>
      <c r="H4" s="5" t="s">
        <v>50</v>
      </c>
      <c r="I4" s="5" t="s">
        <v>58</v>
      </c>
      <c r="J4" s="7" t="str">
        <f>SUBSTITUTE(H2:H10,"/","-",1)</f>
        <v>7-4/2000</v>
      </c>
      <c r="K4" s="7" t="str">
        <f>SUBSTITUTE(H2:H10,"/","-",2)</f>
        <v>7/4-2000</v>
      </c>
      <c r="L4" s="7" t="str">
        <f>SUBSTITUTE(H2:H10,"/","-")</f>
        <v>7-4-2000</v>
      </c>
    </row>
    <row r="5" spans="1:12" x14ac:dyDescent="0.2">
      <c r="A5" s="7">
        <v>1004</v>
      </c>
      <c r="B5" s="7" t="s">
        <v>13</v>
      </c>
      <c r="C5" s="7" t="s">
        <v>12</v>
      </c>
      <c r="D5" s="7">
        <v>31</v>
      </c>
      <c r="E5" s="7" t="s">
        <v>28</v>
      </c>
      <c r="F5" s="7" t="s">
        <v>29</v>
      </c>
      <c r="G5" s="8">
        <v>47000</v>
      </c>
      <c r="H5" s="5" t="s">
        <v>51</v>
      </c>
      <c r="I5" s="5" t="s">
        <v>59</v>
      </c>
      <c r="J5" s="7" t="str">
        <f>SUBSTITUTE(H2:H10,"/","-",1)</f>
        <v>1-5/2000</v>
      </c>
      <c r="K5" s="7" t="str">
        <f>SUBSTITUTE(H2:H10,"/","-",2)</f>
        <v>1/5-2000</v>
      </c>
      <c r="L5" s="7" t="str">
        <f>SUBSTITUTE(H2:H10,"/","-")</f>
        <v>1-5-2000</v>
      </c>
    </row>
    <row r="6" spans="1:12" x14ac:dyDescent="0.2">
      <c r="A6" s="7">
        <v>1005</v>
      </c>
      <c r="B6" s="7" t="s">
        <v>14</v>
      </c>
      <c r="C6" s="7" t="s">
        <v>15</v>
      </c>
      <c r="D6" s="7">
        <v>32</v>
      </c>
      <c r="E6" s="7" t="s">
        <v>26</v>
      </c>
      <c r="F6" s="7" t="s">
        <v>30</v>
      </c>
      <c r="G6" s="8">
        <v>50000</v>
      </c>
      <c r="H6" s="5" t="s">
        <v>52</v>
      </c>
      <c r="I6" s="5" t="s">
        <v>60</v>
      </c>
      <c r="J6" s="7" t="str">
        <f>SUBSTITUTE(H2:H10,"/","-",1)</f>
        <v>5-6/2001</v>
      </c>
      <c r="K6" s="7" t="str">
        <f>SUBSTITUTE(H2:H10,"/","-",2)</f>
        <v>5/6-2001</v>
      </c>
      <c r="L6" s="7" t="str">
        <f>SUBSTITUTE(H2:H10,"/","-")</f>
        <v>5-6-2001</v>
      </c>
    </row>
    <row r="7" spans="1:12" x14ac:dyDescent="0.2">
      <c r="A7" s="7">
        <v>1006</v>
      </c>
      <c r="B7" s="7" t="s">
        <v>8</v>
      </c>
      <c r="C7" s="7" t="s">
        <v>9</v>
      </c>
      <c r="D7" s="7">
        <v>35</v>
      </c>
      <c r="E7" s="7" t="s">
        <v>26</v>
      </c>
      <c r="F7" s="7" t="s">
        <v>31</v>
      </c>
      <c r="G7" s="8">
        <v>65000</v>
      </c>
      <c r="H7" s="5" t="s">
        <v>52</v>
      </c>
      <c r="I7" s="5" t="s">
        <v>61</v>
      </c>
      <c r="J7" s="7" t="str">
        <f>SUBSTITUTE(H2:H10,"/","-",1)</f>
        <v>5-6/2001</v>
      </c>
      <c r="K7" s="7" t="str">
        <f>SUBSTITUTE(H2:H10,"/","-",2)</f>
        <v>5/6-2001</v>
      </c>
      <c r="L7" s="7" t="str">
        <f>SUBSTITUTE(H2:H10,"/","-")</f>
        <v>5-6-2001</v>
      </c>
    </row>
    <row r="8" spans="1:12" x14ac:dyDescent="0.2">
      <c r="A8" s="7">
        <v>1007</v>
      </c>
      <c r="B8" s="7" t="s">
        <v>33</v>
      </c>
      <c r="C8" s="7" t="s">
        <v>34</v>
      </c>
      <c r="D8" s="7">
        <v>32</v>
      </c>
      <c r="E8" s="7" t="s">
        <v>28</v>
      </c>
      <c r="F8" s="7" t="s">
        <v>32</v>
      </c>
      <c r="G8" s="8">
        <v>41000</v>
      </c>
      <c r="H8" s="5" t="s">
        <v>53</v>
      </c>
      <c r="I8" s="5" t="s">
        <v>61</v>
      </c>
      <c r="J8" s="7" t="str">
        <f>SUBSTITUTE(H2:H10,"/","-",1)</f>
        <v>11-8/2003</v>
      </c>
      <c r="K8" s="7" t="str">
        <f>SUBSTITUTE(H2:H10,"/","-",2)</f>
        <v>11/8-2003</v>
      </c>
      <c r="L8" s="7" t="str">
        <f>SUBSTITUTE(H2:H10,"/","-")</f>
        <v>11-8-2003</v>
      </c>
    </row>
    <row r="9" spans="1:12" x14ac:dyDescent="0.2">
      <c r="A9" s="7">
        <v>1008</v>
      </c>
      <c r="B9" s="7" t="s">
        <v>16</v>
      </c>
      <c r="C9" s="7" t="s">
        <v>17</v>
      </c>
      <c r="D9" s="7">
        <v>38</v>
      </c>
      <c r="E9" s="7" t="s">
        <v>26</v>
      </c>
      <c r="F9" s="7" t="s">
        <v>25</v>
      </c>
      <c r="G9" s="8">
        <v>48000</v>
      </c>
      <c r="H9" s="5" t="s">
        <v>54</v>
      </c>
      <c r="I9" s="5" t="s">
        <v>62</v>
      </c>
      <c r="J9" s="7" t="str">
        <f>SUBSTITUTE(H2:H10,"/","-",1)</f>
        <v>6-9/2002</v>
      </c>
      <c r="K9" s="7" t="str">
        <f>SUBSTITUTE(H2:H10,"/","-",2)</f>
        <v>6/9-2002</v>
      </c>
      <c r="L9" s="7" t="str">
        <f>SUBSTITUTE(H2:H10,"/","-")</f>
        <v>6-9-2002</v>
      </c>
    </row>
    <row r="10" spans="1:12" x14ac:dyDescent="0.2">
      <c r="A10" s="7">
        <v>1009</v>
      </c>
      <c r="B10" s="7" t="s">
        <v>10</v>
      </c>
      <c r="C10" s="7" t="s">
        <v>11</v>
      </c>
      <c r="D10" s="7">
        <v>31</v>
      </c>
      <c r="E10" s="7" t="s">
        <v>26</v>
      </c>
      <c r="F10" s="7" t="s">
        <v>29</v>
      </c>
      <c r="G10" s="8">
        <v>42000</v>
      </c>
      <c r="H10" s="5" t="s">
        <v>55</v>
      </c>
      <c r="I10" s="5" t="s">
        <v>62</v>
      </c>
      <c r="J10" s="7" t="str">
        <f>SUBSTITUTE(H2:H10,"/","-",1)</f>
        <v>8-10/2003</v>
      </c>
      <c r="K10" s="7" t="str">
        <f>SUBSTITUTE(H2:H10,"/","-",2)</f>
        <v>8/10-2003</v>
      </c>
      <c r="L10" s="7" t="str">
        <f>SUBSTITUTE(H2:H10,"/","-")</f>
        <v>8-10-2003</v>
      </c>
    </row>
    <row r="12" spans="1:12" x14ac:dyDescent="0.2">
      <c r="H12" s="6"/>
      <c r="I12" s="6"/>
    </row>
    <row r="13" spans="1:12" x14ac:dyDescent="0.2">
      <c r="H13" s="6"/>
      <c r="I13" s="6"/>
    </row>
    <row r="14" spans="1:12" x14ac:dyDescent="0.2">
      <c r="H14" s="6"/>
      <c r="I14" s="6"/>
    </row>
    <row r="15" spans="1:12" x14ac:dyDescent="0.2">
      <c r="H15" s="6"/>
      <c r="I15" s="6"/>
    </row>
    <row r="16" spans="1:12" x14ac:dyDescent="0.2">
      <c r="H16" s="6"/>
      <c r="I16" s="6"/>
    </row>
    <row r="17" spans="8:9" x14ac:dyDescent="0.2">
      <c r="H17" s="6"/>
      <c r="I17" s="6"/>
    </row>
    <row r="18" spans="8:9" x14ac:dyDescent="0.2">
      <c r="H18" s="6"/>
      <c r="I18" s="6"/>
    </row>
    <row r="19" spans="8:9" x14ac:dyDescent="0.2">
      <c r="H19" s="6"/>
      <c r="I19" s="6"/>
    </row>
    <row r="20" spans="8:9" x14ac:dyDescent="0.2">
      <c r="H20" s="6"/>
      <c r="I2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AD46"/>
  </sheetPr>
  <dimension ref="A1:L10"/>
  <sheetViews>
    <sheetView topLeftCell="J1" workbookViewId="0">
      <selection activeCell="J3" sqref="J3"/>
    </sheetView>
  </sheetViews>
  <sheetFormatPr defaultColWidth="13.046875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AD46"/>
  </sheetPr>
  <dimension ref="A1:L10"/>
  <sheetViews>
    <sheetView topLeftCell="H1" workbookViewId="0">
      <selection activeCell="L2" sqref="L2"/>
    </sheetView>
  </sheetViews>
  <sheetFormatPr defaultColWidth="13.046875" defaultRowHeight="15" x14ac:dyDescent="0.2"/>
  <cols>
    <col min="1" max="1" width="10.7617187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AD46"/>
  </sheetPr>
  <dimension ref="A1:K12"/>
  <sheetViews>
    <sheetView workbookViewId="0">
      <selection activeCell="C13" sqref="C13"/>
    </sheetView>
  </sheetViews>
  <sheetFormatPr defaultColWidth="9.953125" defaultRowHeight="15" x14ac:dyDescent="0.2"/>
  <cols>
    <col min="1" max="1" width="11.56640625" customWidth="1"/>
    <col min="2" max="2" width="10.4921875" customWidth="1"/>
    <col min="3" max="5" width="10.625" customWidth="1"/>
    <col min="6" max="6" width="16.54296875" customWidth="1"/>
    <col min="8" max="8" width="14.2578125" customWidth="1"/>
    <col min="9" max="9" width="14.796875" customWidth="1"/>
    <col min="10" max="10" width="22.05859375" bestFit="1" customWidth="1"/>
    <col min="11" max="11" width="29.59375" style="7" customWidth="1"/>
  </cols>
  <sheetData>
    <row r="1" spans="1:11" x14ac:dyDescent="0.2">
      <c r="A1" s="7" t="s">
        <v>88</v>
      </c>
      <c r="B1" s="7" t="s">
        <v>89</v>
      </c>
      <c r="C1" s="7" t="s">
        <v>90</v>
      </c>
      <c r="D1" s="7" t="s">
        <v>23</v>
      </c>
      <c r="E1" s="7" t="s">
        <v>24</v>
      </c>
      <c r="F1" s="7" t="s">
        <v>91</v>
      </c>
      <c r="G1" s="7" t="s">
        <v>22</v>
      </c>
      <c r="H1" s="7" t="s">
        <v>92</v>
      </c>
      <c r="I1" s="7" t="s">
        <v>93</v>
      </c>
      <c r="J1" s="7" t="s">
        <v>18</v>
      </c>
    </row>
    <row r="2" spans="1:11" x14ac:dyDescent="0.2">
      <c r="A2" s="7">
        <v>1001</v>
      </c>
      <c r="B2" s="7" t="s">
        <v>2</v>
      </c>
      <c r="C2" s="7" t="s">
        <v>3</v>
      </c>
      <c r="D2" s="7">
        <v>30</v>
      </c>
      <c r="E2" s="7" t="s">
        <v>26</v>
      </c>
      <c r="F2" s="7" t="s">
        <v>25</v>
      </c>
      <c r="G2" s="7">
        <v>45000</v>
      </c>
      <c r="H2" s="4">
        <v>37197</v>
      </c>
      <c r="I2" s="4">
        <v>42253</v>
      </c>
      <c r="J2" s="7" t="str">
        <f>CONCATENATE(B2," ",C2)</f>
        <v>Jim Halpert</v>
      </c>
      <c r="K2" s="7" t="str">
        <f>CONCATENATE(B2," ",C2,"@gmail.com")</f>
        <v>Jim Halpert@gmail.com</v>
      </c>
    </row>
    <row r="3" spans="1:11" x14ac:dyDescent="0.2">
      <c r="A3" s="7">
        <v>1002</v>
      </c>
      <c r="B3" s="7" t="s">
        <v>4</v>
      </c>
      <c r="C3" s="7" t="s">
        <v>5</v>
      </c>
      <c r="D3" s="7">
        <v>30</v>
      </c>
      <c r="E3" s="7" t="s">
        <v>28</v>
      </c>
      <c r="F3" s="7" t="s">
        <v>27</v>
      </c>
      <c r="G3" s="7">
        <v>36000</v>
      </c>
      <c r="H3" s="4">
        <v>36436</v>
      </c>
      <c r="I3" s="4">
        <v>42287</v>
      </c>
      <c r="J3" s="7" t="str">
        <f>CONCATENATE(B3," ",C3)</f>
        <v>Pam Beasley</v>
      </c>
      <c r="K3" s="7" t="str">
        <f>CONCATENATE(B3," ",C3,"@gmail.com")</f>
        <v>Pam Beasley@gmail.com</v>
      </c>
    </row>
    <row r="4" spans="1:11" x14ac:dyDescent="0.2">
      <c r="A4" s="7">
        <v>1003</v>
      </c>
      <c r="B4" s="7" t="s">
        <v>6</v>
      </c>
      <c r="C4" s="7" t="s">
        <v>7</v>
      </c>
      <c r="D4" s="7">
        <v>29</v>
      </c>
      <c r="E4" s="7" t="s">
        <v>26</v>
      </c>
      <c r="F4" s="7" t="s">
        <v>25</v>
      </c>
      <c r="G4" s="7">
        <v>63000</v>
      </c>
      <c r="H4" s="4">
        <v>36711</v>
      </c>
      <c r="I4" s="4">
        <v>42986</v>
      </c>
      <c r="J4" s="7" t="str">
        <f>CONCATENATE(B4," ",C4)</f>
        <v>Dwight Schrute</v>
      </c>
      <c r="K4" s="7" t="str">
        <f>CONCATENATE(B4," ",C4,"@gmail.com")</f>
        <v>Dwight Schrute@gmail.com</v>
      </c>
    </row>
    <row r="5" spans="1:11" x14ac:dyDescent="0.2">
      <c r="A5" s="7">
        <v>1004</v>
      </c>
      <c r="B5" s="7" t="s">
        <v>13</v>
      </c>
      <c r="C5" s="7" t="s">
        <v>12</v>
      </c>
      <c r="D5" s="7">
        <v>31</v>
      </c>
      <c r="E5" s="7" t="s">
        <v>28</v>
      </c>
      <c r="F5" s="7" t="s">
        <v>29</v>
      </c>
      <c r="G5" s="7">
        <v>47000</v>
      </c>
      <c r="H5" s="4">
        <v>36530</v>
      </c>
      <c r="I5" s="4">
        <v>42341</v>
      </c>
      <c r="J5" s="7" t="str">
        <f>CONCATENATE(B5," ",C5)</f>
        <v>Angela Martin</v>
      </c>
      <c r="K5" s="7" t="str">
        <f>CONCATENATE(B5," ",C5,"@gmail.com")</f>
        <v>Angela Martin@gmail.com</v>
      </c>
    </row>
    <row r="6" spans="1:11" x14ac:dyDescent="0.2">
      <c r="A6" s="7">
        <v>1005</v>
      </c>
      <c r="B6" s="7" t="s">
        <v>14</v>
      </c>
      <c r="C6" s="7" t="s">
        <v>15</v>
      </c>
      <c r="D6" s="7">
        <v>32</v>
      </c>
      <c r="E6" s="7" t="s">
        <v>26</v>
      </c>
      <c r="F6" s="7" t="s">
        <v>30</v>
      </c>
      <c r="G6" s="7">
        <v>50000</v>
      </c>
      <c r="H6" s="4">
        <v>37017</v>
      </c>
      <c r="I6" s="4">
        <v>42977</v>
      </c>
      <c r="J6" s="7" t="str">
        <f>CONCATENATE(B6," ",C6)</f>
        <v>Toby Flenderson</v>
      </c>
      <c r="K6" s="7" t="str">
        <f>CONCATENATE(B6," ",C6,"@gmail.com")</f>
        <v>Toby Flenderson@gmail.com</v>
      </c>
    </row>
    <row r="7" spans="1:11" x14ac:dyDescent="0.2">
      <c r="A7" s="7">
        <v>1006</v>
      </c>
      <c r="B7" s="7" t="s">
        <v>8</v>
      </c>
      <c r="C7" s="7" t="s">
        <v>9</v>
      </c>
      <c r="D7" s="7">
        <v>35</v>
      </c>
      <c r="E7" s="7" t="s">
        <v>26</v>
      </c>
      <c r="F7" s="7" t="s">
        <v>31</v>
      </c>
      <c r="G7" s="7">
        <v>65000</v>
      </c>
      <c r="H7" s="4">
        <v>35040</v>
      </c>
      <c r="I7" s="4">
        <v>41528</v>
      </c>
      <c r="J7" s="7" t="str">
        <f>CONCATENATE(B7," ",C7)</f>
        <v>Michael Scott</v>
      </c>
      <c r="K7" s="7" t="str">
        <f>CONCATENATE(B7," ",C7,"@gmail.com")</f>
        <v>Michael Scott@gmail.com</v>
      </c>
    </row>
    <row r="8" spans="1:11" x14ac:dyDescent="0.2">
      <c r="A8" s="7">
        <v>1007</v>
      </c>
      <c r="B8" s="7" t="s">
        <v>33</v>
      </c>
      <c r="C8" s="7" t="s">
        <v>34</v>
      </c>
      <c r="D8" s="7">
        <v>32</v>
      </c>
      <c r="E8" s="7" t="s">
        <v>28</v>
      </c>
      <c r="F8" s="7" t="s">
        <v>32</v>
      </c>
      <c r="G8" s="7">
        <v>41000</v>
      </c>
      <c r="H8" s="4">
        <v>37933</v>
      </c>
      <c r="I8" s="4">
        <v>41551</v>
      </c>
      <c r="J8" s="7" t="str">
        <f>CONCATENATE(B8," ",C8)</f>
        <v>Meredith Palmer</v>
      </c>
      <c r="K8" s="7" t="str">
        <f>CONCATENATE(B8," ",C8,"@gmail.com")</f>
        <v>Meredith Palmer@gmail.com</v>
      </c>
    </row>
    <row r="9" spans="1:11" x14ac:dyDescent="0.2">
      <c r="A9" s="7">
        <v>1008</v>
      </c>
      <c r="B9" s="7" t="s">
        <v>16</v>
      </c>
      <c r="C9" s="7" t="s">
        <v>17</v>
      </c>
      <c r="D9" s="7">
        <v>38</v>
      </c>
      <c r="E9" s="7" t="s">
        <v>26</v>
      </c>
      <c r="F9" s="7" t="s">
        <v>25</v>
      </c>
      <c r="G9" s="7">
        <v>48000</v>
      </c>
      <c r="H9" s="4">
        <v>37416</v>
      </c>
      <c r="I9" s="4">
        <v>42116</v>
      </c>
      <c r="J9" s="7" t="str">
        <f>CONCATENATE(B9," ",C9)</f>
        <v>Stanley Hudson</v>
      </c>
      <c r="K9" s="7" t="str">
        <f>CONCATENATE(B9," ",C9,"@gmail.com")</f>
        <v>Stanley Hudson@gmail.com</v>
      </c>
    </row>
    <row r="10" spans="1:11" x14ac:dyDescent="0.2">
      <c r="A10" s="7">
        <v>1009</v>
      </c>
      <c r="B10" s="7" t="s">
        <v>10</v>
      </c>
      <c r="C10" s="7" t="s">
        <v>11</v>
      </c>
      <c r="D10" s="7">
        <v>31</v>
      </c>
      <c r="E10" s="7" t="s">
        <v>26</v>
      </c>
      <c r="F10" s="7" t="s">
        <v>29</v>
      </c>
      <c r="G10" s="7">
        <v>42000</v>
      </c>
      <c r="H10" s="4">
        <v>37843</v>
      </c>
      <c r="I10" s="4">
        <v>40800</v>
      </c>
      <c r="J10" s="7" t="str">
        <f>CONCATENATE(B10," ",C10)</f>
        <v>Kevin Malone</v>
      </c>
      <c r="K10" s="7" t="str">
        <f>CONCATENATE(B10," ",C10,"@gmail.com")</f>
        <v>Kevin Malone@gmail.com</v>
      </c>
    </row>
    <row r="11" spans="1:11" x14ac:dyDescent="0.2">
      <c r="H11" t="str">
        <f t="shared" ref="H3:H12" si="0">CONCATENATE(B11," ",C11)</f>
        <v xml:space="preserve"> </v>
      </c>
    </row>
    <row r="12" spans="1:11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AD46"/>
  </sheetPr>
  <dimension ref="A1:L11"/>
  <sheetViews>
    <sheetView topLeftCell="E1" workbookViewId="0">
      <selection activeCell="J18" sqref="J18"/>
    </sheetView>
  </sheetViews>
  <sheetFormatPr defaultColWidth="9.953125" defaultRowHeight="15" x14ac:dyDescent="0.2"/>
  <cols>
    <col min="1" max="1" width="11.296875" customWidth="1"/>
    <col min="6" max="6" width="14.796875" customWidth="1"/>
    <col min="8" max="8" width="14.390625" customWidth="1"/>
    <col min="9" max="9" width="13.31640625" customWidth="1"/>
    <col min="10" max="10" width="13.98828125" bestFit="1" customWidth="1"/>
    <col min="11" max="11" width="15.33203125" customWidth="1"/>
  </cols>
  <sheetData>
    <row r="1" spans="1:12" x14ac:dyDescent="0.2">
      <c r="A1" s="7" t="s">
        <v>88</v>
      </c>
      <c r="B1" s="7" t="s">
        <v>89</v>
      </c>
      <c r="C1" s="7" t="s">
        <v>90</v>
      </c>
      <c r="D1" s="7" t="s">
        <v>23</v>
      </c>
      <c r="E1" s="7" t="s">
        <v>24</v>
      </c>
      <c r="F1" s="7" t="s">
        <v>91</v>
      </c>
      <c r="G1" s="9" t="s">
        <v>22</v>
      </c>
      <c r="H1" s="7" t="s">
        <v>36</v>
      </c>
      <c r="I1" s="7" t="s">
        <v>37</v>
      </c>
      <c r="J1" s="7" t="s">
        <v>84</v>
      </c>
      <c r="K1" s="7" t="s">
        <v>85</v>
      </c>
      <c r="L1" s="7"/>
    </row>
    <row r="2" spans="1:12" x14ac:dyDescent="0.2">
      <c r="A2" s="7">
        <v>1001</v>
      </c>
      <c r="B2" s="7" t="s">
        <v>2</v>
      </c>
      <c r="C2" s="7" t="s">
        <v>3</v>
      </c>
      <c r="D2" s="7">
        <v>30</v>
      </c>
      <c r="E2" s="7" t="s">
        <v>26</v>
      </c>
      <c r="F2" s="7" t="s">
        <v>25</v>
      </c>
      <c r="G2" s="9">
        <v>45000</v>
      </c>
      <c r="H2" s="10" t="s">
        <v>48</v>
      </c>
      <c r="I2" s="10" t="s">
        <v>56</v>
      </c>
      <c r="J2" s="7">
        <f>_xlfn.DAYS(I2,H2)</f>
        <v>5056</v>
      </c>
      <c r="K2" s="7">
        <f>NETWORKDAYS(H2,I2)</f>
        <v>3611</v>
      </c>
      <c r="L2" s="7"/>
    </row>
    <row r="3" spans="1:12" x14ac:dyDescent="0.2">
      <c r="A3" s="7">
        <v>1002</v>
      </c>
      <c r="B3" s="7" t="s">
        <v>4</v>
      </c>
      <c r="C3" s="7" t="s">
        <v>5</v>
      </c>
      <c r="D3" s="7">
        <v>30</v>
      </c>
      <c r="E3" s="7" t="s">
        <v>28</v>
      </c>
      <c r="F3" s="7" t="s">
        <v>27</v>
      </c>
      <c r="G3" s="9">
        <v>36000</v>
      </c>
      <c r="H3" s="10" t="s">
        <v>49</v>
      </c>
      <c r="I3" s="10" t="s">
        <v>57</v>
      </c>
      <c r="J3" s="7">
        <f>_xlfn.DAYS(I3,H3)</f>
        <v>5851</v>
      </c>
      <c r="K3" s="7">
        <f>NETWORKDAYS(H3,I3)</f>
        <v>4180</v>
      </c>
      <c r="L3" s="7"/>
    </row>
    <row r="4" spans="1:12" x14ac:dyDescent="0.2">
      <c r="A4" s="7">
        <v>1003</v>
      </c>
      <c r="B4" s="7" t="s">
        <v>6</v>
      </c>
      <c r="C4" s="7" t="s">
        <v>7</v>
      </c>
      <c r="D4" s="7">
        <v>29</v>
      </c>
      <c r="E4" s="7" t="s">
        <v>26</v>
      </c>
      <c r="F4" s="7" t="s">
        <v>25</v>
      </c>
      <c r="G4" s="9">
        <v>63000</v>
      </c>
      <c r="H4" s="10" t="s">
        <v>50</v>
      </c>
      <c r="I4" s="10" t="s">
        <v>58</v>
      </c>
      <c r="J4" s="7">
        <f>_xlfn.DAYS(I4,H4)</f>
        <v>6275</v>
      </c>
      <c r="K4" s="7">
        <f>NETWORKDAYS(H4,I4)</f>
        <v>4484</v>
      </c>
      <c r="L4" s="7"/>
    </row>
    <row r="5" spans="1:12" x14ac:dyDescent="0.2">
      <c r="A5" s="7">
        <v>1004</v>
      </c>
      <c r="B5" s="7" t="s">
        <v>13</v>
      </c>
      <c r="C5" s="7" t="s">
        <v>12</v>
      </c>
      <c r="D5" s="7">
        <v>31</v>
      </c>
      <c r="E5" s="7" t="s">
        <v>28</v>
      </c>
      <c r="F5" s="7" t="s">
        <v>29</v>
      </c>
      <c r="G5" s="9">
        <v>47000</v>
      </c>
      <c r="H5" s="10" t="s">
        <v>51</v>
      </c>
      <c r="I5" s="10" t="s">
        <v>59</v>
      </c>
      <c r="J5" s="7">
        <f>_xlfn.DAYS(I5,H5)</f>
        <v>5811</v>
      </c>
      <c r="K5" s="7">
        <f>NETWORKDAYS(H5,I5)</f>
        <v>4152</v>
      </c>
      <c r="L5" s="7"/>
    </row>
    <row r="6" spans="1:12" x14ac:dyDescent="0.2">
      <c r="A6" s="7">
        <v>1005</v>
      </c>
      <c r="B6" s="7" t="s">
        <v>14</v>
      </c>
      <c r="C6" s="7" t="s">
        <v>15</v>
      </c>
      <c r="D6" s="7">
        <v>32</v>
      </c>
      <c r="E6" s="7" t="s">
        <v>26</v>
      </c>
      <c r="F6" s="7" t="s">
        <v>30</v>
      </c>
      <c r="G6" s="9">
        <v>50000</v>
      </c>
      <c r="H6" s="10" t="s">
        <v>52</v>
      </c>
      <c r="I6" s="10" t="s">
        <v>60</v>
      </c>
      <c r="J6" s="7">
        <f>_xlfn.DAYS(I6,H6)</f>
        <v>5960</v>
      </c>
      <c r="K6" s="7">
        <f>NETWORKDAYS(H6,I6)</f>
        <v>4258</v>
      </c>
      <c r="L6" s="7"/>
    </row>
    <row r="7" spans="1:12" x14ac:dyDescent="0.2">
      <c r="A7" s="7">
        <v>1006</v>
      </c>
      <c r="B7" s="7" t="s">
        <v>8</v>
      </c>
      <c r="C7" s="7" t="s">
        <v>9</v>
      </c>
      <c r="D7" s="7">
        <v>35</v>
      </c>
      <c r="E7" s="7" t="s">
        <v>26</v>
      </c>
      <c r="F7" s="7" t="s">
        <v>31</v>
      </c>
      <c r="G7" s="9">
        <v>65000</v>
      </c>
      <c r="H7" s="10" t="s">
        <v>52</v>
      </c>
      <c r="I7" s="10" t="s">
        <v>61</v>
      </c>
      <c r="J7" s="7">
        <f>_xlfn.DAYS(I7,H7)</f>
        <v>4511</v>
      </c>
      <c r="K7" s="7">
        <f>NETWORKDAYS(H7,I7)</f>
        <v>3223</v>
      </c>
      <c r="L7" s="7"/>
    </row>
    <row r="8" spans="1:12" x14ac:dyDescent="0.2">
      <c r="A8" s="7">
        <v>1007</v>
      </c>
      <c r="B8" s="7" t="s">
        <v>33</v>
      </c>
      <c r="C8" s="7" t="s">
        <v>34</v>
      </c>
      <c r="D8" s="7">
        <v>32</v>
      </c>
      <c r="E8" s="7" t="s">
        <v>28</v>
      </c>
      <c r="F8" s="7" t="s">
        <v>32</v>
      </c>
      <c r="G8" s="9">
        <v>41000</v>
      </c>
      <c r="H8" s="10" t="s">
        <v>53</v>
      </c>
      <c r="I8" s="10" t="s">
        <v>61</v>
      </c>
      <c r="J8" s="7">
        <f>_xlfn.DAYS(I8,H8)</f>
        <v>3595</v>
      </c>
      <c r="K8" s="7">
        <f>NETWORKDAYS(H8,I8)</f>
        <v>2568</v>
      </c>
      <c r="L8" s="7"/>
    </row>
    <row r="9" spans="1:12" x14ac:dyDescent="0.2">
      <c r="A9" s="7">
        <v>1008</v>
      </c>
      <c r="B9" s="7" t="s">
        <v>16</v>
      </c>
      <c r="C9" s="7" t="s">
        <v>17</v>
      </c>
      <c r="D9" s="7">
        <v>38</v>
      </c>
      <c r="E9" s="7" t="s">
        <v>26</v>
      </c>
      <c r="F9" s="7" t="s">
        <v>25</v>
      </c>
      <c r="G9" s="9">
        <v>48000</v>
      </c>
      <c r="H9" s="10" t="s">
        <v>54</v>
      </c>
      <c r="I9" s="10" t="s">
        <v>62</v>
      </c>
      <c r="J9" s="7">
        <f>_xlfn.DAYS(I9,H9)</f>
        <v>4700</v>
      </c>
      <c r="K9" s="7">
        <f>NETWORKDAYS(H9,I9)</f>
        <v>3358</v>
      </c>
      <c r="L9" s="7"/>
    </row>
    <row r="10" spans="1:12" x14ac:dyDescent="0.2">
      <c r="A10" s="7">
        <v>1009</v>
      </c>
      <c r="B10" s="7" t="s">
        <v>10</v>
      </c>
      <c r="C10" s="7" t="s">
        <v>11</v>
      </c>
      <c r="D10" s="7">
        <v>31</v>
      </c>
      <c r="E10" s="7" t="s">
        <v>26</v>
      </c>
      <c r="F10" s="7" t="s">
        <v>29</v>
      </c>
      <c r="G10" s="9">
        <v>42000</v>
      </c>
      <c r="H10" s="10" t="s">
        <v>55</v>
      </c>
      <c r="I10" s="10" t="s">
        <v>62</v>
      </c>
      <c r="J10" s="7">
        <f>_xlfn.DAYS(I10,H10)</f>
        <v>4273</v>
      </c>
      <c r="K10" s="7">
        <f>NETWORKDAYS(H10,I10)</f>
        <v>3053</v>
      </c>
      <c r="L10" s="7"/>
    </row>
    <row r="11" spans="1:12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2021-12-15T14:18:34Z</dcterms:created>
  <dcterms:modified xsi:type="dcterms:W3CDTF">2025-03-29T16:31:02Z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6251621e213f4e69845cb5a3161fe177</vt:lpwstr>
  </property>
</Properties>
</file>