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wa002\Desktop\"/>
    </mc:Choice>
  </mc:AlternateContent>
  <xr:revisionPtr revIDLastSave="0" documentId="8_{5309F727-37DF-4B55-A17C-B12386F75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286" sheetId="1" r:id="rId1"/>
    <sheet name="316" sheetId="2" r:id="rId2"/>
    <sheet name="347" sheetId="3" r:id="rId3"/>
    <sheet name="3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6" i="1" l="1"/>
  <c r="U26" i="1"/>
  <c r="T26" i="1"/>
  <c r="V25" i="1"/>
  <c r="U25" i="1"/>
  <c r="T25" i="1"/>
  <c r="W21" i="1"/>
  <c r="W20" i="1"/>
  <c r="W19" i="1"/>
  <c r="P26" i="1"/>
  <c r="O26" i="1"/>
  <c r="N26" i="1"/>
  <c r="P25" i="1"/>
  <c r="O25" i="1"/>
  <c r="N25" i="1"/>
  <c r="Q21" i="1"/>
  <c r="Q20" i="1"/>
  <c r="Q19" i="1"/>
  <c r="K19" i="1"/>
  <c r="J26" i="1"/>
  <c r="I26" i="1"/>
  <c r="H26" i="1"/>
  <c r="J25" i="1"/>
  <c r="I25" i="1"/>
  <c r="H25" i="1"/>
  <c r="K21" i="1"/>
  <c r="K20" i="1"/>
  <c r="V36" i="3"/>
  <c r="U36" i="3"/>
  <c r="T36" i="3"/>
  <c r="V35" i="3"/>
  <c r="U35" i="3"/>
  <c r="T35" i="3"/>
  <c r="W32" i="3"/>
  <c r="W31" i="3"/>
  <c r="W30" i="3"/>
  <c r="P36" i="3"/>
  <c r="O36" i="3"/>
  <c r="N36" i="3"/>
  <c r="P35" i="3"/>
  <c r="O35" i="3"/>
  <c r="N35" i="3"/>
  <c r="Q32" i="3"/>
  <c r="Q31" i="3"/>
  <c r="Q30" i="3"/>
  <c r="J36" i="3"/>
  <c r="I36" i="3"/>
  <c r="H36" i="3"/>
  <c r="J35" i="3"/>
  <c r="I35" i="3"/>
  <c r="H35" i="3"/>
  <c r="K32" i="3"/>
  <c r="K31" i="3"/>
  <c r="K30" i="3"/>
  <c r="V49" i="2"/>
  <c r="U49" i="2"/>
  <c r="T49" i="2"/>
  <c r="V48" i="2"/>
  <c r="U48" i="2"/>
  <c r="T48" i="2"/>
  <c r="W45" i="2"/>
  <c r="W44" i="2"/>
  <c r="W43" i="2"/>
  <c r="P49" i="2"/>
  <c r="O49" i="2"/>
  <c r="N49" i="2"/>
  <c r="P48" i="2"/>
  <c r="O48" i="2"/>
  <c r="N48" i="2"/>
  <c r="Q45" i="2"/>
  <c r="Q44" i="2"/>
  <c r="Q43" i="2"/>
  <c r="J49" i="2"/>
  <c r="I49" i="2"/>
  <c r="H49" i="2"/>
  <c r="J48" i="2"/>
  <c r="J50" i="2" s="1"/>
  <c r="I48" i="2"/>
  <c r="H48" i="2"/>
  <c r="K45" i="2"/>
  <c r="K44" i="2"/>
  <c r="K43" i="2"/>
  <c r="V59" i="4"/>
  <c r="U59" i="4"/>
  <c r="T59" i="4"/>
  <c r="V58" i="4"/>
  <c r="U58" i="4"/>
  <c r="T58" i="4"/>
  <c r="W55" i="4"/>
  <c r="W54" i="4"/>
  <c r="W53" i="4"/>
  <c r="P59" i="4"/>
  <c r="O59" i="4"/>
  <c r="N59" i="4"/>
  <c r="P58" i="4"/>
  <c r="P60" i="4" s="1"/>
  <c r="O58" i="4"/>
  <c r="N58" i="4"/>
  <c r="Q55" i="4"/>
  <c r="Q54" i="4"/>
  <c r="Q53" i="4"/>
  <c r="J59" i="4"/>
  <c r="I59" i="4"/>
  <c r="H59" i="4"/>
  <c r="J58" i="4"/>
  <c r="I58" i="4"/>
  <c r="H58" i="4"/>
  <c r="K55" i="4"/>
  <c r="K54" i="4"/>
  <c r="K53" i="4"/>
  <c r="P59" i="3"/>
  <c r="O59" i="3"/>
  <c r="O60" i="3" s="1"/>
  <c r="N59" i="3"/>
  <c r="P58" i="3"/>
  <c r="O58" i="3"/>
  <c r="N58" i="3"/>
  <c r="Q55" i="3"/>
  <c r="Q54" i="3"/>
  <c r="Q53" i="3"/>
  <c r="J59" i="3"/>
  <c r="J60" i="3" s="1"/>
  <c r="I59" i="3"/>
  <c r="H59" i="3"/>
  <c r="J58" i="3"/>
  <c r="I58" i="3"/>
  <c r="H58" i="3"/>
  <c r="K55" i="3"/>
  <c r="K54" i="3"/>
  <c r="K53" i="3"/>
  <c r="P24" i="3"/>
  <c r="O24" i="3"/>
  <c r="O25" i="3" s="1"/>
  <c r="N24" i="3"/>
  <c r="P23" i="3"/>
  <c r="O23" i="3"/>
  <c r="N23" i="3"/>
  <c r="Q20" i="3"/>
  <c r="Q19" i="3"/>
  <c r="Q18" i="3"/>
  <c r="J24" i="3"/>
  <c r="J25" i="3" s="1"/>
  <c r="I24" i="3"/>
  <c r="H24" i="3"/>
  <c r="J23" i="3"/>
  <c r="I23" i="3"/>
  <c r="H23" i="3"/>
  <c r="K20" i="3"/>
  <c r="K19" i="3"/>
  <c r="K18" i="3"/>
  <c r="P24" i="2"/>
  <c r="O24" i="2"/>
  <c r="N24" i="2"/>
  <c r="P23" i="2"/>
  <c r="O23" i="2"/>
  <c r="N23" i="2"/>
  <c r="Q20" i="2"/>
  <c r="Q19" i="2"/>
  <c r="Q18" i="2"/>
  <c r="J24" i="2"/>
  <c r="I24" i="2"/>
  <c r="H24" i="2"/>
  <c r="J23" i="2"/>
  <c r="I23" i="2"/>
  <c r="H23" i="2"/>
  <c r="K20" i="2"/>
  <c r="K19" i="2"/>
  <c r="K18" i="2"/>
  <c r="E53" i="3"/>
  <c r="I37" i="3" l="1"/>
  <c r="T37" i="3"/>
  <c r="H27" i="1"/>
  <c r="U27" i="1"/>
  <c r="P60" i="3"/>
  <c r="I60" i="4"/>
  <c r="I27" i="1"/>
  <c r="P50" i="2"/>
  <c r="P37" i="3"/>
  <c r="V37" i="3"/>
  <c r="J27" i="1"/>
  <c r="O27" i="1"/>
  <c r="P27" i="1"/>
  <c r="K58" i="4"/>
  <c r="J60" i="4"/>
  <c r="V27" i="1"/>
  <c r="U60" i="4"/>
  <c r="I25" i="2"/>
  <c r="J25" i="2"/>
  <c r="O25" i="2"/>
  <c r="P25" i="3"/>
  <c r="I60" i="3"/>
  <c r="V60" i="4"/>
  <c r="V50" i="2"/>
  <c r="Q23" i="2"/>
  <c r="P25" i="2"/>
  <c r="I25" i="3"/>
  <c r="O50" i="2"/>
  <c r="J37" i="3"/>
  <c r="W25" i="1"/>
  <c r="T27" i="1"/>
  <c r="Q26" i="1"/>
  <c r="N27" i="1"/>
  <c r="Q25" i="1"/>
  <c r="W26" i="1"/>
  <c r="K25" i="1"/>
  <c r="K26" i="1"/>
  <c r="W35" i="3"/>
  <c r="U37" i="3"/>
  <c r="U50" i="2"/>
  <c r="W36" i="3"/>
  <c r="O37" i="3"/>
  <c r="N37" i="3"/>
  <c r="Q35" i="3"/>
  <c r="Q36" i="3"/>
  <c r="H37" i="3"/>
  <c r="K35" i="3"/>
  <c r="K36" i="3"/>
  <c r="T50" i="2"/>
  <c r="O60" i="4"/>
  <c r="W48" i="2"/>
  <c r="W49" i="2"/>
  <c r="I50" i="2"/>
  <c r="N50" i="2"/>
  <c r="Q48" i="2"/>
  <c r="Q49" i="2"/>
  <c r="H50" i="2"/>
  <c r="K49" i="2"/>
  <c r="K48" i="2"/>
  <c r="T60" i="4"/>
  <c r="W58" i="4"/>
  <c r="W59" i="4"/>
  <c r="Q58" i="4"/>
  <c r="Q59" i="4"/>
  <c r="N60" i="4"/>
  <c r="H60" i="4"/>
  <c r="K59" i="4"/>
  <c r="N60" i="3"/>
  <c r="Q58" i="3"/>
  <c r="Q59" i="3"/>
  <c r="K58" i="3"/>
  <c r="H60" i="3"/>
  <c r="K59" i="3"/>
  <c r="Q23" i="3"/>
  <c r="N25" i="3"/>
  <c r="Q24" i="3"/>
  <c r="Q25" i="3" s="1"/>
  <c r="H25" i="3"/>
  <c r="K23" i="3"/>
  <c r="K24" i="3"/>
  <c r="N25" i="2"/>
  <c r="Q24" i="2"/>
  <c r="Q25" i="2" s="1"/>
  <c r="H25" i="2"/>
  <c r="K23" i="2"/>
  <c r="K27" i="2" s="1"/>
  <c r="K24" i="2"/>
  <c r="D47" i="4"/>
  <c r="C47" i="4"/>
  <c r="B47" i="4"/>
  <c r="D46" i="4"/>
  <c r="C46" i="4"/>
  <c r="B46" i="4"/>
  <c r="E43" i="4"/>
  <c r="E42" i="4"/>
  <c r="E41" i="4"/>
  <c r="D52" i="1"/>
  <c r="C52" i="1"/>
  <c r="C53" i="1" s="1"/>
  <c r="B52" i="1"/>
  <c r="D51" i="1"/>
  <c r="C51" i="1"/>
  <c r="B51" i="1"/>
  <c r="E48" i="1"/>
  <c r="E47" i="1"/>
  <c r="E46" i="1"/>
  <c r="D26" i="1"/>
  <c r="C26" i="1"/>
  <c r="B26" i="1"/>
  <c r="D25" i="1"/>
  <c r="C25" i="1"/>
  <c r="B25" i="1"/>
  <c r="E22" i="1"/>
  <c r="E21" i="1"/>
  <c r="E20" i="1"/>
  <c r="D49" i="2"/>
  <c r="C49" i="2"/>
  <c r="B49" i="2"/>
  <c r="D48" i="2"/>
  <c r="C48" i="2"/>
  <c r="B48" i="2"/>
  <c r="E45" i="2"/>
  <c r="E44" i="2"/>
  <c r="E43" i="2"/>
  <c r="D24" i="2"/>
  <c r="C24" i="2"/>
  <c r="B24" i="2"/>
  <c r="D23" i="2"/>
  <c r="C23" i="2"/>
  <c r="B23" i="2"/>
  <c r="E20" i="2"/>
  <c r="E19" i="2"/>
  <c r="E18" i="2"/>
  <c r="D48" i="3"/>
  <c r="C48" i="3"/>
  <c r="B48" i="3"/>
  <c r="D47" i="3"/>
  <c r="C47" i="3"/>
  <c r="B47" i="3"/>
  <c r="E44" i="3"/>
  <c r="E43" i="3"/>
  <c r="E42" i="3"/>
  <c r="E54" i="3"/>
  <c r="E55" i="3"/>
  <c r="B58" i="3"/>
  <c r="C58" i="3"/>
  <c r="D58" i="3"/>
  <c r="B59" i="3"/>
  <c r="C59" i="3"/>
  <c r="D59" i="3"/>
  <c r="D24" i="3"/>
  <c r="C24" i="3"/>
  <c r="B24" i="3"/>
  <c r="D23" i="3"/>
  <c r="C23" i="3"/>
  <c r="B23" i="3"/>
  <c r="E20" i="3"/>
  <c r="E19" i="3"/>
  <c r="E18" i="3"/>
  <c r="E30" i="3"/>
  <c r="E31" i="3"/>
  <c r="E32" i="3"/>
  <c r="B35" i="3"/>
  <c r="C35" i="3"/>
  <c r="D35" i="3"/>
  <c r="B36" i="3"/>
  <c r="C36" i="3"/>
  <c r="D36" i="3"/>
  <c r="C60" i="3" l="1"/>
  <c r="D53" i="1"/>
  <c r="C48" i="4"/>
  <c r="B60" i="3"/>
  <c r="D48" i="4"/>
  <c r="K60" i="4"/>
  <c r="D49" i="3"/>
  <c r="C49" i="3"/>
  <c r="W27" i="1"/>
  <c r="D60" i="3"/>
  <c r="C25" i="2"/>
  <c r="C50" i="2"/>
  <c r="B53" i="1"/>
  <c r="Q27" i="1"/>
  <c r="K27" i="1"/>
  <c r="W37" i="3"/>
  <c r="Q37" i="3"/>
  <c r="K37" i="3"/>
  <c r="W50" i="2"/>
  <c r="K50" i="2"/>
  <c r="Q50" i="2"/>
  <c r="W60" i="4"/>
  <c r="Q60" i="4"/>
  <c r="Q60" i="3"/>
  <c r="K60" i="3"/>
  <c r="K25" i="3"/>
  <c r="K25" i="2"/>
  <c r="K26" i="2"/>
  <c r="B49" i="3"/>
  <c r="B48" i="4"/>
  <c r="E47" i="4"/>
  <c r="E46" i="4"/>
  <c r="E52" i="1"/>
  <c r="E51" i="1"/>
  <c r="C27" i="1"/>
  <c r="D27" i="1"/>
  <c r="E26" i="1"/>
  <c r="B27" i="1"/>
  <c r="E25" i="1"/>
  <c r="D50" i="2"/>
  <c r="B50" i="2"/>
  <c r="E49" i="2"/>
  <c r="E48" i="2"/>
  <c r="E51" i="2" s="1"/>
  <c r="D25" i="2"/>
  <c r="B25" i="2"/>
  <c r="E24" i="2"/>
  <c r="E23" i="2"/>
  <c r="E26" i="2" s="1"/>
  <c r="E59" i="3"/>
  <c r="E48" i="3"/>
  <c r="B25" i="3"/>
  <c r="E58" i="3"/>
  <c r="E47" i="3"/>
  <c r="E35" i="3"/>
  <c r="C25" i="3"/>
  <c r="E24" i="3"/>
  <c r="D25" i="3"/>
  <c r="E36" i="3"/>
  <c r="E23" i="3"/>
  <c r="D23" i="4"/>
  <c r="C23" i="4"/>
  <c r="C24" i="4" s="1"/>
  <c r="B23" i="4"/>
  <c r="D22" i="4"/>
  <c r="C22" i="4"/>
  <c r="B22" i="4"/>
  <c r="E19" i="4"/>
  <c r="E18" i="4"/>
  <c r="E17" i="4"/>
  <c r="D59" i="4"/>
  <c r="D60" i="4" s="1"/>
  <c r="C59" i="4"/>
  <c r="B59" i="4"/>
  <c r="D58" i="4"/>
  <c r="C58" i="4"/>
  <c r="B58" i="4"/>
  <c r="E55" i="4"/>
  <c r="E54" i="4"/>
  <c r="E53" i="4"/>
  <c r="D35" i="4"/>
  <c r="C35" i="4"/>
  <c r="B35" i="4"/>
  <c r="D34" i="4"/>
  <c r="C34" i="4"/>
  <c r="B34" i="4"/>
  <c r="E31" i="4"/>
  <c r="E30" i="4"/>
  <c r="E29" i="4"/>
  <c r="D11" i="4"/>
  <c r="C11" i="4"/>
  <c r="B11" i="4"/>
  <c r="D10" i="4"/>
  <c r="C10" i="4"/>
  <c r="B10" i="4"/>
  <c r="E7" i="4"/>
  <c r="E6" i="4"/>
  <c r="E5" i="4"/>
  <c r="D37" i="3"/>
  <c r="C37" i="3"/>
  <c r="B37" i="3"/>
  <c r="D12" i="3"/>
  <c r="C12" i="3"/>
  <c r="B12" i="3"/>
  <c r="D11" i="3"/>
  <c r="C11" i="3"/>
  <c r="B11" i="3"/>
  <c r="E8" i="3"/>
  <c r="E7" i="3"/>
  <c r="E6" i="3"/>
  <c r="P37" i="2"/>
  <c r="O37" i="2"/>
  <c r="O38" i="2" s="1"/>
  <c r="N37" i="2"/>
  <c r="P36" i="2"/>
  <c r="O36" i="2"/>
  <c r="N36" i="2"/>
  <c r="Q33" i="2"/>
  <c r="Q32" i="2"/>
  <c r="Q31" i="2"/>
  <c r="J37" i="2"/>
  <c r="J38" i="2" s="1"/>
  <c r="I37" i="2"/>
  <c r="H37" i="2"/>
  <c r="J36" i="2"/>
  <c r="I36" i="2"/>
  <c r="H36" i="2"/>
  <c r="K33" i="2"/>
  <c r="K32" i="2"/>
  <c r="K31" i="2"/>
  <c r="D61" i="2"/>
  <c r="C61" i="2"/>
  <c r="B61" i="2"/>
  <c r="D60" i="2"/>
  <c r="C60" i="2"/>
  <c r="B60" i="2"/>
  <c r="E57" i="2"/>
  <c r="E56" i="2"/>
  <c r="E55" i="2"/>
  <c r="D37" i="2"/>
  <c r="C37" i="2"/>
  <c r="B37" i="2"/>
  <c r="D36" i="2"/>
  <c r="C36" i="2"/>
  <c r="B36" i="2"/>
  <c r="E33" i="2"/>
  <c r="E32" i="2"/>
  <c r="E31" i="2"/>
  <c r="E10" i="2"/>
  <c r="E9" i="2"/>
  <c r="B38" i="2" l="1"/>
  <c r="B12" i="4"/>
  <c r="E53" i="1"/>
  <c r="E27" i="1"/>
  <c r="E49" i="3"/>
  <c r="E60" i="3"/>
  <c r="E48" i="4"/>
  <c r="D24" i="4"/>
  <c r="D38" i="2"/>
  <c r="C62" i="2"/>
  <c r="E50" i="2"/>
  <c r="I38" i="2"/>
  <c r="P38" i="2"/>
  <c r="C38" i="2"/>
  <c r="N38" i="2"/>
  <c r="E25" i="2"/>
  <c r="D13" i="3"/>
  <c r="E25" i="3"/>
  <c r="B13" i="3"/>
  <c r="C13" i="3"/>
  <c r="B24" i="4"/>
  <c r="E23" i="4"/>
  <c r="C12" i="4"/>
  <c r="B36" i="4"/>
  <c r="D12" i="4"/>
  <c r="C36" i="4"/>
  <c r="D36" i="4"/>
  <c r="C60" i="4"/>
  <c r="E22" i="4"/>
  <c r="E58" i="4"/>
  <c r="E59" i="4"/>
  <c r="E60" i="4" s="1"/>
  <c r="B60" i="4"/>
  <c r="E35" i="4"/>
  <c r="E11" i="4"/>
  <c r="E34" i="4"/>
  <c r="E10" i="4"/>
  <c r="E12" i="3"/>
  <c r="E11" i="3"/>
  <c r="Q37" i="2"/>
  <c r="K37" i="2"/>
  <c r="Q36" i="2"/>
  <c r="H38" i="2"/>
  <c r="K36" i="2"/>
  <c r="D62" i="2"/>
  <c r="B62" i="2"/>
  <c r="E61" i="2"/>
  <c r="E60" i="2"/>
  <c r="E37" i="2"/>
  <c r="E36" i="2"/>
  <c r="D12" i="2"/>
  <c r="C12" i="2"/>
  <c r="B12" i="2"/>
  <c r="D11" i="2"/>
  <c r="C11" i="2"/>
  <c r="B11" i="2"/>
  <c r="E8" i="2"/>
  <c r="B39" i="1"/>
  <c r="B40" i="1"/>
  <c r="E36" i="1"/>
  <c r="E35" i="1"/>
  <c r="E6" i="1"/>
  <c r="C13" i="2" l="1"/>
  <c r="D13" i="2"/>
  <c r="E13" i="3"/>
  <c r="E24" i="4"/>
  <c r="E36" i="4"/>
  <c r="E12" i="4"/>
  <c r="E37" i="3"/>
  <c r="Q38" i="2"/>
  <c r="Q39" i="2"/>
  <c r="K38" i="2"/>
  <c r="K39" i="2"/>
  <c r="E62" i="2"/>
  <c r="E38" i="2"/>
  <c r="B13" i="2"/>
  <c r="E12" i="2"/>
  <c r="E11" i="2"/>
  <c r="K40" i="2" s="1"/>
  <c r="E61" i="1"/>
  <c r="E60" i="1"/>
  <c r="E59" i="1"/>
  <c r="E34" i="1"/>
  <c r="E33" i="1"/>
  <c r="D65" i="1"/>
  <c r="C65" i="1"/>
  <c r="B65" i="1"/>
  <c r="D64" i="1"/>
  <c r="C64" i="1"/>
  <c r="B64" i="1"/>
  <c r="D40" i="1"/>
  <c r="C40" i="1"/>
  <c r="D39" i="1"/>
  <c r="C39" i="1"/>
  <c r="C12" i="1"/>
  <c r="C11" i="1"/>
  <c r="D12" i="1"/>
  <c r="D11" i="1"/>
  <c r="B12" i="1"/>
  <c r="B11" i="1"/>
  <c r="D13" i="1" l="1"/>
  <c r="E63" i="2"/>
  <c r="E39" i="2"/>
  <c r="E13" i="2"/>
  <c r="B13" i="1"/>
  <c r="C41" i="1"/>
  <c r="E40" i="1"/>
  <c r="E65" i="1"/>
  <c r="E64" i="1"/>
  <c r="D66" i="1"/>
  <c r="B66" i="1"/>
  <c r="E39" i="1"/>
  <c r="D41" i="1"/>
  <c r="B41" i="1"/>
  <c r="C66" i="1"/>
  <c r="C13" i="1"/>
  <c r="E66" i="1" l="1"/>
  <c r="E41" i="1"/>
  <c r="E8" i="1" l="1"/>
  <c r="E7" i="1"/>
  <c r="E11" i="1" l="1"/>
  <c r="E12" i="1"/>
  <c r="E13" i="1" l="1"/>
</calcChain>
</file>

<file path=xl/sharedStrings.xml><?xml version="1.0" encoding="utf-8"?>
<sst xmlns="http://schemas.openxmlformats.org/spreadsheetml/2006/main" count="381" uniqueCount="27">
  <si>
    <t>Measurement</t>
  </si>
  <si>
    <t>A2/A1^2</t>
  </si>
  <si>
    <t>R^2</t>
  </si>
  <si>
    <t>Beta</t>
  </si>
  <si>
    <t>Thickness (mm)</t>
  </si>
  <si>
    <t>40% Cold Rolling</t>
  </si>
  <si>
    <t>Mean value:</t>
  </si>
  <si>
    <t>Standard deviation:</t>
  </si>
  <si>
    <t>Standard deviation (%):</t>
  </si>
  <si>
    <t>80% Cold Rolling</t>
  </si>
  <si>
    <t>Cold Rolling</t>
  </si>
  <si>
    <t>A type receiver</t>
  </si>
  <si>
    <t>Left-side</t>
  </si>
  <si>
    <t>Right-side</t>
  </si>
  <si>
    <t>0% Cold Working</t>
  </si>
  <si>
    <t>40% Cold Working</t>
  </si>
  <si>
    <t>80% Cold Working</t>
  </si>
  <si>
    <t>20% Cold Working</t>
  </si>
  <si>
    <t>60% Cold Working</t>
  </si>
  <si>
    <t>20% Cold Work</t>
  </si>
  <si>
    <t>0% Cold Work</t>
  </si>
  <si>
    <t>40% Cold Work</t>
  </si>
  <si>
    <t>60% Cold Work</t>
  </si>
  <si>
    <t>80% Cold Work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</si>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</sst>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/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('316'!$E$12,'316'!$E$37,'316'!$E$61)</c:f>
                <c:numCache>
                  <c:formatCode>General</c:formatCode>
                  <c:ptCount val="3"/>
                  <c:pt idx="0">
                    <c:v>1.0637015227912979E-4</c:v>
                  </c:pt>
                  <c:pt idx="1">
                    <c:v>1.1394492514759904E-4</c:v>
                  </c:pt>
                  <c:pt idx="2">
                    <c:v>8.8527942521205588E-5</c:v>
                  </c:pt>
                </c:numCache>
              </c:numRef>
            </c:plus>
            <c:minus>
              <c:numRef>
                <c:f>('316'!$E$12,'316'!$E$37,'316'!$E$61)</c:f>
                <c:numCache>
                  <c:formatCode>General</c:formatCode>
                  <c:ptCount val="3"/>
                  <c:pt idx="0">
                    <c:v>1.0637015227912979E-4</c:v>
                  </c:pt>
                  <c:pt idx="1">
                    <c:v>1.1394492514759904E-4</c:v>
                  </c:pt>
                  <c:pt idx="2">
                    <c:v>8.8527942521205588E-5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'316'!$H$2:$H$4</c:f>
              <c:numCache>
                <c:formatCode>General</c:formatCode>
                <c:ptCount val="3"/>
                <c:pt idx="0">
                  <c:v>0</c:v>
                </c:pt>
                <c:pt idx="1">
                  <c:v>40</c:v>
                </c:pt>
                <c:pt idx="2">
                  <c:v>80</c:v>
                </c:pt>
              </c:numCache>
            </c:numRef>
          </c:xVal>
          <c:yVal>
            <c:numRef>
              <c:f>('316'!$E$11,'316'!$E$36,'316'!$E$60)</c:f>
              <c:numCache>
                <c:formatCode>General</c:formatCode>
                <c:ptCount val="3"/>
                <c:pt idx="0">
                  <c:v>2.3430446194225726E-3</c:v>
                </c:pt>
                <c:pt idx="1">
                  <c:v>2.4944881889763779E-3</c:v>
                </c:pt>
                <c:pt idx="2">
                  <c:v>2.5529100529100529E-3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8C-4634-9449-D201B2A5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29592"/>
        <c:axId val="578445288"/>
      </c:scatterChart>
      <c:valAx>
        <c:axId val="57302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45288"/>
        <c:crosses val="autoZero"/>
        <c:crossBetween val="midCat"/>
      </c:valAx>
      <c:valAx>
        <c:axId val="57844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29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436561</xdr:colOff>
      <xdr:row>7</xdr:row>
      <xdr:rowOff>120650</xdr:rowOff>
    </xdr:from>
    <xdr:to>
      <xdr:col>25</xdr:col>
      <xdr:colOff>119061</xdr:colOff>
      <xdr:row>23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9A2D5-772E-4901-BB52-6024B5AEE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6"/>
  <sheetViews>
    <sheetView tabSelected="1" zoomScale="80" zoomScaleNormal="80" workbookViewId="0">
      <selection activeCell="T22" sqref="T22"/>
    </sheetView>
  </sheetViews>
  <sheetFormatPr defaultRowHeight="15" x14ac:dyDescent="0.25"/>
  <cols>
    <col min="1" max="1" width="20" bestFit="1" customWidth="1"/>
  </cols>
  <sheetData>
    <row r="2" spans="1:13" x14ac:dyDescent="0.25">
      <c r="M2" t="s">
        <v>10</v>
      </c>
    </row>
    <row r="3" spans="1:13" x14ac:dyDescent="0.25">
      <c r="A3" t="s">
        <v>20</v>
      </c>
      <c r="M3">
        <v>0</v>
      </c>
    </row>
    <row r="4" spans="1:13" x14ac:dyDescent="0.25">
      <c r="A4" t="s">
        <v>11</v>
      </c>
      <c r="M4">
        <v>40</v>
      </c>
    </row>
    <row r="5" spans="1:13" x14ac:dyDescent="0.25">
      <c r="A5" t="s">
        <v>0</v>
      </c>
      <c r="B5" t="s">
        <v>1</v>
      </c>
      <c r="C5" t="s">
        <v>4</v>
      </c>
      <c r="D5" t="s">
        <v>2</v>
      </c>
      <c r="E5" t="s">
        <v>3</v>
      </c>
      <c r="M5">
        <v>80</v>
      </c>
    </row>
    <row r="6" spans="1:13" x14ac:dyDescent="0.25">
      <c r="A6">
        <v>1</v>
      </c>
      <c r="B6">
        <v>2.8969999999999999E-2</v>
      </c>
      <c r="C6">
        <v>12.69</v>
      </c>
      <c r="D6">
        <v>1</v>
      </c>
      <c r="E6">
        <f>B6/C6</f>
        <v>2.2828999211977935E-3</v>
      </c>
    </row>
    <row r="7" spans="1:13" x14ac:dyDescent="0.25">
      <c r="A7">
        <v>2</v>
      </c>
      <c r="B7">
        <v>2.8799999999999999E-2</v>
      </c>
      <c r="C7">
        <v>12.69</v>
      </c>
      <c r="D7">
        <v>1</v>
      </c>
      <c r="E7">
        <f>B7/C7</f>
        <v>2.2695035460992908E-3</v>
      </c>
    </row>
    <row r="8" spans="1:13" x14ac:dyDescent="0.25">
      <c r="A8">
        <v>3</v>
      </c>
      <c r="B8">
        <v>2.8799999999999999E-2</v>
      </c>
      <c r="C8">
        <v>12.69</v>
      </c>
      <c r="D8">
        <v>1</v>
      </c>
      <c r="E8">
        <f>B8/C8</f>
        <v>2.2695035460992908E-3</v>
      </c>
    </row>
    <row r="9" spans="1:13" x14ac:dyDescent="0.25">
      <c r="A9">
        <v>4</v>
      </c>
      <c r="C9">
        <v>12.69</v>
      </c>
    </row>
    <row r="10" spans="1:13" x14ac:dyDescent="0.25">
      <c r="A10">
        <v>5</v>
      </c>
      <c r="C10">
        <v>12.69</v>
      </c>
    </row>
    <row r="11" spans="1:13" x14ac:dyDescent="0.25">
      <c r="A11" s="1" t="s">
        <v>6</v>
      </c>
      <c r="B11" s="2">
        <f>AVERAGE(B6:B10)</f>
        <v>2.8856666666666669E-2</v>
      </c>
      <c r="C11" s="2">
        <f>AVERAGE(C6:C10)</f>
        <v>12.69</v>
      </c>
      <c r="D11" s="2">
        <f>AVERAGE(D6:D10)</f>
        <v>1</v>
      </c>
      <c r="E11" s="2">
        <f>AVERAGE(E6:E10)</f>
        <v>2.2739690044654586E-3</v>
      </c>
      <c r="G11" s="1"/>
      <c r="H11" s="2"/>
      <c r="I11" s="2"/>
      <c r="J11" s="2"/>
      <c r="K11" s="2"/>
    </row>
    <row r="12" spans="1:13" x14ac:dyDescent="0.25">
      <c r="A12" s="1" t="s">
        <v>7</v>
      </c>
      <c r="B12" s="3">
        <f>STDEV(B6:B10)</f>
        <v>9.8149545762236387E-5</v>
      </c>
      <c r="C12" s="3">
        <f>STDEV(C6:C10)</f>
        <v>0</v>
      </c>
      <c r="D12" s="3">
        <f>STDEV(D6:D10)</f>
        <v>0</v>
      </c>
      <c r="E12" s="3">
        <f>STDEV(E6:E10)</f>
        <v>7.7344007692857666E-6</v>
      </c>
      <c r="G12" s="1"/>
      <c r="H12" s="3"/>
      <c r="I12" s="3"/>
      <c r="J12" s="3"/>
      <c r="K12" s="3"/>
    </row>
    <row r="13" spans="1:13" ht="15.75" thickBot="1" x14ac:dyDescent="0.3">
      <c r="A13" s="1" t="s">
        <v>8</v>
      </c>
      <c r="B13" s="4">
        <f>ABS((B12/B11)*100)</f>
        <v>0.34012780095496031</v>
      </c>
      <c r="C13" s="4">
        <f>ABS((C12/C11)*100)</f>
        <v>0</v>
      </c>
      <c r="D13" s="4">
        <f>ABS((D12/D11)*100)</f>
        <v>0</v>
      </c>
      <c r="E13" s="4">
        <f>ABS((E12/E11)*100)</f>
        <v>0.34012780095496026</v>
      </c>
      <c r="G13" s="1"/>
      <c r="H13" s="4"/>
      <c r="I13" s="4"/>
      <c r="J13" s="4"/>
      <c r="K13" s="4"/>
    </row>
    <row r="14" spans="1:13" x14ac:dyDescent="0.25">
      <c r="A14" s="1"/>
      <c r="C14" s="5"/>
    </row>
    <row r="16" spans="1:13" x14ac:dyDescent="0.25">
      <c r="A16" t="s">
        <v>19</v>
      </c>
    </row>
    <row r="17" spans="1:23" x14ac:dyDescent="0.25">
      <c r="A17" t="s">
        <v>11</v>
      </c>
      <c r="G17" t="s">
        <v>24</v>
      </c>
      <c r="M17" t="s">
        <v>25</v>
      </c>
      <c r="S17" t="s">
        <v>26</v>
      </c>
    </row>
    <row r="18" spans="1:23" x14ac:dyDescent="0.25">
      <c r="A18" t="s">
        <v>0</v>
      </c>
      <c r="B18" t="s">
        <v>1</v>
      </c>
      <c r="C18" t="s">
        <v>4</v>
      </c>
      <c r="D18" t="s">
        <v>2</v>
      </c>
      <c r="E18" t="s">
        <v>3</v>
      </c>
      <c r="G18" t="s">
        <v>0</v>
      </c>
      <c r="H18" t="s">
        <v>1</v>
      </c>
      <c r="I18" t="s">
        <v>4</v>
      </c>
      <c r="J18" t="s">
        <v>2</v>
      </c>
      <c r="K18" t="s">
        <v>3</v>
      </c>
      <c r="M18" t="s">
        <v>0</v>
      </c>
      <c r="N18" t="s">
        <v>1</v>
      </c>
      <c r="O18" t="s">
        <v>4</v>
      </c>
      <c r="P18" t="s">
        <v>2</v>
      </c>
      <c r="Q18" t="s">
        <v>3</v>
      </c>
      <c r="S18" t="s">
        <v>0</v>
      </c>
      <c r="T18" t="s">
        <v>1</v>
      </c>
      <c r="U18" t="s">
        <v>4</v>
      </c>
      <c r="V18" t="s">
        <v>2</v>
      </c>
      <c r="W18" t="s">
        <v>3</v>
      </c>
    </row>
    <row r="19" spans="1:23" x14ac:dyDescent="0.25">
      <c r="A19">
        <v>1</v>
      </c>
      <c r="B19">
        <v>2.563E-2</v>
      </c>
      <c r="C19">
        <v>12.72</v>
      </c>
      <c r="G19">
        <v>1</v>
      </c>
      <c r="H19">
        <v>2.69E-2</v>
      </c>
      <c r="I19">
        <v>12.63</v>
      </c>
      <c r="K19">
        <f>H19/I19</f>
        <v>2.1298495645288994E-3</v>
      </c>
      <c r="M19">
        <v>1</v>
      </c>
      <c r="N19">
        <v>2.724E-2</v>
      </c>
      <c r="O19">
        <v>12.73</v>
      </c>
      <c r="Q19">
        <f>N19/O19</f>
        <v>2.1398271798900234E-3</v>
      </c>
      <c r="S19">
        <v>1</v>
      </c>
      <c r="T19">
        <v>2.5409999999999999E-2</v>
      </c>
      <c r="U19">
        <v>12.65</v>
      </c>
      <c r="W19">
        <f>T19/U19</f>
        <v>2.008695652173913E-3</v>
      </c>
    </row>
    <row r="20" spans="1:23" x14ac:dyDescent="0.25">
      <c r="A20">
        <v>2</v>
      </c>
      <c r="B20">
        <v>2.826E-2</v>
      </c>
      <c r="C20">
        <v>12.73</v>
      </c>
      <c r="E20">
        <f>B20/C20</f>
        <v>2.2199528672427337E-3</v>
      </c>
      <c r="G20">
        <v>2</v>
      </c>
      <c r="H20">
        <v>2.7140000000000001E-2</v>
      </c>
      <c r="I20">
        <v>12.63</v>
      </c>
      <c r="K20">
        <f>H20/I20</f>
        <v>2.1488519398258116E-3</v>
      </c>
      <c r="M20">
        <v>2</v>
      </c>
      <c r="N20">
        <v>2.5829999999999999E-2</v>
      </c>
      <c r="O20">
        <v>12.73</v>
      </c>
      <c r="Q20">
        <f>N20/O20</f>
        <v>2.0290652003142184E-3</v>
      </c>
      <c r="S20">
        <v>2</v>
      </c>
      <c r="T20">
        <v>2.6159999999999999E-2</v>
      </c>
      <c r="U20">
        <v>12.65</v>
      </c>
      <c r="W20">
        <f>T20/U20</f>
        <v>2.0679841897233201E-3</v>
      </c>
    </row>
    <row r="21" spans="1:23" x14ac:dyDescent="0.25">
      <c r="A21">
        <v>3</v>
      </c>
      <c r="B21">
        <v>2.9190000000000001E-2</v>
      </c>
      <c r="C21">
        <v>12.73</v>
      </c>
      <c r="E21">
        <f>B21/C21</f>
        <v>2.2930086410054987E-3</v>
      </c>
      <c r="G21">
        <v>3</v>
      </c>
      <c r="H21">
        <v>2.724E-2</v>
      </c>
      <c r="I21">
        <v>12.63</v>
      </c>
      <c r="K21">
        <f>H21/I21</f>
        <v>2.1567695961995249E-3</v>
      </c>
      <c r="M21">
        <v>3</v>
      </c>
      <c r="N21">
        <v>2.2429999999999999E-2</v>
      </c>
      <c r="O21">
        <v>12.73</v>
      </c>
      <c r="Q21">
        <f>N21/O21</f>
        <v>1.7619795758051845E-3</v>
      </c>
      <c r="S21">
        <v>3</v>
      </c>
      <c r="T21">
        <v>2.3120000000000002E-2</v>
      </c>
      <c r="U21">
        <v>12.65</v>
      </c>
      <c r="W21">
        <f>T21/U21</f>
        <v>1.8276679841897235E-3</v>
      </c>
    </row>
    <row r="22" spans="1:23" x14ac:dyDescent="0.25">
      <c r="A22">
        <v>4</v>
      </c>
      <c r="B22">
        <v>2.8410000000000001E-2</v>
      </c>
      <c r="C22">
        <v>12.73</v>
      </c>
      <c r="E22">
        <f>B22/C22</f>
        <v>2.2317360565593087E-3</v>
      </c>
      <c r="G22">
        <v>4</v>
      </c>
      <c r="M22">
        <v>4</v>
      </c>
      <c r="S22">
        <v>4</v>
      </c>
    </row>
    <row r="23" spans="1:23" x14ac:dyDescent="0.25">
      <c r="A23">
        <v>5</v>
      </c>
      <c r="C23">
        <v>12.73</v>
      </c>
      <c r="G23">
        <v>5</v>
      </c>
      <c r="M23">
        <v>5</v>
      </c>
      <c r="S23">
        <v>5</v>
      </c>
    </row>
    <row r="24" spans="1:23" x14ac:dyDescent="0.25">
      <c r="A24">
        <v>6</v>
      </c>
      <c r="G24">
        <v>6</v>
      </c>
      <c r="M24">
        <v>6</v>
      </c>
      <c r="S24">
        <v>6</v>
      </c>
    </row>
    <row r="25" spans="1:23" x14ac:dyDescent="0.25">
      <c r="A25" s="1" t="s">
        <v>6</v>
      </c>
      <c r="B25" s="2">
        <f>AVERAGE(B19:B24)</f>
        <v>2.7872500000000001E-2</v>
      </c>
      <c r="C25" s="2">
        <f>AVERAGE(C19:C23)</f>
        <v>12.728000000000003</v>
      </c>
      <c r="D25" s="2" t="e">
        <f>AVERAGE(D19:D23)</f>
        <v>#DIV/0!</v>
      </c>
      <c r="E25" s="2">
        <f>AVERAGE(E19:E23)</f>
        <v>2.248232521602514E-3</v>
      </c>
      <c r="G25" s="1" t="s">
        <v>6</v>
      </c>
      <c r="H25" s="2">
        <f>AVERAGE(H19:H24)</f>
        <v>2.7093333333333334E-2</v>
      </c>
      <c r="I25" s="2">
        <f>AVERAGE(I19:I23)</f>
        <v>12.63</v>
      </c>
      <c r="J25" s="2" t="e">
        <f>AVERAGE(J19:J23)</f>
        <v>#DIV/0!</v>
      </c>
      <c r="K25" s="2">
        <f>AVERAGE(K19:K23)</f>
        <v>2.1451570335180785E-3</v>
      </c>
      <c r="M25" s="1" t="s">
        <v>6</v>
      </c>
      <c r="N25" s="2">
        <f>AVERAGE(N19:N24)</f>
        <v>2.5166666666666667E-2</v>
      </c>
      <c r="O25" s="2">
        <f>AVERAGE(O19:O23)</f>
        <v>12.729999999999999</v>
      </c>
      <c r="P25" s="2" t="e">
        <f>AVERAGE(P19:P23)</f>
        <v>#DIV/0!</v>
      </c>
      <c r="Q25" s="2">
        <f>AVERAGE(Q19:Q23)</f>
        <v>1.9769573186698085E-3</v>
      </c>
      <c r="S25" s="1" t="s">
        <v>6</v>
      </c>
      <c r="T25" s="2">
        <f>AVERAGE(T19:T24)</f>
        <v>2.4896666666666668E-2</v>
      </c>
      <c r="U25" s="2">
        <f>AVERAGE(U19:U23)</f>
        <v>12.65</v>
      </c>
      <c r="V25" s="2" t="e">
        <f>AVERAGE(V19:V23)</f>
        <v>#DIV/0!</v>
      </c>
      <c r="W25" s="2">
        <f>AVERAGE(W19:W23)</f>
        <v>1.9681159420289855E-3</v>
      </c>
    </row>
    <row r="26" spans="1:23" x14ac:dyDescent="0.25">
      <c r="A26" s="1" t="s">
        <v>7</v>
      </c>
      <c r="B26" s="3">
        <f>STDEV(B19:B24)</f>
        <v>1.5495886550952807E-3</v>
      </c>
      <c r="C26" s="3">
        <f>STDEV(C19:C23)</f>
        <v>4.4721359549994835E-3</v>
      </c>
      <c r="D26" s="3" t="e">
        <f>STDEV(D19:D23)</f>
        <v>#DIV/0!</v>
      </c>
      <c r="E26" s="3">
        <f>STDEV(E19:E23)</f>
        <v>3.9222270959371298E-5</v>
      </c>
      <c r="G26" s="1" t="s">
        <v>7</v>
      </c>
      <c r="H26" s="3">
        <f>STDEV(H19:H24)</f>
        <v>1.747378989610822E-4</v>
      </c>
      <c r="I26" s="3">
        <f>STDEV(I19:I23)</f>
        <v>0</v>
      </c>
      <c r="J26" s="3" t="e">
        <f>STDEV(J19:J23)</f>
        <v>#DIV/0!</v>
      </c>
      <c r="K26" s="3">
        <f>STDEV(K19:K23)</f>
        <v>1.3835146394384969E-5</v>
      </c>
      <c r="M26" s="1" t="s">
        <v>7</v>
      </c>
      <c r="N26" s="3">
        <f>STDEV(N19:N24)</f>
        <v>2.4726571402710357E-3</v>
      </c>
      <c r="O26" s="3">
        <f>STDEV(O19:O23)</f>
        <v>2.1755839288168292E-15</v>
      </c>
      <c r="P26" s="3" t="e">
        <f>STDEV(P19:P23)</f>
        <v>#DIV/0!</v>
      </c>
      <c r="Q26" s="3">
        <f>STDEV(Q19:Q23)</f>
        <v>1.9423858132529734E-4</v>
      </c>
      <c r="S26" s="1" t="s">
        <v>7</v>
      </c>
      <c r="T26" s="3">
        <f>STDEV(T19:T24)</f>
        <v>1.5836771556517852E-3</v>
      </c>
      <c r="U26" s="3">
        <f>STDEV(U19:U23)</f>
        <v>0</v>
      </c>
      <c r="V26" s="3" t="e">
        <f>STDEV(V19:V23)</f>
        <v>#DIV/0!</v>
      </c>
      <c r="W26" s="3">
        <f>STDEV(W19:W23)</f>
        <v>1.2519187001199883E-4</v>
      </c>
    </row>
    <row r="27" spans="1:23" ht="15.75" thickBot="1" x14ac:dyDescent="0.3">
      <c r="A27" s="1" t="s">
        <v>8</v>
      </c>
      <c r="B27" s="4">
        <f>ABS((B26/B25)*100)</f>
        <v>5.5595610551449663</v>
      </c>
      <c r="C27" s="4">
        <f>ABS((C26/C25)*100)</f>
        <v>3.5136203291950677E-2</v>
      </c>
      <c r="D27" s="4" t="e">
        <f>ABS((D26/D25)*100)</f>
        <v>#DIV/0!</v>
      </c>
      <c r="E27" s="4">
        <f>ABS((E26/E25)*100)</f>
        <v>1.74458249235778</v>
      </c>
      <c r="G27" s="1" t="s">
        <v>8</v>
      </c>
      <c r="H27" s="4">
        <f>ABS((H26/H25)*100)</f>
        <v>0.64494795384257708</v>
      </c>
      <c r="I27" s="4">
        <f>ABS((I26/I25)*100)</f>
        <v>0</v>
      </c>
      <c r="J27" s="4" t="e">
        <f>ABS((J26/J25)*100)</f>
        <v>#DIV/0!</v>
      </c>
      <c r="K27" s="4">
        <f>ABS((K26/K25)*100)</f>
        <v>0.64494795384257697</v>
      </c>
      <c r="M27" s="1" t="s">
        <v>8</v>
      </c>
      <c r="N27" s="4">
        <f>ABS((N26/N25)*100)</f>
        <v>9.8251277096862353</v>
      </c>
      <c r="O27" s="4">
        <f>ABS((O26/O25)*100)</f>
        <v>1.7090211538231181E-14</v>
      </c>
      <c r="P27" s="4" t="e">
        <f>ABS((P26/P25)*100)</f>
        <v>#DIV/0!</v>
      </c>
      <c r="Q27" s="4">
        <f>ABS((Q26/Q25)*100)</f>
        <v>9.8251277096862335</v>
      </c>
      <c r="S27" s="1" t="s">
        <v>8</v>
      </c>
      <c r="T27" s="4">
        <f>ABS((T26/T25)*100)</f>
        <v>6.3610007590779967</v>
      </c>
      <c r="U27" s="4">
        <f>ABS((U26/U25)*100)</f>
        <v>0</v>
      </c>
      <c r="V27" s="4" t="e">
        <f>ABS((V26/V25)*100)</f>
        <v>#DIV/0!</v>
      </c>
      <c r="W27" s="4">
        <f>ABS((W26/W25)*100)</f>
        <v>6.3610007590779967</v>
      </c>
    </row>
    <row r="28" spans="1:23" x14ac:dyDescent="0.25">
      <c r="G28" s="1"/>
      <c r="H28" s="3"/>
      <c r="I28" s="3"/>
      <c r="J28" s="3"/>
      <c r="K28" s="3"/>
      <c r="M28" s="1"/>
      <c r="N28" s="3"/>
      <c r="O28" s="3"/>
      <c r="P28" s="3"/>
      <c r="Q28" s="3"/>
    </row>
    <row r="29" spans="1:23" ht="15.75" thickBot="1" x14ac:dyDescent="0.3">
      <c r="G29" s="1"/>
      <c r="H29" s="4"/>
      <c r="I29" s="4"/>
      <c r="J29" s="4"/>
      <c r="K29" s="4"/>
      <c r="M29" s="1"/>
      <c r="N29" s="4"/>
      <c r="O29" s="4"/>
      <c r="P29" s="4"/>
      <c r="Q29" s="4"/>
    </row>
    <row r="30" spans="1:23" x14ac:dyDescent="0.25">
      <c r="A30" t="s">
        <v>5</v>
      </c>
    </row>
    <row r="31" spans="1:23" x14ac:dyDescent="0.25">
      <c r="A31" t="s">
        <v>11</v>
      </c>
    </row>
    <row r="32" spans="1:23" x14ac:dyDescent="0.25">
      <c r="A32" t="s">
        <v>0</v>
      </c>
      <c r="B32" t="s">
        <v>1</v>
      </c>
      <c r="C32" t="s">
        <v>4</v>
      </c>
      <c r="D32" t="s">
        <v>2</v>
      </c>
      <c r="E32" t="s">
        <v>3</v>
      </c>
    </row>
    <row r="33" spans="1:11" x14ac:dyDescent="0.25">
      <c r="A33">
        <v>1</v>
      </c>
      <c r="B33">
        <v>2.997E-2</v>
      </c>
      <c r="C33">
        <v>12.66</v>
      </c>
      <c r="D33">
        <v>1</v>
      </c>
      <c r="E33">
        <f>B33/C33</f>
        <v>2.3672985781990523E-3</v>
      </c>
    </row>
    <row r="34" spans="1:11" x14ac:dyDescent="0.25">
      <c r="A34">
        <v>2</v>
      </c>
      <c r="B34">
        <v>2.9170000000000001E-2</v>
      </c>
      <c r="C34">
        <v>12.66</v>
      </c>
      <c r="D34">
        <v>1</v>
      </c>
      <c r="E34">
        <f>B34/C34</f>
        <v>2.3041074249605057E-3</v>
      </c>
    </row>
    <row r="35" spans="1:11" x14ac:dyDescent="0.25">
      <c r="A35">
        <v>3</v>
      </c>
      <c r="B35">
        <v>3.0030000000000001E-2</v>
      </c>
      <c r="C35">
        <v>12.66</v>
      </c>
      <c r="D35">
        <v>1</v>
      </c>
      <c r="E35">
        <f>B35/C35</f>
        <v>2.3720379146919433E-3</v>
      </c>
    </row>
    <row r="36" spans="1:11" x14ac:dyDescent="0.25">
      <c r="A36">
        <v>4</v>
      </c>
      <c r="B36">
        <v>2.9319999999999999E-2</v>
      </c>
      <c r="C36">
        <v>12.66</v>
      </c>
      <c r="D36">
        <v>1</v>
      </c>
      <c r="E36">
        <f>B36/C36</f>
        <v>2.3159557661927327E-3</v>
      </c>
    </row>
    <row r="37" spans="1:11" x14ac:dyDescent="0.25">
      <c r="A37">
        <v>5</v>
      </c>
      <c r="C37">
        <v>12.66</v>
      </c>
    </row>
    <row r="38" spans="1:11" x14ac:dyDescent="0.25">
      <c r="A38">
        <v>6</v>
      </c>
    </row>
    <row r="39" spans="1:11" x14ac:dyDescent="0.25">
      <c r="A39" s="1" t="s">
        <v>6</v>
      </c>
      <c r="B39" s="2">
        <f>AVERAGE(B33:B38)</f>
        <v>2.96225E-2</v>
      </c>
      <c r="C39" s="2">
        <f>AVERAGE(C33:C37)</f>
        <v>12.66</v>
      </c>
      <c r="D39" s="2">
        <f>AVERAGE(D33:D37)</f>
        <v>1</v>
      </c>
      <c r="E39" s="2">
        <f>AVERAGE(E33:E37)</f>
        <v>2.3398499210110584E-3</v>
      </c>
    </row>
    <row r="40" spans="1:11" x14ac:dyDescent="0.25">
      <c r="A40" s="1" t="s">
        <v>7</v>
      </c>
      <c r="B40" s="3">
        <f>STDEV(B33:B38)</f>
        <v>4.4086090020927632E-4</v>
      </c>
      <c r="C40" s="3">
        <f>STDEV(C33:C37)</f>
        <v>0</v>
      </c>
      <c r="D40" s="3">
        <f>STDEV(D33:D37)</f>
        <v>0</v>
      </c>
      <c r="E40" s="3">
        <f>STDEV(E33:E37)</f>
        <v>3.4823135877510078E-5</v>
      </c>
      <c r="G40" s="1"/>
      <c r="H40" s="2"/>
      <c r="I40" s="2"/>
      <c r="J40" s="2"/>
      <c r="K40" s="2"/>
    </row>
    <row r="41" spans="1:11" ht="15.75" thickBot="1" x14ac:dyDescent="0.3">
      <c r="A41" s="1" t="s">
        <v>8</v>
      </c>
      <c r="B41" s="4">
        <f>ABS((B40/B39)*100)</f>
        <v>1.4882636516474854</v>
      </c>
      <c r="C41" s="4">
        <f>ABS((C40/C39)*100)</f>
        <v>0</v>
      </c>
      <c r="D41" s="4">
        <f>ABS((D40/D39)*100)</f>
        <v>0</v>
      </c>
      <c r="E41" s="4">
        <f>ABS((E40/E39)*100)</f>
        <v>1.4882636516474896</v>
      </c>
      <c r="G41" s="1"/>
      <c r="H41" s="3"/>
      <c r="I41" s="3"/>
      <c r="J41" s="3"/>
      <c r="K41" s="3"/>
    </row>
    <row r="42" spans="1:11" x14ac:dyDescent="0.25">
      <c r="A42" s="1"/>
      <c r="B42" s="6"/>
      <c r="C42" s="6"/>
      <c r="D42" s="6"/>
      <c r="E42" s="6"/>
      <c r="G42" s="1"/>
      <c r="H42" s="3"/>
      <c r="I42" s="3"/>
      <c r="J42" s="3"/>
      <c r="K42" s="3"/>
    </row>
    <row r="43" spans="1:11" ht="15.75" thickBot="1" x14ac:dyDescent="0.3">
      <c r="A43" t="s">
        <v>22</v>
      </c>
      <c r="G43" s="1"/>
      <c r="H43" s="4"/>
      <c r="I43" s="4"/>
      <c r="J43" s="4"/>
      <c r="K43" s="4"/>
    </row>
    <row r="44" spans="1:11" x14ac:dyDescent="0.25">
      <c r="A44" t="s">
        <v>11</v>
      </c>
    </row>
    <row r="45" spans="1:11" x14ac:dyDescent="0.25">
      <c r="A45" t="s">
        <v>0</v>
      </c>
      <c r="B45" t="s">
        <v>1</v>
      </c>
      <c r="C45" t="s">
        <v>4</v>
      </c>
      <c r="D45" t="s">
        <v>2</v>
      </c>
      <c r="E45" t="s">
        <v>3</v>
      </c>
    </row>
    <row r="46" spans="1:11" x14ac:dyDescent="0.25">
      <c r="A46">
        <v>1</v>
      </c>
      <c r="B46">
        <v>2.9059999999999999E-2</v>
      </c>
      <c r="C46">
        <v>12.5</v>
      </c>
      <c r="E46">
        <f>B46/C46</f>
        <v>2.3248000000000001E-3</v>
      </c>
    </row>
    <row r="47" spans="1:11" x14ac:dyDescent="0.25">
      <c r="A47">
        <v>2</v>
      </c>
      <c r="B47">
        <v>3.074E-2</v>
      </c>
      <c r="C47">
        <v>12.5</v>
      </c>
      <c r="E47">
        <f>B47/C47</f>
        <v>2.4591999999999999E-3</v>
      </c>
    </row>
    <row r="48" spans="1:11" x14ac:dyDescent="0.25">
      <c r="A48">
        <v>3</v>
      </c>
      <c r="B48">
        <v>2.8819999999999998E-2</v>
      </c>
      <c r="C48">
        <v>12.5</v>
      </c>
      <c r="E48">
        <f>B48/C48</f>
        <v>2.3055999999999997E-3</v>
      </c>
    </row>
    <row r="49" spans="1:5" x14ac:dyDescent="0.25">
      <c r="A49">
        <v>4</v>
      </c>
      <c r="C49">
        <v>12.5</v>
      </c>
    </row>
    <row r="50" spans="1:5" x14ac:dyDescent="0.25">
      <c r="A50">
        <v>5</v>
      </c>
      <c r="C50">
        <v>12.5</v>
      </c>
    </row>
    <row r="51" spans="1:5" x14ac:dyDescent="0.25">
      <c r="A51" s="1" t="s">
        <v>6</v>
      </c>
      <c r="B51" s="2">
        <f>AVERAGE(B46:B50)</f>
        <v>2.954E-2</v>
      </c>
      <c r="C51" s="2">
        <f>AVERAGE(C46:C50)</f>
        <v>12.5</v>
      </c>
      <c r="D51" s="2" t="e">
        <f>AVERAGE(D46:D50)</f>
        <v>#DIV/0!</v>
      </c>
      <c r="E51" s="2">
        <f>AVERAGE(E46:E50)</f>
        <v>2.3631999999999998E-3</v>
      </c>
    </row>
    <row r="52" spans="1:5" x14ac:dyDescent="0.25">
      <c r="A52" s="1" t="s">
        <v>7</v>
      </c>
      <c r="B52" s="3">
        <f>STDEV(B46:B50)</f>
        <v>1.0461357464497624E-3</v>
      </c>
      <c r="C52" s="3">
        <f>STDEV(C46:C50)</f>
        <v>0</v>
      </c>
      <c r="D52" s="3" t="e">
        <f>STDEV(D46:D50)</f>
        <v>#DIV/0!</v>
      </c>
      <c r="E52" s="3">
        <f>STDEV(E46:E50)</f>
        <v>8.3690859715980975E-5</v>
      </c>
    </row>
    <row r="53" spans="1:5" ht="15.75" thickBot="1" x14ac:dyDescent="0.3">
      <c r="A53" s="1" t="s">
        <v>8</v>
      </c>
      <c r="B53" s="4">
        <f>ABS((B52/B51)*100)</f>
        <v>3.5414209426193715</v>
      </c>
      <c r="C53" s="4">
        <f>ABS((C52/C51)*100)</f>
        <v>0</v>
      </c>
      <c r="D53" s="4" t="e">
        <f>ABS((D52/D51)*100)</f>
        <v>#DIV/0!</v>
      </c>
      <c r="E53" s="4">
        <f>ABS((E52/E51)*100)</f>
        <v>3.5414209426193715</v>
      </c>
    </row>
    <row r="56" spans="1:5" x14ac:dyDescent="0.25">
      <c r="A56" t="s">
        <v>9</v>
      </c>
    </row>
    <row r="57" spans="1:5" x14ac:dyDescent="0.25">
      <c r="A57" t="s">
        <v>11</v>
      </c>
    </row>
    <row r="58" spans="1:5" x14ac:dyDescent="0.25">
      <c r="A58" t="s">
        <v>0</v>
      </c>
      <c r="B58" t="s">
        <v>1</v>
      </c>
      <c r="C58" t="s">
        <v>4</v>
      </c>
      <c r="D58" t="s">
        <v>2</v>
      </c>
      <c r="E58" t="s">
        <v>3</v>
      </c>
    </row>
    <row r="59" spans="1:5" x14ac:dyDescent="0.25">
      <c r="A59">
        <v>1</v>
      </c>
      <c r="B59">
        <v>2.648E-2</v>
      </c>
      <c r="C59">
        <v>12.76</v>
      </c>
      <c r="D59">
        <v>0.99</v>
      </c>
      <c r="E59">
        <f>B59/C59</f>
        <v>2.0752351097178684E-3</v>
      </c>
    </row>
    <row r="60" spans="1:5" x14ac:dyDescent="0.25">
      <c r="A60">
        <v>2</v>
      </c>
      <c r="B60">
        <v>2.8129999999999999E-2</v>
      </c>
      <c r="C60">
        <v>12.76</v>
      </c>
      <c r="D60">
        <v>1</v>
      </c>
      <c r="E60">
        <f>B60/C60</f>
        <v>2.2045454545454547E-3</v>
      </c>
    </row>
    <row r="61" spans="1:5" x14ac:dyDescent="0.25">
      <c r="A61">
        <v>3</v>
      </c>
      <c r="B61">
        <v>2.8549999999999999E-2</v>
      </c>
      <c r="C61">
        <v>12.76</v>
      </c>
      <c r="D61">
        <v>1</v>
      </c>
      <c r="E61">
        <f>B61/C61</f>
        <v>2.2374608150470218E-3</v>
      </c>
    </row>
    <row r="62" spans="1:5" x14ac:dyDescent="0.25">
      <c r="A62">
        <v>4</v>
      </c>
      <c r="B62">
        <v>2.777E-2</v>
      </c>
      <c r="C62">
        <v>12.76</v>
      </c>
      <c r="D62">
        <v>1</v>
      </c>
    </row>
    <row r="63" spans="1:5" x14ac:dyDescent="0.25">
      <c r="A63">
        <v>5</v>
      </c>
      <c r="B63">
        <v>2.8580000000000001E-2</v>
      </c>
      <c r="C63">
        <v>12.76</v>
      </c>
      <c r="D63">
        <v>0.99</v>
      </c>
    </row>
    <row r="64" spans="1:5" x14ac:dyDescent="0.25">
      <c r="A64" s="1" t="s">
        <v>6</v>
      </c>
      <c r="B64" s="2">
        <f>AVERAGE(B59:B63)</f>
        <v>2.7902E-2</v>
      </c>
      <c r="C64" s="2">
        <f>AVERAGE(C59:C63)</f>
        <v>12.76</v>
      </c>
      <c r="D64" s="2">
        <f>AVERAGE(D59:D63)</f>
        <v>0.99600000000000011</v>
      </c>
      <c r="E64" s="2">
        <f>AVERAGE(E59:E63)</f>
        <v>2.1724137931034486E-3</v>
      </c>
    </row>
    <row r="65" spans="1:5" x14ac:dyDescent="0.25">
      <c r="A65" s="1" t="s">
        <v>7</v>
      </c>
      <c r="B65" s="3">
        <f>STDEV(B59:B63)</f>
        <v>8.6184105263093609E-4</v>
      </c>
      <c r="C65" s="3">
        <f>STDEV(C59:C63)</f>
        <v>0</v>
      </c>
      <c r="D65" s="3">
        <f>STDEV(D59:D63)</f>
        <v>5.4772255750516656E-3</v>
      </c>
      <c r="E65" s="3">
        <f>STDEV(E59:E63)</f>
        <v>8.5753295083355934E-5</v>
      </c>
    </row>
    <row r="66" spans="1:5" ht="15.75" thickBot="1" x14ac:dyDescent="0.3">
      <c r="A66" s="1" t="s">
        <v>8</v>
      </c>
      <c r="B66" s="4">
        <f>ABS((B65/B64)*100)</f>
        <v>3.0888146105330661</v>
      </c>
      <c r="C66" s="4">
        <f>ABS((C65/C64)*100)</f>
        <v>0</v>
      </c>
      <c r="D66" s="4">
        <f>ABS((D65/D64)*100)</f>
        <v>0.54992224649113108</v>
      </c>
      <c r="E66" s="4">
        <f>ABS((E65/E64)*100)</f>
        <v>3.9473739006624156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63"/>
  <sheetViews>
    <sheetView topLeftCell="A23" zoomScale="80" zoomScaleNormal="80" workbookViewId="0">
      <selection activeCell="W43" sqref="W43:W45"/>
    </sheetView>
  </sheetViews>
  <sheetFormatPr defaultRowHeight="15" x14ac:dyDescent="0.25"/>
  <cols>
    <col min="1" max="1" width="20.42578125" bestFit="1" customWidth="1"/>
  </cols>
  <sheetData>
    <row r="2" spans="1:13" x14ac:dyDescent="0.25">
      <c r="H2">
        <v>0</v>
      </c>
    </row>
    <row r="3" spans="1:13" x14ac:dyDescent="0.25">
      <c r="A3" t="s">
        <v>20</v>
      </c>
      <c r="H3">
        <v>40</v>
      </c>
    </row>
    <row r="4" spans="1:13" x14ac:dyDescent="0.25">
      <c r="A4" t="s">
        <v>11</v>
      </c>
      <c r="H4">
        <v>80</v>
      </c>
    </row>
    <row r="5" spans="1:13" x14ac:dyDescent="0.25">
      <c r="A5" t="s">
        <v>0</v>
      </c>
      <c r="B5" t="s">
        <v>1</v>
      </c>
      <c r="C5" t="s">
        <v>4</v>
      </c>
      <c r="D5" t="s">
        <v>2</v>
      </c>
      <c r="E5" t="s">
        <v>3</v>
      </c>
    </row>
    <row r="6" spans="1:13" x14ac:dyDescent="0.25">
      <c r="A6">
        <v>1</v>
      </c>
      <c r="B6">
        <v>3.243E-2</v>
      </c>
      <c r="C6">
        <v>12.7</v>
      </c>
      <c r="D6">
        <v>1</v>
      </c>
    </row>
    <row r="7" spans="1:13" x14ac:dyDescent="0.25">
      <c r="A7">
        <v>2</v>
      </c>
      <c r="B7">
        <v>3.2820000000000002E-2</v>
      </c>
      <c r="C7">
        <v>12.7</v>
      </c>
      <c r="D7">
        <v>1</v>
      </c>
    </row>
    <row r="8" spans="1:13" x14ac:dyDescent="0.25">
      <c r="A8">
        <v>3</v>
      </c>
      <c r="B8">
        <v>2.8289999999999999E-2</v>
      </c>
      <c r="C8">
        <v>12.7</v>
      </c>
      <c r="D8">
        <v>1</v>
      </c>
      <c r="E8">
        <f>B8/C8</f>
        <v>2.2275590551181102E-3</v>
      </c>
    </row>
    <row r="9" spans="1:13" x14ac:dyDescent="0.25">
      <c r="A9">
        <v>4</v>
      </c>
      <c r="B9">
        <v>3.0030000000000001E-2</v>
      </c>
      <c r="C9">
        <v>12.7</v>
      </c>
      <c r="D9">
        <v>0.99</v>
      </c>
      <c r="E9">
        <f>B9/C9</f>
        <v>2.3645669291338586E-3</v>
      </c>
    </row>
    <row r="10" spans="1:13" x14ac:dyDescent="0.25">
      <c r="A10">
        <v>5</v>
      </c>
      <c r="B10">
        <v>3.0949999999999998E-2</v>
      </c>
      <c r="C10">
        <v>12.7</v>
      </c>
      <c r="D10">
        <v>1</v>
      </c>
      <c r="E10">
        <f>B10/C10</f>
        <v>2.4370078740157479E-3</v>
      </c>
    </row>
    <row r="11" spans="1:13" x14ac:dyDescent="0.25">
      <c r="A11" s="1" t="s">
        <v>6</v>
      </c>
      <c r="B11" s="2">
        <f>AVERAGE(B6:B10)</f>
        <v>3.0903999999999997E-2</v>
      </c>
      <c r="C11" s="2">
        <f>AVERAGE(C6:C10)</f>
        <v>12.7</v>
      </c>
      <c r="D11" s="2">
        <f>AVERAGE(D6:D10)</f>
        <v>0.998</v>
      </c>
      <c r="E11" s="2">
        <f>AVERAGE(E6:E10)</f>
        <v>2.3430446194225726E-3</v>
      </c>
    </row>
    <row r="12" spans="1:13" x14ac:dyDescent="0.25">
      <c r="A12" s="1" t="s">
        <v>7</v>
      </c>
      <c r="B12" s="3">
        <f>STDEV(B6:B10)</f>
        <v>1.8438221172336561E-3</v>
      </c>
      <c r="C12" s="3">
        <f>STDEV(C6:C10)</f>
        <v>0</v>
      </c>
      <c r="D12" s="3">
        <f>STDEV(D6:D10)</f>
        <v>4.4721359549995832E-3</v>
      </c>
      <c r="E12" s="3">
        <f>STDEV(E6:E10)</f>
        <v>1.0637015227912979E-4</v>
      </c>
    </row>
    <row r="13" spans="1:13" ht="15.75" thickBot="1" x14ac:dyDescent="0.3">
      <c r="A13" s="1" t="s">
        <v>8</v>
      </c>
      <c r="B13" s="4">
        <f>ABS((B12/B11)*100)</f>
        <v>5.9662895328554759</v>
      </c>
      <c r="C13" s="4">
        <f>ABS((C12/C11)*100)</f>
        <v>0</v>
      </c>
      <c r="D13" s="4">
        <f>ABS((D12/D11)*100)</f>
        <v>0.4481098151302188</v>
      </c>
      <c r="E13" s="4">
        <f>ABS((E12/E11)*100)</f>
        <v>4.5398261474569779</v>
      </c>
    </row>
    <row r="14" spans="1:13" x14ac:dyDescent="0.25">
      <c r="A14" s="1"/>
      <c r="B14" s="6"/>
      <c r="C14" s="6"/>
      <c r="D14" s="6"/>
      <c r="E14" s="6"/>
    </row>
    <row r="15" spans="1:13" x14ac:dyDescent="0.25">
      <c r="A15" t="s">
        <v>19</v>
      </c>
    </row>
    <row r="16" spans="1:13" x14ac:dyDescent="0.25">
      <c r="A16" t="s">
        <v>11</v>
      </c>
      <c r="G16" t="s">
        <v>12</v>
      </c>
      <c r="M16" t="s">
        <v>13</v>
      </c>
    </row>
    <row r="17" spans="1:17" x14ac:dyDescent="0.25">
      <c r="A17" t="s">
        <v>0</v>
      </c>
      <c r="B17" t="s">
        <v>1</v>
      </c>
      <c r="C17" t="s">
        <v>4</v>
      </c>
      <c r="D17" t="s">
        <v>2</v>
      </c>
      <c r="E17" t="s">
        <v>3</v>
      </c>
      <c r="G17" t="s">
        <v>0</v>
      </c>
      <c r="H17" t="s">
        <v>1</v>
      </c>
      <c r="I17" t="s">
        <v>4</v>
      </c>
      <c r="J17" t="s">
        <v>2</v>
      </c>
      <c r="K17" t="s">
        <v>3</v>
      </c>
      <c r="M17" t="s">
        <v>0</v>
      </c>
      <c r="N17" t="s">
        <v>1</v>
      </c>
      <c r="O17" t="s">
        <v>4</v>
      </c>
      <c r="P17" t="s">
        <v>2</v>
      </c>
      <c r="Q17" t="s">
        <v>3</v>
      </c>
    </row>
    <row r="18" spans="1:17" x14ac:dyDescent="0.25">
      <c r="A18">
        <v>1</v>
      </c>
      <c r="B18">
        <v>3.6389999999999999E-2</v>
      </c>
      <c r="C18">
        <v>12.71</v>
      </c>
      <c r="D18">
        <v>1</v>
      </c>
      <c r="E18">
        <f>B18/C18</f>
        <v>2.8630999213217936E-3</v>
      </c>
      <c r="G18">
        <v>1</v>
      </c>
      <c r="H18">
        <v>3.7339999999999998E-2</v>
      </c>
      <c r="I18">
        <v>12.7</v>
      </c>
      <c r="J18">
        <v>0.99</v>
      </c>
      <c r="K18">
        <f>H18/I18</f>
        <v>2.9401574803149606E-3</v>
      </c>
      <c r="M18">
        <v>1</v>
      </c>
      <c r="N18">
        <v>3.175E-2</v>
      </c>
      <c r="O18">
        <v>12.7</v>
      </c>
      <c r="P18">
        <v>0.99</v>
      </c>
      <c r="Q18">
        <f>N18/O18</f>
        <v>2.5000000000000001E-3</v>
      </c>
    </row>
    <row r="19" spans="1:17" x14ac:dyDescent="0.25">
      <c r="A19">
        <v>2</v>
      </c>
      <c r="B19">
        <v>3.3640000000000003E-2</v>
      </c>
      <c r="C19">
        <v>12.71</v>
      </c>
      <c r="D19">
        <v>1</v>
      </c>
      <c r="E19">
        <f>B19/C19</f>
        <v>2.6467348544453187E-3</v>
      </c>
      <c r="G19">
        <v>2</v>
      </c>
      <c r="H19">
        <v>3.5060000000000001E-2</v>
      </c>
      <c r="I19">
        <v>12.7</v>
      </c>
      <c r="J19">
        <v>1</v>
      </c>
      <c r="K19">
        <f>H19/I19</f>
        <v>2.7606299212598428E-3</v>
      </c>
      <c r="M19">
        <v>2</v>
      </c>
      <c r="N19">
        <v>3.0710000000000001E-2</v>
      </c>
      <c r="O19">
        <v>12.7</v>
      </c>
      <c r="P19">
        <v>1</v>
      </c>
      <c r="Q19">
        <f>N19/O19</f>
        <v>2.4181102362204727E-3</v>
      </c>
    </row>
    <row r="20" spans="1:17" x14ac:dyDescent="0.25">
      <c r="A20">
        <v>3</v>
      </c>
      <c r="B20">
        <v>3.6179999999999997E-2</v>
      </c>
      <c r="C20">
        <v>12.71</v>
      </c>
      <c r="D20">
        <v>1</v>
      </c>
      <c r="E20">
        <f>B20/C20</f>
        <v>2.8465774980330444E-3</v>
      </c>
      <c r="G20">
        <v>3</v>
      </c>
      <c r="H20">
        <v>3.569E-2</v>
      </c>
      <c r="I20">
        <v>12.7</v>
      </c>
      <c r="J20">
        <v>1</v>
      </c>
      <c r="K20">
        <f>H20/I20</f>
        <v>2.8102362204724409E-3</v>
      </c>
      <c r="M20">
        <v>3</v>
      </c>
      <c r="N20">
        <v>3.0499999999999999E-2</v>
      </c>
      <c r="O20">
        <v>12.7</v>
      </c>
      <c r="P20">
        <v>1</v>
      </c>
      <c r="Q20">
        <f>N20/O20</f>
        <v>2.4015748031496064E-3</v>
      </c>
    </row>
    <row r="21" spans="1:17" x14ac:dyDescent="0.25">
      <c r="A21">
        <v>4</v>
      </c>
      <c r="C21">
        <v>12.71</v>
      </c>
      <c r="G21">
        <v>4</v>
      </c>
      <c r="I21">
        <v>12.7</v>
      </c>
      <c r="M21">
        <v>4</v>
      </c>
      <c r="O21">
        <v>12.7</v>
      </c>
    </row>
    <row r="22" spans="1:17" x14ac:dyDescent="0.25">
      <c r="A22">
        <v>5</v>
      </c>
      <c r="C22">
        <v>12.71</v>
      </c>
      <c r="G22">
        <v>5</v>
      </c>
      <c r="I22">
        <v>12.7</v>
      </c>
      <c r="M22">
        <v>5</v>
      </c>
      <c r="O22">
        <v>12.7</v>
      </c>
    </row>
    <row r="23" spans="1:17" x14ac:dyDescent="0.25">
      <c r="A23" s="1" t="s">
        <v>6</v>
      </c>
      <c r="B23" s="2">
        <f>AVERAGE(B18:B22)</f>
        <v>3.5403333333333335E-2</v>
      </c>
      <c r="C23" s="2">
        <f>AVERAGE(C18:C22)</f>
        <v>12.71</v>
      </c>
      <c r="D23" s="2">
        <f>AVERAGE(D18:D22)</f>
        <v>1</v>
      </c>
      <c r="E23" s="2">
        <f>AVERAGE(E18:E22)</f>
        <v>2.7854707579333857E-3</v>
      </c>
      <c r="G23" s="1" t="s">
        <v>6</v>
      </c>
      <c r="H23" s="2">
        <f>AVERAGE(H18:H22)</f>
        <v>3.603E-2</v>
      </c>
      <c r="I23" s="2">
        <f>AVERAGE(I18:I22)</f>
        <v>12.7</v>
      </c>
      <c r="J23" s="2">
        <f>AVERAGE(J18:J22)</f>
        <v>0.9966666666666667</v>
      </c>
      <c r="K23" s="2">
        <f>AVERAGE(K18:K22)</f>
        <v>2.8370078740157481E-3</v>
      </c>
      <c r="M23" s="1" t="s">
        <v>6</v>
      </c>
      <c r="N23" s="2">
        <f>AVERAGE(N18:N22)</f>
        <v>3.0986666666666666E-2</v>
      </c>
      <c r="O23" s="2">
        <f>AVERAGE(O18:O22)</f>
        <v>12.7</v>
      </c>
      <c r="P23" s="2">
        <f>AVERAGE(P18:P22)</f>
        <v>0.9966666666666667</v>
      </c>
      <c r="Q23" s="2">
        <f>AVERAGE(Q18:Q22)</f>
        <v>2.4398950131233597E-3</v>
      </c>
    </row>
    <row r="24" spans="1:17" x14ac:dyDescent="0.25">
      <c r="A24" s="1" t="s">
        <v>7</v>
      </c>
      <c r="B24" s="3">
        <f>STDEV(B18:B22)</f>
        <v>1.5306970089907813E-3</v>
      </c>
      <c r="C24" s="3">
        <f>STDEV(C18:C22)</f>
        <v>0</v>
      </c>
      <c r="D24" s="3">
        <f>STDEV(D18:D22)</f>
        <v>0</v>
      </c>
      <c r="E24" s="3">
        <f>STDEV(E18:E22)</f>
        <v>1.2043249480651308E-4</v>
      </c>
      <c r="G24" s="1" t="s">
        <v>7</v>
      </c>
      <c r="H24" s="3">
        <f>STDEV(H18:H22)</f>
        <v>1.1774124171249414E-3</v>
      </c>
      <c r="I24" s="3">
        <f>STDEV(I18:I22)</f>
        <v>0</v>
      </c>
      <c r="J24" s="3">
        <f>STDEV(J18:J22)</f>
        <v>5.7735026918962623E-3</v>
      </c>
      <c r="K24" s="3">
        <f>STDEV(K18:K22)</f>
        <v>9.2709639143696162E-5</v>
      </c>
      <c r="M24" s="1" t="s">
        <v>7</v>
      </c>
      <c r="N24" s="3">
        <f>STDEV(N18:N22)</f>
        <v>6.6935292136012503E-4</v>
      </c>
      <c r="O24" s="3">
        <f>STDEV(O18:O22)</f>
        <v>0</v>
      </c>
      <c r="P24" s="3">
        <f>STDEV(P18:P22)</f>
        <v>5.7735026918962623E-3</v>
      </c>
      <c r="Q24" s="3">
        <f>STDEV(Q18:Q22)</f>
        <v>5.2704954437805064E-5</v>
      </c>
    </row>
    <row r="25" spans="1:17" ht="15.75" thickBot="1" x14ac:dyDescent="0.3">
      <c r="A25" s="1" t="s">
        <v>8</v>
      </c>
      <c r="B25" s="4">
        <f>ABS((B24/B23)*100)</f>
        <v>4.3235957320142582</v>
      </c>
      <c r="C25" s="4">
        <f>ABS((C24/C23)*100)</f>
        <v>0</v>
      </c>
      <c r="D25" s="4">
        <f>ABS((D24/D23)*100)</f>
        <v>0</v>
      </c>
      <c r="E25" s="4">
        <f>ABS((E24/E23)*100)</f>
        <v>4.3235957320142582</v>
      </c>
      <c r="G25" s="1" t="s">
        <v>8</v>
      </c>
      <c r="H25" s="4">
        <f>ABS((H24/H23)*100)</f>
        <v>3.2678668252149357</v>
      </c>
      <c r="I25" s="4">
        <f>ABS((I24/I23)*100)</f>
        <v>0</v>
      </c>
      <c r="J25" s="4">
        <f>ABS((J24/J23)*100)</f>
        <v>0.57928120654477544</v>
      </c>
      <c r="K25" s="4">
        <f>ABS((K24/K23)*100)</f>
        <v>3.2678668252149352</v>
      </c>
      <c r="M25" s="1" t="s">
        <v>8</v>
      </c>
      <c r="N25" s="4">
        <f>ABS((N24/N23)*100)</f>
        <v>2.1601320611880115</v>
      </c>
      <c r="O25" s="4">
        <f>ABS((O24/O23)*100)</f>
        <v>0</v>
      </c>
      <c r="P25" s="4">
        <f>ABS((P24/P23)*100)</f>
        <v>0.57928120654477544</v>
      </c>
      <c r="Q25" s="4">
        <f>ABS((Q24/Q23)*100)</f>
        <v>2.1601320611880084</v>
      </c>
    </row>
    <row r="26" spans="1:17" x14ac:dyDescent="0.25">
      <c r="E26" t="e">
        <f>(E23-#REF!)/#REF!</f>
        <v>#REF!</v>
      </c>
      <c r="K26" t="e">
        <f>(K23-E47)/E47</f>
        <v>#DIV/0!</v>
      </c>
    </row>
    <row r="27" spans="1:17" x14ac:dyDescent="0.25">
      <c r="K27" t="e">
        <f>(K23-#REF!)/#REF!</f>
        <v>#REF!</v>
      </c>
    </row>
    <row r="28" spans="1:17" x14ac:dyDescent="0.25">
      <c r="A28" t="s">
        <v>21</v>
      </c>
    </row>
    <row r="29" spans="1:17" x14ac:dyDescent="0.25">
      <c r="A29" t="s">
        <v>11</v>
      </c>
      <c r="G29" t="s">
        <v>12</v>
      </c>
      <c r="M29" t="s">
        <v>13</v>
      </c>
    </row>
    <row r="30" spans="1:17" x14ac:dyDescent="0.25">
      <c r="A30" t="s">
        <v>0</v>
      </c>
      <c r="B30" t="s">
        <v>1</v>
      </c>
      <c r="C30" t="s">
        <v>4</v>
      </c>
      <c r="D30" t="s">
        <v>2</v>
      </c>
      <c r="E30" t="s">
        <v>3</v>
      </c>
      <c r="G30" t="s">
        <v>0</v>
      </c>
      <c r="H30" t="s">
        <v>1</v>
      </c>
      <c r="I30" t="s">
        <v>4</v>
      </c>
      <c r="J30" t="s">
        <v>2</v>
      </c>
      <c r="K30" t="s">
        <v>3</v>
      </c>
      <c r="M30" t="s">
        <v>0</v>
      </c>
      <c r="N30" t="s">
        <v>1</v>
      </c>
      <c r="O30" t="s">
        <v>4</v>
      </c>
      <c r="P30" t="s">
        <v>2</v>
      </c>
      <c r="Q30" t="s">
        <v>3</v>
      </c>
    </row>
    <row r="31" spans="1:17" x14ac:dyDescent="0.25">
      <c r="A31">
        <v>1</v>
      </c>
      <c r="B31">
        <v>3.3270000000000001E-2</v>
      </c>
      <c r="C31">
        <v>12.7</v>
      </c>
      <c r="D31">
        <v>0.99</v>
      </c>
      <c r="E31">
        <f>B31/C31</f>
        <v>2.6196850393700789E-3</v>
      </c>
      <c r="G31">
        <v>1</v>
      </c>
      <c r="H31">
        <v>3.1949999999999999E-2</v>
      </c>
      <c r="I31">
        <v>12.7</v>
      </c>
      <c r="J31">
        <v>0.99</v>
      </c>
      <c r="K31">
        <f>H31/I31</f>
        <v>2.5157480314960631E-3</v>
      </c>
      <c r="M31">
        <v>1</v>
      </c>
      <c r="N31">
        <v>3.3259999999999998E-2</v>
      </c>
      <c r="O31">
        <v>12.7</v>
      </c>
      <c r="Q31">
        <f>N31/O31</f>
        <v>2.6188976377952756E-3</v>
      </c>
    </row>
    <row r="32" spans="1:17" x14ac:dyDescent="0.25">
      <c r="A32">
        <v>2</v>
      </c>
      <c r="B32">
        <v>3.1329999999999997E-2</v>
      </c>
      <c r="C32">
        <v>12.7</v>
      </c>
      <c r="D32">
        <v>0.99</v>
      </c>
      <c r="E32">
        <f>B32/C32</f>
        <v>2.4669291338582674E-3</v>
      </c>
      <c r="G32">
        <v>2</v>
      </c>
      <c r="H32">
        <v>3.3660000000000002E-2</v>
      </c>
      <c r="I32">
        <v>12.7</v>
      </c>
      <c r="J32">
        <v>1</v>
      </c>
      <c r="K32">
        <f>H32/I32</f>
        <v>2.6503937007874021E-3</v>
      </c>
      <c r="M32">
        <v>2</v>
      </c>
      <c r="N32">
        <v>3.4720000000000001E-2</v>
      </c>
      <c r="O32">
        <v>12.7</v>
      </c>
      <c r="Q32">
        <f>N32/O32</f>
        <v>2.7338582677165356E-3</v>
      </c>
    </row>
    <row r="33" spans="1:23" x14ac:dyDescent="0.25">
      <c r="A33">
        <v>3</v>
      </c>
      <c r="B33">
        <v>3.0439999999999998E-2</v>
      </c>
      <c r="C33">
        <v>12.7</v>
      </c>
      <c r="D33">
        <v>0.99</v>
      </c>
      <c r="E33">
        <f>B33/C33</f>
        <v>2.3968503937007875E-3</v>
      </c>
      <c r="G33">
        <v>3</v>
      </c>
      <c r="H33">
        <v>3.304E-2</v>
      </c>
      <c r="I33">
        <v>12.7</v>
      </c>
      <c r="J33">
        <v>1</v>
      </c>
      <c r="K33">
        <f>H33/I33</f>
        <v>2.6015748031496064E-3</v>
      </c>
      <c r="M33">
        <v>3</v>
      </c>
      <c r="N33">
        <v>3.5819999999999998E-2</v>
      </c>
      <c r="O33">
        <v>12.7</v>
      </c>
      <c r="Q33">
        <f>N33/O33</f>
        <v>2.8204724409448818E-3</v>
      </c>
    </row>
    <row r="34" spans="1:23" x14ac:dyDescent="0.25">
      <c r="A34">
        <v>4</v>
      </c>
      <c r="C34">
        <v>12.7</v>
      </c>
      <c r="G34">
        <v>4</v>
      </c>
      <c r="I34">
        <v>12.7</v>
      </c>
      <c r="M34">
        <v>4</v>
      </c>
      <c r="O34">
        <v>12.7</v>
      </c>
    </row>
    <row r="35" spans="1:23" x14ac:dyDescent="0.25">
      <c r="A35">
        <v>5</v>
      </c>
      <c r="C35">
        <v>12.7</v>
      </c>
      <c r="G35">
        <v>5</v>
      </c>
      <c r="I35">
        <v>12.7</v>
      </c>
      <c r="M35">
        <v>5</v>
      </c>
      <c r="O35">
        <v>12.7</v>
      </c>
    </row>
    <row r="36" spans="1:23" x14ac:dyDescent="0.25">
      <c r="A36" s="1" t="s">
        <v>6</v>
      </c>
      <c r="B36" s="2">
        <f>AVERAGE(B31:B35)</f>
        <v>3.1679999999999993E-2</v>
      </c>
      <c r="C36" s="2">
        <f>AVERAGE(C31:C35)</f>
        <v>12.7</v>
      </c>
      <c r="D36" s="2">
        <f>AVERAGE(D31:D35)</f>
        <v>0.98999999999999988</v>
      </c>
      <c r="E36" s="2">
        <f>AVERAGE(E31:E35)</f>
        <v>2.4944881889763779E-3</v>
      </c>
      <c r="G36" s="1" t="s">
        <v>6</v>
      </c>
      <c r="H36" s="2">
        <f>AVERAGE(H31:H35)</f>
        <v>3.2883333333333334E-2</v>
      </c>
      <c r="I36" s="2">
        <f>AVERAGE(I31:I35)</f>
        <v>12.7</v>
      </c>
      <c r="J36" s="2">
        <f>AVERAGE(J31:J35)</f>
        <v>0.9966666666666667</v>
      </c>
      <c r="K36" s="2">
        <f>AVERAGE(K31:K35)</f>
        <v>2.5892388451443575E-3</v>
      </c>
      <c r="M36" s="1" t="s">
        <v>6</v>
      </c>
      <c r="N36" s="2">
        <f>AVERAGE(N31:N35)</f>
        <v>3.4599999999999999E-2</v>
      </c>
      <c r="O36" s="2">
        <f>AVERAGE(O31:O35)</f>
        <v>12.7</v>
      </c>
      <c r="P36" s="2" t="e">
        <f>AVERAGE(P31:P35)</f>
        <v>#DIV/0!</v>
      </c>
      <c r="Q36" s="2">
        <f>AVERAGE(Q31:Q35)</f>
        <v>2.7244094488188975E-3</v>
      </c>
    </row>
    <row r="37" spans="1:23" x14ac:dyDescent="0.25">
      <c r="A37" s="1" t="s">
        <v>7</v>
      </c>
      <c r="B37" s="3">
        <f>STDEV(B31:B35)</f>
        <v>1.4471005493745086E-3</v>
      </c>
      <c r="C37" s="3">
        <f>STDEV(C31:C35)</f>
        <v>0</v>
      </c>
      <c r="D37" s="3">
        <f>STDEV(D31:D35)</f>
        <v>1.3597399555105182E-16</v>
      </c>
      <c r="E37" s="3">
        <f>STDEV(E31:E35)</f>
        <v>1.1394492514759904E-4</v>
      </c>
      <c r="G37" s="1" t="s">
        <v>7</v>
      </c>
      <c r="H37" s="3">
        <f>STDEV(H31:H35)</f>
        <v>8.6569817681068028E-4</v>
      </c>
      <c r="I37" s="3">
        <f>STDEV(I31:I35)</f>
        <v>0</v>
      </c>
      <c r="J37" s="3">
        <f>STDEV(J31:J35)</f>
        <v>5.7735026918962623E-3</v>
      </c>
      <c r="K37" s="3">
        <f>STDEV(K31:K35)</f>
        <v>6.8165210772494586E-5</v>
      </c>
      <c r="M37" s="1" t="s">
        <v>7</v>
      </c>
      <c r="N37" s="3">
        <f>STDEV(N31:N35)</f>
        <v>1.2842118205342917E-3</v>
      </c>
      <c r="O37" s="3">
        <f>STDEV(O31:O35)</f>
        <v>0</v>
      </c>
      <c r="P37" s="3" t="e">
        <f>STDEV(P31:P35)</f>
        <v>#DIV/0!</v>
      </c>
      <c r="Q37" s="3">
        <f>STDEV(Q31:Q35)</f>
        <v>1.0111904098695208E-4</v>
      </c>
    </row>
    <row r="38" spans="1:23" ht="15.75" thickBot="1" x14ac:dyDescent="0.3">
      <c r="A38" s="1" t="s">
        <v>8</v>
      </c>
      <c r="B38" s="4">
        <f>ABS((B37/B36)*100)</f>
        <v>4.5678678957528689</v>
      </c>
      <c r="C38" s="4">
        <f>ABS((C37/C36)*100)</f>
        <v>0</v>
      </c>
      <c r="D38" s="4">
        <f>ABS((D37/D36)*100)</f>
        <v>1.3734747025358771E-14</v>
      </c>
      <c r="E38" s="4">
        <f>ABS((E37/E36)*100)</f>
        <v>4.5678678957528653</v>
      </c>
      <c r="G38" s="1" t="s">
        <v>8</v>
      </c>
      <c r="H38" s="4">
        <f>ABS((H37/H36)*100)</f>
        <v>2.6326351043406393</v>
      </c>
      <c r="I38" s="4">
        <f>ABS((I37/I36)*100)</f>
        <v>0</v>
      </c>
      <c r="J38" s="4">
        <f>ABS((J37/J36)*100)</f>
        <v>0.57928120654477544</v>
      </c>
      <c r="K38" s="4">
        <f>ABS((K37/K36)*100)</f>
        <v>2.632635104340642</v>
      </c>
      <c r="M38" s="1" t="s">
        <v>8</v>
      </c>
      <c r="N38" s="4">
        <f>ABS((N37/N36)*100)</f>
        <v>3.7115948570355251</v>
      </c>
      <c r="O38" s="4">
        <f>ABS((O37/O36)*100)</f>
        <v>0</v>
      </c>
      <c r="P38" s="4" t="e">
        <f>ABS((P37/P36)*100)</f>
        <v>#DIV/0!</v>
      </c>
      <c r="Q38" s="4">
        <f>ABS((Q37/Q36)*100)</f>
        <v>3.7115948570355246</v>
      </c>
    </row>
    <row r="39" spans="1:23" x14ac:dyDescent="0.25">
      <c r="E39">
        <f>(E36-E11)/E11</f>
        <v>6.463537582614523E-2</v>
      </c>
      <c r="K39">
        <f>(K36-E60)/E60</f>
        <v>1.4230345559136933E-2</v>
      </c>
      <c r="Q39">
        <f>(Q36-E60)/E60</f>
        <v>6.7178001713516344E-2</v>
      </c>
    </row>
    <row r="40" spans="1:23" x14ac:dyDescent="0.25">
      <c r="A40" t="s">
        <v>22</v>
      </c>
      <c r="K40">
        <f>(K36-E11)/E11</f>
        <v>0.10507449311078755</v>
      </c>
    </row>
    <row r="41" spans="1:23" x14ac:dyDescent="0.25">
      <c r="A41" t="s">
        <v>11</v>
      </c>
      <c r="G41" s="7" t="s">
        <v>24</v>
      </c>
      <c r="M41" s="7" t="s">
        <v>25</v>
      </c>
      <c r="S41" s="7" t="s">
        <v>26</v>
      </c>
    </row>
    <row r="42" spans="1:23" x14ac:dyDescent="0.25">
      <c r="A42" t="s">
        <v>0</v>
      </c>
      <c r="B42" t="s">
        <v>1</v>
      </c>
      <c r="C42" t="s">
        <v>4</v>
      </c>
      <c r="D42" t="s">
        <v>2</v>
      </c>
      <c r="E42" t="s">
        <v>3</v>
      </c>
      <c r="G42" t="s">
        <v>0</v>
      </c>
      <c r="H42" t="s">
        <v>1</v>
      </c>
      <c r="I42" t="s">
        <v>4</v>
      </c>
      <c r="J42" t="s">
        <v>2</v>
      </c>
      <c r="K42" t="s">
        <v>3</v>
      </c>
      <c r="M42" t="s">
        <v>0</v>
      </c>
      <c r="N42" t="s">
        <v>1</v>
      </c>
      <c r="O42" t="s">
        <v>4</v>
      </c>
      <c r="P42" t="s">
        <v>2</v>
      </c>
      <c r="Q42" t="s">
        <v>3</v>
      </c>
      <c r="S42" t="s">
        <v>0</v>
      </c>
      <c r="T42" t="s">
        <v>1</v>
      </c>
      <c r="U42" t="s">
        <v>4</v>
      </c>
      <c r="V42" t="s">
        <v>2</v>
      </c>
      <c r="W42" t="s">
        <v>3</v>
      </c>
    </row>
    <row r="43" spans="1:23" x14ac:dyDescent="0.25">
      <c r="A43">
        <v>1</v>
      </c>
      <c r="B43">
        <v>3.0089999999999999E-2</v>
      </c>
      <c r="C43">
        <v>12.63</v>
      </c>
      <c r="E43">
        <f>B43/C43</f>
        <v>2.382422802850356E-3</v>
      </c>
      <c r="G43">
        <v>1</v>
      </c>
      <c r="H43">
        <v>3.3090000000000001E-2</v>
      </c>
      <c r="I43">
        <v>12.69</v>
      </c>
      <c r="K43">
        <f>H43/I43</f>
        <v>2.6075650118203312E-3</v>
      </c>
      <c r="M43">
        <v>1</v>
      </c>
      <c r="N43">
        <v>2.819E-2</v>
      </c>
      <c r="O43">
        <v>12.72</v>
      </c>
      <c r="Q43">
        <f>N43/O43</f>
        <v>2.2161949685534591E-3</v>
      </c>
      <c r="S43">
        <v>1</v>
      </c>
      <c r="T43">
        <v>2.632E-2</v>
      </c>
      <c r="U43">
        <v>12.62</v>
      </c>
      <c r="W43">
        <f>T43/U43</f>
        <v>2.0855784469096671E-3</v>
      </c>
    </row>
    <row r="44" spans="1:23" x14ac:dyDescent="0.25">
      <c r="A44">
        <v>2</v>
      </c>
      <c r="B44">
        <v>2.9389999999999999E-2</v>
      </c>
      <c r="C44">
        <v>12.63</v>
      </c>
      <c r="E44">
        <f>B44/C44</f>
        <v>2.3269992082343626E-3</v>
      </c>
      <c r="G44">
        <v>2</v>
      </c>
      <c r="H44">
        <v>3.245E-2</v>
      </c>
      <c r="I44">
        <v>12.69</v>
      </c>
      <c r="K44">
        <f>H44/I44</f>
        <v>2.5571315996847912E-3</v>
      </c>
      <c r="M44">
        <v>2</v>
      </c>
      <c r="N44">
        <v>2.6890000000000001E-2</v>
      </c>
      <c r="O44">
        <v>12.72</v>
      </c>
      <c r="Q44">
        <f>N44/O44</f>
        <v>2.1139937106918237E-3</v>
      </c>
      <c r="S44">
        <v>2</v>
      </c>
      <c r="T44">
        <v>2.6849999999999999E-2</v>
      </c>
      <c r="U44">
        <v>12.62</v>
      </c>
      <c r="W44">
        <f>T44/U44</f>
        <v>2.1275752773375596E-3</v>
      </c>
    </row>
    <row r="45" spans="1:23" x14ac:dyDescent="0.25">
      <c r="A45">
        <v>3</v>
      </c>
      <c r="B45">
        <v>2.6599999999999999E-2</v>
      </c>
      <c r="C45">
        <v>12.63</v>
      </c>
      <c r="E45">
        <f>B45/C45</f>
        <v>2.1060965954077591E-3</v>
      </c>
      <c r="G45">
        <v>3</v>
      </c>
      <c r="H45">
        <v>3.2340000000000001E-2</v>
      </c>
      <c r="I45">
        <v>12.69</v>
      </c>
      <c r="K45">
        <f>H45/I45</f>
        <v>2.5484633569739954E-3</v>
      </c>
      <c r="M45">
        <v>3</v>
      </c>
      <c r="N45">
        <v>2.8539999999999999E-2</v>
      </c>
      <c r="O45">
        <v>12.72</v>
      </c>
      <c r="Q45">
        <f>N45/O45</f>
        <v>2.2437106918238993E-3</v>
      </c>
      <c r="S45">
        <v>3</v>
      </c>
      <c r="T45">
        <v>2.7650000000000001E-2</v>
      </c>
      <c r="U45">
        <v>12.62</v>
      </c>
      <c r="W45">
        <f>T45/U45</f>
        <v>2.1909667194928688E-3</v>
      </c>
    </row>
    <row r="46" spans="1:23" x14ac:dyDescent="0.25">
      <c r="A46">
        <v>4</v>
      </c>
      <c r="C46">
        <v>12.63</v>
      </c>
      <c r="G46">
        <v>4</v>
      </c>
      <c r="I46">
        <v>12.63</v>
      </c>
      <c r="M46">
        <v>4</v>
      </c>
      <c r="O46">
        <v>12.63</v>
      </c>
      <c r="S46">
        <v>4</v>
      </c>
      <c r="U46">
        <v>12.63</v>
      </c>
    </row>
    <row r="47" spans="1:23" x14ac:dyDescent="0.25">
      <c r="A47">
        <v>5</v>
      </c>
      <c r="C47">
        <v>12.63</v>
      </c>
      <c r="G47">
        <v>5</v>
      </c>
      <c r="I47">
        <v>12.63</v>
      </c>
      <c r="M47">
        <v>5</v>
      </c>
      <c r="O47">
        <v>12.63</v>
      </c>
      <c r="S47">
        <v>5</v>
      </c>
      <c r="U47">
        <v>12.63</v>
      </c>
    </row>
    <row r="48" spans="1:23" x14ac:dyDescent="0.25">
      <c r="A48" s="1" t="s">
        <v>6</v>
      </c>
      <c r="B48" s="2">
        <f>AVERAGE(B43:B47)</f>
        <v>2.8693333333333331E-2</v>
      </c>
      <c r="C48" s="2">
        <f>AVERAGE(C43:C47)</f>
        <v>12.63</v>
      </c>
      <c r="D48" s="2" t="e">
        <f>AVERAGE(D43:D47)</f>
        <v>#DIV/0!</v>
      </c>
      <c r="E48" s="2">
        <f>AVERAGE(E43:E47)</f>
        <v>2.2718395354974926E-3</v>
      </c>
      <c r="G48" s="1" t="s">
        <v>6</v>
      </c>
      <c r="H48" s="2">
        <f>AVERAGE(H43:H47)</f>
        <v>3.2626666666666665E-2</v>
      </c>
      <c r="I48" s="2">
        <f>AVERAGE(I43:I47)</f>
        <v>12.666</v>
      </c>
      <c r="J48" s="2" t="e">
        <f>AVERAGE(J43:J47)</f>
        <v>#DIV/0!</v>
      </c>
      <c r="K48" s="2">
        <f>AVERAGE(K43:K47)</f>
        <v>2.5710533228263726E-3</v>
      </c>
      <c r="M48" s="1" t="s">
        <v>6</v>
      </c>
      <c r="N48" s="2">
        <f>AVERAGE(N43:N47)</f>
        <v>2.7873333333333333E-2</v>
      </c>
      <c r="O48" s="2">
        <f>AVERAGE(O43:O47)</f>
        <v>12.684000000000001</v>
      </c>
      <c r="P48" s="2" t="e">
        <f>AVERAGE(P43:P47)</f>
        <v>#DIV/0!</v>
      </c>
      <c r="Q48" s="2">
        <f>AVERAGE(Q43:Q47)</f>
        <v>2.1912997903563939E-3</v>
      </c>
      <c r="S48" s="1" t="s">
        <v>6</v>
      </c>
      <c r="T48" s="2">
        <f>AVERAGE(T43:T47)</f>
        <v>2.6940000000000002E-2</v>
      </c>
      <c r="U48" s="2">
        <f>AVERAGE(U43:U47)</f>
        <v>12.624000000000001</v>
      </c>
      <c r="V48" s="2" t="e">
        <f>AVERAGE(V43:V47)</f>
        <v>#DIV/0!</v>
      </c>
      <c r="W48" s="2">
        <f>AVERAGE(W43:W47)</f>
        <v>2.134706814580032E-3</v>
      </c>
    </row>
    <row r="49" spans="1:23" x14ac:dyDescent="0.25">
      <c r="A49" s="1" t="s">
        <v>7</v>
      </c>
      <c r="B49" s="3">
        <f>STDEV(B43:B47)</f>
        <v>1.8463567730353022E-3</v>
      </c>
      <c r="C49" s="3">
        <f>STDEV(C43:C47)</f>
        <v>0</v>
      </c>
      <c r="D49" s="3" t="e">
        <f>STDEV(D43:D47)</f>
        <v>#DIV/0!</v>
      </c>
      <c r="E49" s="3">
        <f>STDEV(E43:E47)</f>
        <v>1.4618818472171829E-4</v>
      </c>
      <c r="G49" s="1" t="s">
        <v>7</v>
      </c>
      <c r="H49" s="3">
        <f>STDEV(H43:H47)</f>
        <v>4.0501028793517562E-4</v>
      </c>
      <c r="I49" s="3">
        <f>STDEV(I43:I47)</f>
        <v>3.2863353450309267E-2</v>
      </c>
      <c r="J49" s="3" t="e">
        <f>STDEV(J43:J47)</f>
        <v>#DIV/0!</v>
      </c>
      <c r="K49" s="3">
        <f>STDEV(K43:K47)</f>
        <v>3.1915704329013076E-5</v>
      </c>
      <c r="M49" s="1" t="s">
        <v>7</v>
      </c>
      <c r="N49" s="3">
        <f>STDEV(N43:N47)</f>
        <v>8.6938675704966437E-4</v>
      </c>
      <c r="O49" s="3">
        <f>STDEV(O43:O47)</f>
        <v>4.9295030175464875E-2</v>
      </c>
      <c r="P49" s="3" t="e">
        <f>STDEV(P43:P47)</f>
        <v>#DIV/0!</v>
      </c>
      <c r="Q49" s="3">
        <f>STDEV(Q43:Q47)</f>
        <v>6.8348015491325918E-5</v>
      </c>
      <c r="S49" s="1" t="s">
        <v>7</v>
      </c>
      <c r="T49" s="3">
        <f>STDEV(T43:T47)</f>
        <v>6.6955208908642879E-4</v>
      </c>
      <c r="U49" s="3">
        <f>STDEV(U43:U47)</f>
        <v>5.4772255750525174E-3</v>
      </c>
      <c r="V49" s="3" t="e">
        <f>STDEV(V43:V47)</f>
        <v>#DIV/0!</v>
      </c>
      <c r="W49" s="3">
        <f>STDEV(W43:W47)</f>
        <v>5.3054840656611018E-5</v>
      </c>
    </row>
    <row r="50" spans="1:23" ht="15.75" thickBot="1" x14ac:dyDescent="0.3">
      <c r="A50" s="1" t="s">
        <v>8</v>
      </c>
      <c r="B50" s="4">
        <f>ABS((B49/B48)*100)</f>
        <v>6.4347935863219181</v>
      </c>
      <c r="C50" s="4">
        <f>ABS((C49/C48)*100)</f>
        <v>0</v>
      </c>
      <c r="D50" s="4" t="e">
        <f>ABS((D49/D48)*100)</f>
        <v>#DIV/0!</v>
      </c>
      <c r="E50" s="4">
        <f>ABS((E49/E48)*100)</f>
        <v>6.4347935863219172</v>
      </c>
      <c r="G50" s="1" t="s">
        <v>8</v>
      </c>
      <c r="H50" s="4">
        <f>ABS((H49/H48)*100)</f>
        <v>1.2413474293068316</v>
      </c>
      <c r="I50" s="4">
        <f>ABS((I49/I48)*100)</f>
        <v>0.25946118309102528</v>
      </c>
      <c r="J50" s="4" t="e">
        <f>ABS((J49/J48)*100)</f>
        <v>#DIV/0!</v>
      </c>
      <c r="K50" s="4">
        <f>ABS((K49/K48)*100)</f>
        <v>1.2413474293068325</v>
      </c>
      <c r="M50" s="1" t="s">
        <v>8</v>
      </c>
      <c r="N50" s="4">
        <f>ABS((N49/N48)*100)</f>
        <v>3.1190627495204413</v>
      </c>
      <c r="O50" s="4">
        <f>ABS((O49/O48)*100)</f>
        <v>0.38863946842845215</v>
      </c>
      <c r="P50" s="4" t="e">
        <f>ABS((P49/P48)*100)</f>
        <v>#DIV/0!</v>
      </c>
      <c r="Q50" s="4">
        <f>ABS((Q49/Q48)*100)</f>
        <v>3.1190627495204462</v>
      </c>
      <c r="S50" s="1" t="s">
        <v>8</v>
      </c>
      <c r="T50" s="4">
        <f>ABS((T49/T48)*100)</f>
        <v>2.4853455422658826</v>
      </c>
      <c r="U50" s="4">
        <f>ABS((U49/U48)*100)</f>
        <v>4.3387401576778492E-2</v>
      </c>
      <c r="V50" s="4" t="e">
        <f>ABS((V49/V48)*100)</f>
        <v>#DIV/0!</v>
      </c>
      <c r="W50" s="4">
        <f>ABS((W49/W48)*100)</f>
        <v>2.485345542265891</v>
      </c>
    </row>
    <row r="51" spans="1:23" x14ac:dyDescent="0.25">
      <c r="E51" t="e">
        <f>(E48-#REF!)/#REF!</f>
        <v>#REF!</v>
      </c>
    </row>
    <row r="52" spans="1:23" x14ac:dyDescent="0.25">
      <c r="A52" t="s">
        <v>23</v>
      </c>
    </row>
    <row r="53" spans="1:23" x14ac:dyDescent="0.25">
      <c r="A53" t="s">
        <v>11</v>
      </c>
    </row>
    <row r="54" spans="1:23" x14ac:dyDescent="0.25">
      <c r="A54" t="s">
        <v>0</v>
      </c>
      <c r="B54" t="s">
        <v>1</v>
      </c>
      <c r="C54" t="s">
        <v>4</v>
      </c>
      <c r="D54" t="s">
        <v>2</v>
      </c>
      <c r="E54" t="s">
        <v>3</v>
      </c>
    </row>
    <row r="55" spans="1:23" x14ac:dyDescent="0.25">
      <c r="A55">
        <v>1</v>
      </c>
      <c r="B55">
        <v>3.3300000000000003E-2</v>
      </c>
      <c r="C55">
        <v>12.6</v>
      </c>
      <c r="D55">
        <v>0.99</v>
      </c>
      <c r="E55">
        <f>B55/C55</f>
        <v>2.642857142857143E-3</v>
      </c>
    </row>
    <row r="56" spans="1:23" x14ac:dyDescent="0.25">
      <c r="A56">
        <v>2</v>
      </c>
      <c r="B56">
        <v>3.2129999999999999E-2</v>
      </c>
      <c r="C56">
        <v>12.6</v>
      </c>
      <c r="D56">
        <v>0.99</v>
      </c>
      <c r="E56">
        <f>B56/C56</f>
        <v>2.5500000000000002E-3</v>
      </c>
    </row>
    <row r="57" spans="1:23" x14ac:dyDescent="0.25">
      <c r="A57">
        <v>3</v>
      </c>
      <c r="B57">
        <v>3.107E-2</v>
      </c>
      <c r="C57">
        <v>12.6</v>
      </c>
      <c r="D57">
        <v>0.99</v>
      </c>
      <c r="E57">
        <f>B57/C57</f>
        <v>2.4658730158730159E-3</v>
      </c>
    </row>
    <row r="58" spans="1:23" x14ac:dyDescent="0.25">
      <c r="A58">
        <v>4</v>
      </c>
      <c r="C58">
        <v>12.6</v>
      </c>
    </row>
    <row r="59" spans="1:23" x14ac:dyDescent="0.25">
      <c r="A59">
        <v>5</v>
      </c>
      <c r="C59">
        <v>12.6</v>
      </c>
    </row>
    <row r="60" spans="1:23" x14ac:dyDescent="0.25">
      <c r="A60" s="1" t="s">
        <v>6</v>
      </c>
      <c r="B60" s="2">
        <f>AVERAGE(B55:B59)</f>
        <v>3.216666666666667E-2</v>
      </c>
      <c r="C60" s="2">
        <f>AVERAGE(C55:C59)</f>
        <v>12.6</v>
      </c>
      <c r="D60" s="2">
        <f>AVERAGE(D55:D59)</f>
        <v>0.98999999999999988</v>
      </c>
      <c r="E60" s="2">
        <f>AVERAGE(E55:E59)</f>
        <v>2.5529100529100529E-3</v>
      </c>
    </row>
    <row r="61" spans="1:23" x14ac:dyDescent="0.25">
      <c r="A61" s="1" t="s">
        <v>7</v>
      </c>
      <c r="B61" s="3">
        <f>STDEV(B55:B59)</f>
        <v>1.1154520757671916E-3</v>
      </c>
      <c r="C61" s="3">
        <f>STDEV(C55:C59)</f>
        <v>0</v>
      </c>
      <c r="D61" s="3">
        <f>STDEV(D55:D59)</f>
        <v>1.3597399555105182E-16</v>
      </c>
      <c r="E61" s="3">
        <f>STDEV(E55:E59)</f>
        <v>8.8527942521205588E-5</v>
      </c>
    </row>
    <row r="62" spans="1:23" ht="15.75" thickBot="1" x14ac:dyDescent="0.3">
      <c r="A62" s="1" t="s">
        <v>8</v>
      </c>
      <c r="B62" s="4">
        <f>ABS((B61/B60)*100)</f>
        <v>3.4677266604161394</v>
      </c>
      <c r="C62" s="4">
        <f>ABS((C61/C60)*100)</f>
        <v>0</v>
      </c>
      <c r="D62" s="4">
        <f>ABS((D61/D60)*100)</f>
        <v>1.3734747025358771E-14</v>
      </c>
      <c r="E62" s="4">
        <f>ABS((E61/E60)*100)</f>
        <v>3.4677266604161359</v>
      </c>
    </row>
    <row r="63" spans="1:23" x14ac:dyDescent="0.25">
      <c r="E63">
        <f>(E60-E11)/E11</f>
        <v>8.9569542017172613E-2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W61"/>
  <sheetViews>
    <sheetView topLeftCell="E10" workbookViewId="0">
      <selection activeCell="W35" sqref="W35"/>
    </sheetView>
  </sheetViews>
  <sheetFormatPr defaultRowHeight="15" x14ac:dyDescent="0.25"/>
  <sheetData>
    <row r="3" spans="1:13" x14ac:dyDescent="0.25">
      <c r="A3" t="s">
        <v>14</v>
      </c>
    </row>
    <row r="4" spans="1:13" x14ac:dyDescent="0.25">
      <c r="A4" t="s">
        <v>11</v>
      </c>
    </row>
    <row r="5" spans="1:13" x14ac:dyDescent="0.25">
      <c r="A5" t="s">
        <v>0</v>
      </c>
      <c r="B5" t="s">
        <v>1</v>
      </c>
      <c r="C5" t="s">
        <v>4</v>
      </c>
      <c r="D5" t="s">
        <v>2</v>
      </c>
      <c r="E5" t="s">
        <v>3</v>
      </c>
    </row>
    <row r="6" spans="1:13" x14ac:dyDescent="0.25">
      <c r="A6">
        <v>1</v>
      </c>
      <c r="B6">
        <v>3.3459999999999997E-2</v>
      </c>
      <c r="C6">
        <v>12.7</v>
      </c>
      <c r="D6">
        <v>0.99</v>
      </c>
      <c r="E6">
        <f>B6/C6</f>
        <v>2.6346456692913386E-3</v>
      </c>
    </row>
    <row r="7" spans="1:13" x14ac:dyDescent="0.25">
      <c r="A7">
        <v>2</v>
      </c>
      <c r="B7">
        <v>3.483E-2</v>
      </c>
      <c r="C7">
        <v>12.7</v>
      </c>
      <c r="D7">
        <v>0.99</v>
      </c>
      <c r="E7">
        <f>B7/C7</f>
        <v>2.7425196850393704E-3</v>
      </c>
    </row>
    <row r="8" spans="1:13" x14ac:dyDescent="0.25">
      <c r="A8">
        <v>3</v>
      </c>
      <c r="B8">
        <v>3.4970000000000001E-2</v>
      </c>
      <c r="C8">
        <v>12.7</v>
      </c>
      <c r="D8">
        <v>0.99</v>
      </c>
      <c r="E8">
        <f>B8/C8</f>
        <v>2.7535433070866146E-3</v>
      </c>
    </row>
    <row r="9" spans="1:13" x14ac:dyDescent="0.25">
      <c r="A9">
        <v>4</v>
      </c>
      <c r="C9">
        <v>12.7</v>
      </c>
    </row>
    <row r="10" spans="1:13" x14ac:dyDescent="0.25">
      <c r="A10">
        <v>5</v>
      </c>
      <c r="C10">
        <v>12.7</v>
      </c>
    </row>
    <row r="11" spans="1:13" x14ac:dyDescent="0.25">
      <c r="A11" s="1" t="s">
        <v>6</v>
      </c>
      <c r="B11" s="2">
        <f>AVERAGE(B6:B10)</f>
        <v>3.4419999999999999E-2</v>
      </c>
      <c r="C11" s="2">
        <f>AVERAGE(C6:C10)</f>
        <v>12.7</v>
      </c>
      <c r="D11" s="2">
        <f>AVERAGE(D6:D10)</f>
        <v>0.98999999999999988</v>
      </c>
      <c r="E11" s="2">
        <f>AVERAGE(E6:E10)</f>
        <v>2.7102362204724415E-3</v>
      </c>
    </row>
    <row r="12" spans="1:13" x14ac:dyDescent="0.25">
      <c r="A12" s="1" t="s">
        <v>7</v>
      </c>
      <c r="B12" s="3">
        <f>STDEV(B6:B10)</f>
        <v>8.3432607534464831E-4</v>
      </c>
      <c r="C12" s="3">
        <f>STDEV(C6:C10)</f>
        <v>0</v>
      </c>
      <c r="D12" s="3">
        <f>STDEV(D6:D10)</f>
        <v>1.3597399555105182E-16</v>
      </c>
      <c r="E12" s="3">
        <f>STDEV(E6:E10)</f>
        <v>6.5694966562570756E-5</v>
      </c>
    </row>
    <row r="13" spans="1:13" ht="15.75" thickBot="1" x14ac:dyDescent="0.3">
      <c r="A13" s="1" t="s">
        <v>8</v>
      </c>
      <c r="B13" s="4">
        <f>ABS((B12/B11)*100)</f>
        <v>2.4239572206410469</v>
      </c>
      <c r="C13" s="4">
        <f>ABS((C12/C11)*100)</f>
        <v>0</v>
      </c>
      <c r="D13" s="4">
        <f>ABS((D12/D11)*100)</f>
        <v>1.3734747025358771E-14</v>
      </c>
      <c r="E13" s="4">
        <f>ABS((E12/E11)*100)</f>
        <v>2.4239572206410473</v>
      </c>
    </row>
    <row r="14" spans="1:13" x14ac:dyDescent="0.25">
      <c r="A14" s="1"/>
      <c r="B14" s="6"/>
      <c r="C14" s="6"/>
      <c r="D14" s="6"/>
      <c r="E14" s="6"/>
    </row>
    <row r="15" spans="1:13" x14ac:dyDescent="0.25">
      <c r="A15" t="s">
        <v>17</v>
      </c>
    </row>
    <row r="16" spans="1:13" x14ac:dyDescent="0.25">
      <c r="A16" t="s">
        <v>11</v>
      </c>
      <c r="G16" t="s">
        <v>12</v>
      </c>
      <c r="M16" t="s">
        <v>13</v>
      </c>
    </row>
    <row r="17" spans="1:23" x14ac:dyDescent="0.25">
      <c r="A17" t="s">
        <v>0</v>
      </c>
      <c r="B17" t="s">
        <v>1</v>
      </c>
      <c r="C17" t="s">
        <v>4</v>
      </c>
      <c r="D17" t="s">
        <v>2</v>
      </c>
      <c r="E17" t="s">
        <v>3</v>
      </c>
      <c r="G17" t="s">
        <v>0</v>
      </c>
      <c r="H17" t="s">
        <v>1</v>
      </c>
      <c r="I17" t="s">
        <v>4</v>
      </c>
      <c r="J17" t="s">
        <v>2</v>
      </c>
      <c r="K17" t="s">
        <v>3</v>
      </c>
      <c r="M17" t="s">
        <v>0</v>
      </c>
      <c r="N17" t="s">
        <v>1</v>
      </c>
      <c r="O17" t="s">
        <v>4</v>
      </c>
      <c r="P17" t="s">
        <v>2</v>
      </c>
      <c r="Q17" t="s">
        <v>3</v>
      </c>
    </row>
    <row r="18" spans="1:23" x14ac:dyDescent="0.25">
      <c r="A18">
        <v>1</v>
      </c>
      <c r="B18">
        <v>2.2429999999999999E-2</v>
      </c>
      <c r="C18">
        <v>12.7</v>
      </c>
      <c r="E18">
        <f>B18/C18</f>
        <v>1.7661417322834645E-3</v>
      </c>
      <c r="G18">
        <v>1</v>
      </c>
      <c r="H18">
        <v>2.1680000000000001E-2</v>
      </c>
      <c r="I18">
        <v>12.7</v>
      </c>
      <c r="J18">
        <v>0.99</v>
      </c>
      <c r="K18">
        <f>H18/I18</f>
        <v>1.7070866141732286E-3</v>
      </c>
      <c r="M18">
        <v>1</v>
      </c>
      <c r="N18">
        <v>2.5010000000000001E-2</v>
      </c>
      <c r="O18">
        <v>12.7</v>
      </c>
      <c r="P18">
        <v>0.99</v>
      </c>
      <c r="Q18">
        <f>N18/O18</f>
        <v>1.9692913385826773E-3</v>
      </c>
    </row>
    <row r="19" spans="1:23" x14ac:dyDescent="0.25">
      <c r="A19">
        <v>2</v>
      </c>
      <c r="B19">
        <v>2.2610000000000002E-2</v>
      </c>
      <c r="C19">
        <v>12.7</v>
      </c>
      <c r="E19">
        <f>B19/C19</f>
        <v>1.7803149606299214E-3</v>
      </c>
      <c r="G19">
        <v>2</v>
      </c>
      <c r="H19">
        <v>2.6720000000000001E-2</v>
      </c>
      <c r="I19">
        <v>12.7</v>
      </c>
      <c r="J19">
        <v>1</v>
      </c>
      <c r="K19">
        <f>H19/I19</f>
        <v>2.1039370078740158E-3</v>
      </c>
      <c r="M19">
        <v>2</v>
      </c>
      <c r="N19">
        <v>2.7859999999999999E-2</v>
      </c>
      <c r="O19">
        <v>12.7</v>
      </c>
      <c r="P19">
        <v>1</v>
      </c>
      <c r="Q19">
        <f>N19/O19</f>
        <v>2.1937007874015747E-3</v>
      </c>
    </row>
    <row r="20" spans="1:23" x14ac:dyDescent="0.25">
      <c r="A20">
        <v>3</v>
      </c>
      <c r="B20">
        <v>2.239E-2</v>
      </c>
      <c r="C20">
        <v>12.7</v>
      </c>
      <c r="E20">
        <f>B20/C20</f>
        <v>1.762992125984252E-3</v>
      </c>
      <c r="G20">
        <v>3</v>
      </c>
      <c r="H20">
        <v>2.571E-2</v>
      </c>
      <c r="I20">
        <v>12.7</v>
      </c>
      <c r="J20">
        <v>1</v>
      </c>
      <c r="K20">
        <f>H20/I20</f>
        <v>2.0244094488188979E-3</v>
      </c>
      <c r="M20">
        <v>3</v>
      </c>
      <c r="N20">
        <v>2.4840000000000001E-2</v>
      </c>
      <c r="O20">
        <v>12.7</v>
      </c>
      <c r="P20">
        <v>1</v>
      </c>
      <c r="Q20">
        <f>N20/O20</f>
        <v>1.9559055118110237E-3</v>
      </c>
    </row>
    <row r="21" spans="1:23" x14ac:dyDescent="0.25">
      <c r="A21">
        <v>4</v>
      </c>
      <c r="C21">
        <v>12.7</v>
      </c>
      <c r="G21">
        <v>4</v>
      </c>
      <c r="I21">
        <v>12.7</v>
      </c>
      <c r="M21">
        <v>4</v>
      </c>
      <c r="O21">
        <v>12.7</v>
      </c>
    </row>
    <row r="22" spans="1:23" x14ac:dyDescent="0.25">
      <c r="A22">
        <v>5</v>
      </c>
      <c r="C22">
        <v>12.7</v>
      </c>
      <c r="G22">
        <v>5</v>
      </c>
      <c r="I22">
        <v>12.7</v>
      </c>
      <c r="M22">
        <v>5</v>
      </c>
      <c r="O22">
        <v>12.7</v>
      </c>
    </row>
    <row r="23" spans="1:23" x14ac:dyDescent="0.25">
      <c r="A23" s="1" t="s">
        <v>6</v>
      </c>
      <c r="B23" s="2">
        <f>AVERAGE(B18:B22)</f>
        <v>2.2476666666666662E-2</v>
      </c>
      <c r="C23" s="2">
        <f>AVERAGE(C18:C22)</f>
        <v>12.7</v>
      </c>
      <c r="D23" s="2" t="e">
        <f>AVERAGE(D18:D22)</f>
        <v>#DIV/0!</v>
      </c>
      <c r="E23" s="2">
        <f>AVERAGE(E18:E22)</f>
        <v>1.7698162729658793E-3</v>
      </c>
      <c r="G23" s="1" t="s">
        <v>6</v>
      </c>
      <c r="H23" s="2">
        <f>AVERAGE(H18:H22)</f>
        <v>2.4703333333333331E-2</v>
      </c>
      <c r="I23" s="2">
        <f>AVERAGE(I18:I22)</f>
        <v>12.7</v>
      </c>
      <c r="J23" s="2">
        <f>AVERAGE(J18:J22)</f>
        <v>0.9966666666666667</v>
      </c>
      <c r="K23" s="2">
        <f>AVERAGE(K18:K22)</f>
        <v>1.9451443569553806E-3</v>
      </c>
      <c r="M23" s="1" t="s">
        <v>6</v>
      </c>
      <c r="N23" s="2">
        <f>AVERAGE(N18:N22)</f>
        <v>2.5903333333333334E-2</v>
      </c>
      <c r="O23" s="2">
        <f>AVERAGE(O18:O22)</f>
        <v>12.7</v>
      </c>
      <c r="P23" s="2">
        <f>AVERAGE(P18:P22)</f>
        <v>0.9966666666666667</v>
      </c>
      <c r="Q23" s="2">
        <f>AVERAGE(Q18:Q22)</f>
        <v>2.0396325459317581E-3</v>
      </c>
    </row>
    <row r="24" spans="1:23" x14ac:dyDescent="0.25">
      <c r="A24" s="1" t="s">
        <v>7</v>
      </c>
      <c r="B24" s="3">
        <f>STDEV(B18:B22)</f>
        <v>1.1718930554164745E-4</v>
      </c>
      <c r="C24" s="3">
        <f>STDEV(C18:C22)</f>
        <v>0</v>
      </c>
      <c r="D24" s="3" t="e">
        <f>STDEV(D18:D22)</f>
        <v>#DIV/0!</v>
      </c>
      <c r="E24" s="3">
        <f>STDEV(E18:E22)</f>
        <v>9.2275043733580474E-6</v>
      </c>
      <c r="G24" s="1" t="s">
        <v>7</v>
      </c>
      <c r="H24" s="3">
        <f>STDEV(H18:H22)</f>
        <v>2.6665395803050309E-3</v>
      </c>
      <c r="I24" s="3">
        <f>STDEV(I18:I22)</f>
        <v>0</v>
      </c>
      <c r="J24" s="3">
        <f>STDEV(J18:J22)</f>
        <v>5.7735026918962623E-3</v>
      </c>
      <c r="K24" s="3">
        <f>STDEV(K18:K22)</f>
        <v>2.0996374648071109E-4</v>
      </c>
      <c r="M24" s="1" t="s">
        <v>7</v>
      </c>
      <c r="N24" s="3">
        <f>STDEV(N18:N22)</f>
        <v>1.6966535690391632E-3</v>
      </c>
      <c r="O24" s="3">
        <f>STDEV(O18:O22)</f>
        <v>0</v>
      </c>
      <c r="P24" s="3">
        <f>STDEV(P18:P22)</f>
        <v>5.7735026918962623E-3</v>
      </c>
      <c r="Q24" s="3">
        <f>STDEV(Q18:Q22)</f>
        <v>1.3359476921568213E-4</v>
      </c>
    </row>
    <row r="25" spans="1:23" ht="15.75" thickBot="1" x14ac:dyDescent="0.3">
      <c r="A25" s="1" t="s">
        <v>8</v>
      </c>
      <c r="B25" s="4">
        <f>ABS((B24/B23)*100)</f>
        <v>0.52138205045965058</v>
      </c>
      <c r="C25" s="4">
        <f>ABS((C24/C23)*100)</f>
        <v>0</v>
      </c>
      <c r="D25" s="4" t="e">
        <f>ABS((D24/D23)*100)</f>
        <v>#DIV/0!</v>
      </c>
      <c r="E25" s="4">
        <f>ABS((E24/E23)*100)</f>
        <v>0.52138205045964936</v>
      </c>
      <c r="G25" s="1" t="s">
        <v>8</v>
      </c>
      <c r="H25" s="4">
        <f>ABS((H24/H23)*100)</f>
        <v>10.79425008894224</v>
      </c>
      <c r="I25" s="4">
        <f>ABS((I24/I23)*100)</f>
        <v>0</v>
      </c>
      <c r="J25" s="4">
        <f>ABS((J24/J23)*100)</f>
        <v>0.57928120654477544</v>
      </c>
      <c r="K25" s="4">
        <f>ABS((K24/K23)*100)</f>
        <v>10.794250088942238</v>
      </c>
      <c r="M25" s="1" t="s">
        <v>8</v>
      </c>
      <c r="N25" s="4">
        <f>ABS((N24/N23)*100)</f>
        <v>6.5499430023388108</v>
      </c>
      <c r="O25" s="4">
        <f>ABS((O24/O23)*100)</f>
        <v>0</v>
      </c>
      <c r="P25" s="4">
        <f>ABS((P24/P23)*100)</f>
        <v>0.57928120654477544</v>
      </c>
      <c r="Q25" s="4">
        <f>ABS((Q24/Q23)*100)</f>
        <v>6.5499430023388108</v>
      </c>
    </row>
    <row r="27" spans="1:23" x14ac:dyDescent="0.25">
      <c r="A27" t="s">
        <v>15</v>
      </c>
    </row>
    <row r="28" spans="1:23" x14ac:dyDescent="0.25">
      <c r="A28" t="s">
        <v>11</v>
      </c>
      <c r="G28" s="7" t="s">
        <v>24</v>
      </c>
      <c r="M28" s="7" t="s">
        <v>25</v>
      </c>
      <c r="S28" s="7" t="s">
        <v>26</v>
      </c>
    </row>
    <row r="29" spans="1:23" x14ac:dyDescent="0.25">
      <c r="A29" t="s">
        <v>0</v>
      </c>
      <c r="B29" t="s">
        <v>1</v>
      </c>
      <c r="C29" t="s">
        <v>4</v>
      </c>
      <c r="D29" t="s">
        <v>2</v>
      </c>
      <c r="E29" t="s">
        <v>3</v>
      </c>
      <c r="G29" t="s">
        <v>0</v>
      </c>
      <c r="H29" t="s">
        <v>1</v>
      </c>
      <c r="I29" t="s">
        <v>4</v>
      </c>
      <c r="J29" t="s">
        <v>2</v>
      </c>
      <c r="K29" t="s">
        <v>3</v>
      </c>
      <c r="M29" t="s">
        <v>0</v>
      </c>
      <c r="N29" t="s">
        <v>1</v>
      </c>
      <c r="O29" t="s">
        <v>4</v>
      </c>
      <c r="P29" t="s">
        <v>2</v>
      </c>
      <c r="Q29" t="s">
        <v>3</v>
      </c>
      <c r="S29" t="s">
        <v>0</v>
      </c>
      <c r="T29" t="s">
        <v>1</v>
      </c>
      <c r="U29" t="s">
        <v>4</v>
      </c>
      <c r="V29" t="s">
        <v>2</v>
      </c>
      <c r="W29" t="s">
        <v>3</v>
      </c>
    </row>
    <row r="30" spans="1:23" x14ac:dyDescent="0.25">
      <c r="A30">
        <v>1</v>
      </c>
      <c r="B30">
        <v>2.818E-2</v>
      </c>
      <c r="C30">
        <v>12.7</v>
      </c>
      <c r="D30">
        <v>0.99</v>
      </c>
      <c r="E30">
        <f>B30/C30</f>
        <v>2.2188976377952759E-3</v>
      </c>
      <c r="G30">
        <v>1</v>
      </c>
      <c r="H30">
        <v>2.8400000000000002E-2</v>
      </c>
      <c r="I30">
        <v>12.7</v>
      </c>
      <c r="J30">
        <v>0.99</v>
      </c>
      <c r="K30">
        <f>H30/I30</f>
        <v>2.236220472440945E-3</v>
      </c>
      <c r="M30">
        <v>1</v>
      </c>
      <c r="N30">
        <v>3.007E-2</v>
      </c>
      <c r="O30">
        <v>12.73</v>
      </c>
      <c r="P30">
        <v>0.99</v>
      </c>
      <c r="Q30">
        <f>N30/O30</f>
        <v>2.3621366849960719E-3</v>
      </c>
      <c r="S30">
        <v>1</v>
      </c>
      <c r="T30">
        <v>2.7289999999999998E-2</v>
      </c>
      <c r="U30">
        <v>12.61</v>
      </c>
      <c r="V30">
        <v>0.99</v>
      </c>
      <c r="W30">
        <f>T30/U30</f>
        <v>2.1641554321966692E-3</v>
      </c>
    </row>
    <row r="31" spans="1:23" x14ac:dyDescent="0.25">
      <c r="A31">
        <v>2</v>
      </c>
      <c r="B31">
        <v>2.6329999999999999E-2</v>
      </c>
      <c r="C31">
        <v>12.7</v>
      </c>
      <c r="D31">
        <v>0.99</v>
      </c>
      <c r="E31">
        <f>B31/C31</f>
        <v>2.0732283464566931E-3</v>
      </c>
      <c r="G31">
        <v>2</v>
      </c>
      <c r="H31">
        <v>3.0099999999999998E-2</v>
      </c>
      <c r="I31">
        <v>12.7</v>
      </c>
      <c r="J31">
        <v>0.99</v>
      </c>
      <c r="K31">
        <f>H31/I31</f>
        <v>2.3700787401574803E-3</v>
      </c>
      <c r="M31">
        <v>2</v>
      </c>
      <c r="N31">
        <v>3.066E-2</v>
      </c>
      <c r="O31">
        <v>12.73</v>
      </c>
      <c r="P31">
        <v>0.99</v>
      </c>
      <c r="Q31">
        <f>N31/O31</f>
        <v>2.408483896307934E-3</v>
      </c>
      <c r="S31">
        <v>2</v>
      </c>
      <c r="T31">
        <v>2.7959999999999999E-2</v>
      </c>
      <c r="U31">
        <v>12.61</v>
      </c>
      <c r="V31">
        <v>0.99</v>
      </c>
      <c r="W31">
        <f>T31/U31</f>
        <v>2.2172878667724031E-3</v>
      </c>
    </row>
    <row r="32" spans="1:23" x14ac:dyDescent="0.25">
      <c r="A32">
        <v>3</v>
      </c>
      <c r="B32">
        <v>2.827E-2</v>
      </c>
      <c r="C32">
        <v>12.7</v>
      </c>
      <c r="D32">
        <v>0.99</v>
      </c>
      <c r="E32">
        <f>B32/C32</f>
        <v>2.2259842519685041E-3</v>
      </c>
      <c r="G32">
        <v>3</v>
      </c>
      <c r="H32">
        <v>2.76E-2</v>
      </c>
      <c r="I32">
        <v>12.7</v>
      </c>
      <c r="J32">
        <v>0.99</v>
      </c>
      <c r="K32">
        <f>H32/I32</f>
        <v>2.1732283464566929E-3</v>
      </c>
      <c r="M32">
        <v>3</v>
      </c>
      <c r="N32">
        <v>2.751E-2</v>
      </c>
      <c r="O32">
        <v>12.73</v>
      </c>
      <c r="P32">
        <v>0.99</v>
      </c>
      <c r="Q32">
        <f>N32/O32</f>
        <v>2.1610369206598585E-3</v>
      </c>
      <c r="S32">
        <v>3</v>
      </c>
      <c r="T32">
        <v>2.8139999999999998E-2</v>
      </c>
      <c r="U32">
        <v>12.61</v>
      </c>
      <c r="V32">
        <v>0.99</v>
      </c>
      <c r="W32">
        <f>T32/U32</f>
        <v>2.2315622521808087E-3</v>
      </c>
    </row>
    <row r="33" spans="1:23" x14ac:dyDescent="0.25">
      <c r="A33">
        <v>4</v>
      </c>
      <c r="C33">
        <v>12.7</v>
      </c>
      <c r="G33">
        <v>4</v>
      </c>
      <c r="I33">
        <v>12.7</v>
      </c>
      <c r="M33">
        <v>4</v>
      </c>
      <c r="S33">
        <v>4</v>
      </c>
    </row>
    <row r="34" spans="1:23" x14ac:dyDescent="0.25">
      <c r="A34">
        <v>5</v>
      </c>
      <c r="C34">
        <v>12.7</v>
      </c>
      <c r="G34">
        <v>5</v>
      </c>
      <c r="I34">
        <v>12.7</v>
      </c>
      <c r="M34">
        <v>5</v>
      </c>
      <c r="S34">
        <v>5</v>
      </c>
    </row>
    <row r="35" spans="1:23" x14ac:dyDescent="0.25">
      <c r="A35" s="1" t="s">
        <v>6</v>
      </c>
      <c r="B35" s="2">
        <f>AVERAGE(B30:B34)</f>
        <v>2.7593333333333334E-2</v>
      </c>
      <c r="C35" s="2">
        <f>AVERAGE(C30:C34)</f>
        <v>12.7</v>
      </c>
      <c r="D35" s="2">
        <f>AVERAGE(D30:D34)</f>
        <v>0.98999999999999988</v>
      </c>
      <c r="E35" s="2">
        <f>AVERAGE(E30:E34)</f>
        <v>2.172703412073491E-3</v>
      </c>
      <c r="G35" s="1" t="s">
        <v>6</v>
      </c>
      <c r="H35" s="2">
        <f>AVERAGE(H30:H34)</f>
        <v>2.87E-2</v>
      </c>
      <c r="I35" s="2">
        <f>AVERAGE(I30:I34)</f>
        <v>12.7</v>
      </c>
      <c r="J35" s="2">
        <f>AVERAGE(J30:J34)</f>
        <v>0.98999999999999988</v>
      </c>
      <c r="K35" s="2">
        <f>AVERAGE(K30:K34)</f>
        <v>2.2598425196850395E-3</v>
      </c>
      <c r="M35" s="1" t="s">
        <v>6</v>
      </c>
      <c r="N35" s="2">
        <f>AVERAGE(N30:N34)</f>
        <v>2.9413333333333333E-2</v>
      </c>
      <c r="O35" s="2">
        <f>AVERAGE(O30:O34)</f>
        <v>12.729999999999999</v>
      </c>
      <c r="P35" s="2">
        <f>AVERAGE(P30:P34)</f>
        <v>0.98999999999999988</v>
      </c>
      <c r="Q35" s="2">
        <f>AVERAGE(Q30:Q34)</f>
        <v>2.3105525006546219E-3</v>
      </c>
      <c r="S35" s="1" t="s">
        <v>6</v>
      </c>
      <c r="T35" s="2">
        <f>AVERAGE(T30:T34)</f>
        <v>2.7796666666666664E-2</v>
      </c>
      <c r="U35" s="2">
        <f>AVERAGE(U30:U34)</f>
        <v>12.61</v>
      </c>
      <c r="V35" s="2">
        <f>AVERAGE(V30:V34)</f>
        <v>0.98999999999999988</v>
      </c>
      <c r="W35" s="2">
        <f>AVERAGE(W30:W34)</f>
        <v>2.204335183716627E-3</v>
      </c>
    </row>
    <row r="36" spans="1:23" x14ac:dyDescent="0.25">
      <c r="A36" s="1" t="s">
        <v>7</v>
      </c>
      <c r="B36" s="3">
        <f>STDEV(B30:B34)</f>
        <v>1.0950038051684271E-3</v>
      </c>
      <c r="C36" s="3">
        <f>STDEV(C30:C34)</f>
        <v>0</v>
      </c>
      <c r="D36" s="3">
        <f>STDEV(D30:D34)</f>
        <v>1.3597399555105182E-16</v>
      </c>
      <c r="E36" s="3">
        <f>STDEV(E30:E34)</f>
        <v>8.6220772060506047E-5</v>
      </c>
      <c r="G36" s="1" t="s">
        <v>7</v>
      </c>
      <c r="H36" s="3">
        <f>STDEV(H30:H34)</f>
        <v>1.2767145334803694E-3</v>
      </c>
      <c r="I36" s="3">
        <f>STDEV(I30:I34)</f>
        <v>0</v>
      </c>
      <c r="J36" s="3">
        <f>STDEV(J30:J34)</f>
        <v>1.3597399555105182E-16</v>
      </c>
      <c r="K36" s="3">
        <f>STDEV(K30:K34)</f>
        <v>1.0052870342365119E-4</v>
      </c>
      <c r="M36" s="1" t="s">
        <v>7</v>
      </c>
      <c r="N36" s="3">
        <f>STDEV(N30:N34)</f>
        <v>1.6745248082167469E-3</v>
      </c>
      <c r="O36" s="3">
        <f>STDEV(O30:O34)</f>
        <v>2.1755839288168292E-15</v>
      </c>
      <c r="P36" s="3">
        <f>STDEV(P30:P34)</f>
        <v>1.3597399555105182E-16</v>
      </c>
      <c r="Q36" s="3">
        <f>STDEV(Q30:Q34)</f>
        <v>1.3154161887012934E-4</v>
      </c>
      <c r="S36" s="1" t="s">
        <v>7</v>
      </c>
      <c r="T36" s="3">
        <f>STDEV(T30:T34)</f>
        <v>4.4792112400882973E-4</v>
      </c>
      <c r="U36" s="3">
        <f>STDEV(U30:U34)</f>
        <v>0</v>
      </c>
      <c r="V36" s="3">
        <f>STDEV(V30:V34)</f>
        <v>1.3597399555105182E-16</v>
      </c>
      <c r="W36" s="3">
        <f>STDEV(W30:W34)</f>
        <v>3.5521104203713733E-5</v>
      </c>
    </row>
    <row r="37" spans="1:23" ht="15.75" thickBot="1" x14ac:dyDescent="0.3">
      <c r="A37" s="1" t="s">
        <v>8</v>
      </c>
      <c r="B37" s="4">
        <f>ABS((B36/B35)*100)</f>
        <v>3.9683636331303229</v>
      </c>
      <c r="C37" s="4">
        <f>ABS((C36/C35)*100)</f>
        <v>0</v>
      </c>
      <c r="D37" s="4">
        <f>ABS((D36/D35)*100)</f>
        <v>1.3734747025358771E-14</v>
      </c>
      <c r="E37" s="4">
        <f>ABS((E36/E35)*100)</f>
        <v>3.9683636331303216</v>
      </c>
      <c r="G37" s="1" t="s">
        <v>8</v>
      </c>
      <c r="H37" s="4">
        <f>ABS((H36/H35)*100)</f>
        <v>4.4484826950535528</v>
      </c>
      <c r="I37" s="4">
        <f>ABS((I36/I35)*100)</f>
        <v>0</v>
      </c>
      <c r="J37" s="4">
        <f>ABS((J36/J35)*100)</f>
        <v>1.3734747025358771E-14</v>
      </c>
      <c r="K37" s="4">
        <f>ABS((K36/K35)*100)</f>
        <v>4.4484826950535545</v>
      </c>
      <c r="M37" s="1" t="s">
        <v>8</v>
      </c>
      <c r="N37" s="4">
        <f>ABS((N36/N35)*100)</f>
        <v>5.6930807169653681</v>
      </c>
      <c r="O37" s="4">
        <f>ABS((O36/O35)*100)</f>
        <v>1.7090211538231181E-14</v>
      </c>
      <c r="P37" s="4">
        <f>ABS((P36/P35)*100)</f>
        <v>1.3734747025358771E-14</v>
      </c>
      <c r="Q37" s="4">
        <f>ABS((Q36/Q35)*100)</f>
        <v>5.6930807169653663</v>
      </c>
      <c r="S37" s="1" t="s">
        <v>8</v>
      </c>
      <c r="T37" s="4">
        <f>ABS((T36/T35)*100)</f>
        <v>1.6114202806409512</v>
      </c>
      <c r="U37" s="4">
        <f>ABS((U36/U35)*100)</f>
        <v>0</v>
      </c>
      <c r="V37" s="4">
        <f>ABS((V36/V35)*100)</f>
        <v>1.3734747025358771E-14</v>
      </c>
      <c r="W37" s="4">
        <f>ABS((W36/W35)*100)</f>
        <v>1.6114202806409528</v>
      </c>
    </row>
    <row r="38" spans="1:23" x14ac:dyDescent="0.25">
      <c r="A38" s="1"/>
    </row>
    <row r="39" spans="1:23" x14ac:dyDescent="0.25">
      <c r="A39" t="s">
        <v>18</v>
      </c>
    </row>
    <row r="40" spans="1:23" x14ac:dyDescent="0.25">
      <c r="A40" t="s">
        <v>11</v>
      </c>
    </row>
    <row r="41" spans="1:23" x14ac:dyDescent="0.25">
      <c r="A41" t="s">
        <v>0</v>
      </c>
      <c r="B41" t="s">
        <v>1</v>
      </c>
      <c r="C41" t="s">
        <v>4</v>
      </c>
      <c r="D41" t="s">
        <v>2</v>
      </c>
      <c r="E41" t="s">
        <v>3</v>
      </c>
    </row>
    <row r="42" spans="1:23" x14ac:dyDescent="0.25">
      <c r="A42">
        <v>1</v>
      </c>
      <c r="B42">
        <v>3.381E-2</v>
      </c>
      <c r="C42">
        <v>12.6</v>
      </c>
      <c r="D42">
        <v>1</v>
      </c>
      <c r="E42">
        <f>B42/C42</f>
        <v>2.6833333333333336E-3</v>
      </c>
    </row>
    <row r="43" spans="1:23" x14ac:dyDescent="0.25">
      <c r="A43">
        <v>2</v>
      </c>
      <c r="B43">
        <v>2.896E-2</v>
      </c>
      <c r="C43">
        <v>12.6</v>
      </c>
      <c r="D43">
        <v>0.99</v>
      </c>
      <c r="E43">
        <f>B43/C43</f>
        <v>2.2984126984126984E-3</v>
      </c>
    </row>
    <row r="44" spans="1:23" x14ac:dyDescent="0.25">
      <c r="A44">
        <v>3</v>
      </c>
      <c r="B44">
        <v>2.904E-2</v>
      </c>
      <c r="C44">
        <v>12.6</v>
      </c>
      <c r="D44">
        <v>0.99</v>
      </c>
      <c r="E44">
        <f>B44/C44</f>
        <v>2.3047619047619049E-3</v>
      </c>
    </row>
    <row r="45" spans="1:23" x14ac:dyDescent="0.25">
      <c r="A45">
        <v>4</v>
      </c>
      <c r="C45">
        <v>12.6</v>
      </c>
    </row>
    <row r="46" spans="1:23" x14ac:dyDescent="0.25">
      <c r="A46">
        <v>5</v>
      </c>
      <c r="C46">
        <v>12.6</v>
      </c>
    </row>
    <row r="47" spans="1:23" x14ac:dyDescent="0.25">
      <c r="A47" s="1" t="s">
        <v>6</v>
      </c>
      <c r="B47" s="2">
        <f>AVERAGE(B42:B46)</f>
        <v>3.060333333333333E-2</v>
      </c>
      <c r="C47" s="2">
        <f>AVERAGE(C42:C46)</f>
        <v>12.6</v>
      </c>
      <c r="D47" s="2">
        <f>AVERAGE(D42:D46)</f>
        <v>0.99333333333333329</v>
      </c>
      <c r="E47" s="2">
        <f>AVERAGE(E42:E46)</f>
        <v>2.4288359788359787E-3</v>
      </c>
    </row>
    <row r="48" spans="1:23" x14ac:dyDescent="0.25">
      <c r="A48" s="1" t="s">
        <v>7</v>
      </c>
      <c r="B48" s="3">
        <f>STDEV(B42:B46)</f>
        <v>2.7773428548404557E-3</v>
      </c>
      <c r="C48" s="3">
        <f>STDEV(C42:C46)</f>
        <v>0</v>
      </c>
      <c r="D48" s="3">
        <f>STDEV(D42:D46)</f>
        <v>5.7735026918962623E-3</v>
      </c>
      <c r="E48" s="3">
        <f>STDEV(E42:E46)</f>
        <v>2.2042403609844895E-4</v>
      </c>
    </row>
    <row r="49" spans="1:17" ht="15.75" thickBot="1" x14ac:dyDescent="0.3">
      <c r="A49" s="1" t="s">
        <v>8</v>
      </c>
      <c r="B49" s="4">
        <f>ABS((B48/B47)*100)</f>
        <v>9.0752952450946172</v>
      </c>
      <c r="C49" s="4">
        <f>ABS((C48/C47)*100)</f>
        <v>0</v>
      </c>
      <c r="D49" s="4">
        <f>ABS((D48/D47)*100)</f>
        <v>0.58122510321103316</v>
      </c>
      <c r="E49" s="4">
        <f>ABS((E48/E47)*100)</f>
        <v>9.0752952450946207</v>
      </c>
    </row>
    <row r="51" spans="1:17" x14ac:dyDescent="0.25">
      <c r="A51" t="s">
        <v>16</v>
      </c>
      <c r="G51" t="s">
        <v>12</v>
      </c>
      <c r="M51" t="s">
        <v>13</v>
      </c>
    </row>
    <row r="52" spans="1:17" x14ac:dyDescent="0.25">
      <c r="A52" t="s">
        <v>11</v>
      </c>
      <c r="B52" t="s">
        <v>1</v>
      </c>
      <c r="C52" t="s">
        <v>4</v>
      </c>
      <c r="D52" t="s">
        <v>2</v>
      </c>
      <c r="E52" t="s">
        <v>3</v>
      </c>
      <c r="G52" t="s">
        <v>0</v>
      </c>
      <c r="H52" t="s">
        <v>1</v>
      </c>
      <c r="I52" t="s">
        <v>4</v>
      </c>
      <c r="J52" t="s">
        <v>2</v>
      </c>
      <c r="K52" t="s">
        <v>3</v>
      </c>
      <c r="M52" t="s">
        <v>0</v>
      </c>
      <c r="N52" t="s">
        <v>1</v>
      </c>
      <c r="O52" t="s">
        <v>4</v>
      </c>
      <c r="P52" t="s">
        <v>2</v>
      </c>
      <c r="Q52" t="s">
        <v>3</v>
      </c>
    </row>
    <row r="53" spans="1:17" x14ac:dyDescent="0.25">
      <c r="A53" t="s">
        <v>0</v>
      </c>
      <c r="B53">
        <v>2.9960000000000001E-2</v>
      </c>
      <c r="C53">
        <v>12.6</v>
      </c>
      <c r="E53">
        <f>B53/C53</f>
        <v>2.3777777777777777E-3</v>
      </c>
      <c r="G53">
        <v>1</v>
      </c>
      <c r="H53">
        <v>2.4840000000000001E-2</v>
      </c>
      <c r="I53">
        <v>12.7</v>
      </c>
      <c r="J53">
        <v>0.99</v>
      </c>
      <c r="K53">
        <f>H53/I53</f>
        <v>1.9559055118110237E-3</v>
      </c>
      <c r="M53">
        <v>1</v>
      </c>
      <c r="N53">
        <v>2.8299999999999999E-2</v>
      </c>
      <c r="O53">
        <v>12.7</v>
      </c>
      <c r="P53">
        <v>0.99</v>
      </c>
      <c r="Q53">
        <f>N53/O53</f>
        <v>2.2283464566929135E-3</v>
      </c>
    </row>
    <row r="54" spans="1:17" x14ac:dyDescent="0.25">
      <c r="A54">
        <v>1</v>
      </c>
      <c r="B54">
        <v>3.4540000000000001E-2</v>
      </c>
      <c r="C54">
        <v>12.6</v>
      </c>
      <c r="E54">
        <f>B54/C54</f>
        <v>2.7412698412698413E-3</v>
      </c>
      <c r="G54">
        <v>2</v>
      </c>
      <c r="H54">
        <v>3.116E-2</v>
      </c>
      <c r="I54">
        <v>12.7</v>
      </c>
      <c r="J54">
        <v>1</v>
      </c>
      <c r="K54">
        <f>H54/I54</f>
        <v>2.4535433070866143E-3</v>
      </c>
      <c r="M54">
        <v>2</v>
      </c>
      <c r="N54">
        <v>2.623E-2</v>
      </c>
      <c r="O54">
        <v>12.7</v>
      </c>
      <c r="P54">
        <v>1</v>
      </c>
      <c r="Q54">
        <f>N54/O54</f>
        <v>2.0653543307086616E-3</v>
      </c>
    </row>
    <row r="55" spans="1:17" x14ac:dyDescent="0.25">
      <c r="A55">
        <v>2</v>
      </c>
      <c r="B55">
        <v>3.2239999999999998E-2</v>
      </c>
      <c r="C55">
        <v>12.6</v>
      </c>
      <c r="E55">
        <f>B55/C55</f>
        <v>2.5587301587301587E-3</v>
      </c>
      <c r="G55">
        <v>3</v>
      </c>
      <c r="H55">
        <v>3.117E-2</v>
      </c>
      <c r="I55">
        <v>12.7</v>
      </c>
      <c r="J55">
        <v>1</v>
      </c>
      <c r="K55">
        <f>H55/I55</f>
        <v>2.4543307086614175E-3</v>
      </c>
      <c r="M55">
        <v>3</v>
      </c>
      <c r="N55">
        <v>3.0700000000000002E-2</v>
      </c>
      <c r="O55">
        <v>12.7</v>
      </c>
      <c r="P55">
        <v>1</v>
      </c>
      <c r="Q55">
        <f>N55/O55</f>
        <v>2.4173228346456694E-3</v>
      </c>
    </row>
    <row r="56" spans="1:17" x14ac:dyDescent="0.25">
      <c r="A56">
        <v>3</v>
      </c>
      <c r="B56">
        <v>3.2489999999999998E-2</v>
      </c>
      <c r="C56">
        <v>12.6</v>
      </c>
      <c r="G56">
        <v>4</v>
      </c>
      <c r="I56">
        <v>12.7</v>
      </c>
      <c r="M56">
        <v>4</v>
      </c>
      <c r="O56">
        <v>12.7</v>
      </c>
    </row>
    <row r="57" spans="1:17" x14ac:dyDescent="0.25">
      <c r="A57">
        <v>4</v>
      </c>
      <c r="B57">
        <v>3.0419999999999999E-2</v>
      </c>
      <c r="C57">
        <v>12.6</v>
      </c>
      <c r="G57">
        <v>5</v>
      </c>
      <c r="I57">
        <v>12.7</v>
      </c>
      <c r="M57">
        <v>5</v>
      </c>
      <c r="O57">
        <v>12.7</v>
      </c>
    </row>
    <row r="58" spans="1:17" x14ac:dyDescent="0.25">
      <c r="A58">
        <v>5</v>
      </c>
      <c r="B58" s="2">
        <f>AVERAGE(B53:B57)</f>
        <v>3.193E-2</v>
      </c>
      <c r="C58" s="2">
        <f>AVERAGE(C53:C57)</f>
        <v>12.6</v>
      </c>
      <c r="D58" s="2" t="e">
        <f>AVERAGE(D53:D57)</f>
        <v>#DIV/0!</v>
      </c>
      <c r="E58" s="2">
        <f>AVERAGE(E53:E57)</f>
        <v>2.559259259259259E-3</v>
      </c>
      <c r="G58" s="1" t="s">
        <v>6</v>
      </c>
      <c r="H58" s="2">
        <f>AVERAGE(H53:H57)</f>
        <v>2.9056666666666665E-2</v>
      </c>
      <c r="I58" s="2">
        <f>AVERAGE(I53:I57)</f>
        <v>12.7</v>
      </c>
      <c r="J58" s="2">
        <f>AVERAGE(J53:J57)</f>
        <v>0.9966666666666667</v>
      </c>
      <c r="K58" s="2">
        <f>AVERAGE(K53:K57)</f>
        <v>2.287926509186352E-3</v>
      </c>
      <c r="M58" s="1" t="s">
        <v>6</v>
      </c>
      <c r="N58" s="2">
        <f>AVERAGE(N53:N57)</f>
        <v>2.8410000000000001E-2</v>
      </c>
      <c r="O58" s="2">
        <f>AVERAGE(O53:O57)</f>
        <v>12.7</v>
      </c>
      <c r="P58" s="2">
        <f>AVERAGE(P53:P57)</f>
        <v>0.9966666666666667</v>
      </c>
      <c r="Q58" s="2">
        <f>AVERAGE(Q53:Q57)</f>
        <v>2.2370078740157483E-3</v>
      </c>
    </row>
    <row r="59" spans="1:17" x14ac:dyDescent="0.25">
      <c r="A59" s="1" t="s">
        <v>6</v>
      </c>
      <c r="B59" s="3">
        <f>STDEV(B53:B57)</f>
        <v>1.8291254740995767E-3</v>
      </c>
      <c r="C59" s="3">
        <f>STDEV(C53:C57)</f>
        <v>0</v>
      </c>
      <c r="D59" s="3" t="e">
        <f>STDEV(D53:D57)</f>
        <v>#DIV/0!</v>
      </c>
      <c r="E59" s="3">
        <f>STDEV(E53:E57)</f>
        <v>1.8174660936577886E-4</v>
      </c>
      <c r="G59" s="1" t="s">
        <v>7</v>
      </c>
      <c r="H59" s="3">
        <f>STDEV(H53:H57)</f>
        <v>3.651743875648089E-3</v>
      </c>
      <c r="I59" s="3">
        <f>STDEV(I53:I57)</f>
        <v>0</v>
      </c>
      <c r="J59" s="3">
        <f>STDEV(J53:J57)</f>
        <v>5.7735026918962623E-3</v>
      </c>
      <c r="K59" s="3">
        <f>STDEV(K53:K57)</f>
        <v>2.8753888784630635E-4</v>
      </c>
      <c r="M59" s="1" t="s">
        <v>7</v>
      </c>
      <c r="N59" s="3">
        <f>STDEV(N53:N57)</f>
        <v>2.2370292800944747E-3</v>
      </c>
      <c r="O59" s="3">
        <f>STDEV(O53:O57)</f>
        <v>0</v>
      </c>
      <c r="P59" s="3">
        <f>STDEV(P53:P57)</f>
        <v>5.7735026918962623E-3</v>
      </c>
      <c r="Q59" s="3">
        <f>STDEV(Q53:Q57)</f>
        <v>1.7614403780271445E-4</v>
      </c>
    </row>
    <row r="60" spans="1:17" ht="15.75" thickBot="1" x14ac:dyDescent="0.3">
      <c r="A60" s="1" t="s">
        <v>7</v>
      </c>
      <c r="B60" s="4">
        <f>ABS((B59/B58)*100)</f>
        <v>5.7285483059805093</v>
      </c>
      <c r="C60" s="4">
        <f>ABS((C59/C58)*100)</f>
        <v>0</v>
      </c>
      <c r="D60" s="4" t="e">
        <f>ABS((D59/D58)*100)</f>
        <v>#DIV/0!</v>
      </c>
      <c r="E60" s="4">
        <f>ABS((E59/E58)*100)</f>
        <v>7.1015317697192906</v>
      </c>
      <c r="G60" s="1" t="s">
        <v>8</v>
      </c>
      <c r="H60" s="4">
        <f>ABS((H59/H58)*100)</f>
        <v>12.567662758912777</v>
      </c>
      <c r="I60" s="4">
        <f>ABS((I59/I58)*100)</f>
        <v>0</v>
      </c>
      <c r="J60" s="4">
        <f>ABS((J59/J58)*100)</f>
        <v>0.57928120654477544</v>
      </c>
      <c r="K60" s="4">
        <f>ABS((K59/K58)*100)</f>
        <v>12.567662758912782</v>
      </c>
      <c r="M60" s="1" t="s">
        <v>8</v>
      </c>
      <c r="N60" s="4">
        <f>ABS((N59/N58)*100)</f>
        <v>7.8740910950175103</v>
      </c>
      <c r="O60" s="4">
        <f>ABS((O59/O58)*100)</f>
        <v>0</v>
      </c>
      <c r="P60" s="4">
        <f>ABS((P59/P58)*100)</f>
        <v>0.57928120654477544</v>
      </c>
      <c r="Q60" s="4">
        <f>ABS((Q59/Q58)*100)</f>
        <v>7.8740910950175049</v>
      </c>
    </row>
    <row r="61" spans="1:17" x14ac:dyDescent="0.25">
      <c r="A61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60"/>
  <sheetViews>
    <sheetView topLeftCell="A37" workbookViewId="0">
      <selection activeCell="W58" sqref="W58"/>
    </sheetView>
  </sheetViews>
  <sheetFormatPr defaultRowHeight="15" x14ac:dyDescent="0.25"/>
  <sheetData>
    <row r="2" spans="1:5" x14ac:dyDescent="0.25">
      <c r="A2" t="s">
        <v>14</v>
      </c>
    </row>
    <row r="3" spans="1:5" x14ac:dyDescent="0.25">
      <c r="A3" t="s">
        <v>11</v>
      </c>
    </row>
    <row r="4" spans="1:5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</row>
    <row r="5" spans="1:5" x14ac:dyDescent="0.25">
      <c r="A5">
        <v>1</v>
      </c>
      <c r="B5">
        <v>3.329E-2</v>
      </c>
      <c r="C5">
        <v>12.75</v>
      </c>
      <c r="D5">
        <v>0.99</v>
      </c>
      <c r="E5">
        <f>B5/C5</f>
        <v>2.6109803921568627E-3</v>
      </c>
    </row>
    <row r="6" spans="1:5" x14ac:dyDescent="0.25">
      <c r="A6">
        <v>2</v>
      </c>
      <c r="B6">
        <v>3.5729999999999998E-2</v>
      </c>
      <c r="C6">
        <v>12.75</v>
      </c>
      <c r="D6">
        <v>0.99</v>
      </c>
      <c r="E6">
        <f>B6/C6</f>
        <v>2.8023529411764702E-3</v>
      </c>
    </row>
    <row r="7" spans="1:5" x14ac:dyDescent="0.25">
      <c r="A7">
        <v>3</v>
      </c>
      <c r="B7">
        <v>3.5900000000000001E-2</v>
      </c>
      <c r="C7">
        <v>12.75</v>
      </c>
      <c r="D7">
        <v>0.99</v>
      </c>
      <c r="E7">
        <f>B7/C7</f>
        <v>2.8156862745098042E-3</v>
      </c>
    </row>
    <row r="8" spans="1:5" x14ac:dyDescent="0.25">
      <c r="A8">
        <v>4</v>
      </c>
      <c r="C8">
        <v>12.75</v>
      </c>
    </row>
    <row r="9" spans="1:5" x14ac:dyDescent="0.25">
      <c r="A9">
        <v>5</v>
      </c>
      <c r="C9">
        <v>12.75</v>
      </c>
    </row>
    <row r="10" spans="1:5" x14ac:dyDescent="0.25">
      <c r="A10" s="1" t="s">
        <v>6</v>
      </c>
      <c r="B10" s="2">
        <f>AVERAGE(B5:B9)</f>
        <v>3.4973333333333335E-2</v>
      </c>
      <c r="C10" s="2">
        <f>AVERAGE(C5:C9)</f>
        <v>12.75</v>
      </c>
      <c r="D10" s="2">
        <f>AVERAGE(D5:D9)</f>
        <v>0.98999999999999988</v>
      </c>
      <c r="E10" s="2">
        <f>AVERAGE(E5:E9)</f>
        <v>2.7430065359477125E-3</v>
      </c>
    </row>
    <row r="11" spans="1:5" x14ac:dyDescent="0.25">
      <c r="A11" s="1" t="s">
        <v>7</v>
      </c>
      <c r="B11" s="3">
        <f>STDEV(B5:B9)</f>
        <v>1.4602853602407075E-3</v>
      </c>
      <c r="C11" s="3">
        <f>STDEV(C5:C9)</f>
        <v>0</v>
      </c>
      <c r="D11" s="3">
        <f>STDEV(D5:D9)</f>
        <v>1.3597399555105182E-16</v>
      </c>
      <c r="E11" s="3">
        <f>STDEV(E5:E9)</f>
        <v>1.1453218511691828E-4</v>
      </c>
    </row>
    <row r="12" spans="1:5" ht="15.75" thickBot="1" x14ac:dyDescent="0.3">
      <c r="A12" s="1" t="s">
        <v>8</v>
      </c>
      <c r="B12" s="4">
        <f>ABS((B11/B10)*100)</f>
        <v>4.1754251627164711</v>
      </c>
      <c r="C12" s="4">
        <f>ABS((C11/C10)*100)</f>
        <v>0</v>
      </c>
      <c r="D12" s="4">
        <f>ABS((D11/D10)*100)</f>
        <v>1.3734747025358771E-14</v>
      </c>
      <c r="E12" s="4">
        <f>ABS((E11/E10)*100)</f>
        <v>4.1754251627164738</v>
      </c>
    </row>
    <row r="13" spans="1:5" x14ac:dyDescent="0.25">
      <c r="A13" s="1"/>
      <c r="B13" s="6"/>
      <c r="C13" s="6"/>
      <c r="D13" s="6"/>
      <c r="E13" s="6"/>
    </row>
    <row r="14" spans="1:5" x14ac:dyDescent="0.25">
      <c r="A14" t="s">
        <v>17</v>
      </c>
    </row>
    <row r="15" spans="1:5" x14ac:dyDescent="0.25">
      <c r="A15" t="s">
        <v>11</v>
      </c>
    </row>
    <row r="16" spans="1:5" x14ac:dyDescent="0.25">
      <c r="A16" t="s">
        <v>0</v>
      </c>
      <c r="B16" t="s">
        <v>1</v>
      </c>
      <c r="C16" t="s">
        <v>4</v>
      </c>
      <c r="D16" t="s">
        <v>2</v>
      </c>
      <c r="E16" t="s">
        <v>3</v>
      </c>
    </row>
    <row r="17" spans="1:5" x14ac:dyDescent="0.25">
      <c r="A17">
        <v>1</v>
      </c>
      <c r="B17">
        <v>2.8629999999999999E-2</v>
      </c>
      <c r="C17">
        <v>12.72</v>
      </c>
      <c r="D17">
        <v>1</v>
      </c>
      <c r="E17">
        <f>B17/C17</f>
        <v>2.2507861635220126E-3</v>
      </c>
    </row>
    <row r="18" spans="1:5" x14ac:dyDescent="0.25">
      <c r="A18">
        <v>2</v>
      </c>
      <c r="B18">
        <v>2.5229999999999999E-2</v>
      </c>
      <c r="C18">
        <v>12.72</v>
      </c>
      <c r="E18">
        <f>B18/C18</f>
        <v>1.9834905660377359E-3</v>
      </c>
    </row>
    <row r="19" spans="1:5" x14ac:dyDescent="0.25">
      <c r="A19">
        <v>3</v>
      </c>
      <c r="B19">
        <v>2.6020000000000001E-2</v>
      </c>
      <c r="C19">
        <v>12.72</v>
      </c>
      <c r="E19">
        <f>B19/C19</f>
        <v>2.0455974842767295E-3</v>
      </c>
    </row>
    <row r="20" spans="1:5" x14ac:dyDescent="0.25">
      <c r="A20">
        <v>4</v>
      </c>
      <c r="C20">
        <v>12.72</v>
      </c>
    </row>
    <row r="21" spans="1:5" x14ac:dyDescent="0.25">
      <c r="A21">
        <v>5</v>
      </c>
      <c r="C21">
        <v>12.72</v>
      </c>
    </row>
    <row r="22" spans="1:5" x14ac:dyDescent="0.25">
      <c r="A22" s="1" t="s">
        <v>6</v>
      </c>
      <c r="B22" s="2">
        <f>AVERAGE(B17:B21)</f>
        <v>2.662666666666667E-2</v>
      </c>
      <c r="C22" s="2">
        <f>AVERAGE(C17:C21)</f>
        <v>12.72</v>
      </c>
      <c r="D22" s="2">
        <f>AVERAGE(D17:D21)</f>
        <v>1</v>
      </c>
      <c r="E22" s="2">
        <f>AVERAGE(E17:E21)</f>
        <v>2.093291404612159E-3</v>
      </c>
    </row>
    <row r="23" spans="1:5" x14ac:dyDescent="0.25">
      <c r="A23" s="1" t="s">
        <v>7</v>
      </c>
      <c r="B23" s="3">
        <f>STDEV(B17:B21)</f>
        <v>1.7793350818025627E-3</v>
      </c>
      <c r="C23" s="3">
        <f>STDEV(C17:C21)</f>
        <v>0</v>
      </c>
      <c r="D23" s="3" t="e">
        <f>STDEV(D17:D21)</f>
        <v>#DIV/0!</v>
      </c>
      <c r="E23" s="3">
        <f>STDEV(E17:E21)</f>
        <v>1.3988483347504428E-4</v>
      </c>
    </row>
    <row r="24" spans="1:5" ht="15.75" thickBot="1" x14ac:dyDescent="0.3">
      <c r="A24" s="1" t="s">
        <v>8</v>
      </c>
      <c r="B24" s="4">
        <f>ABS((B23/B22)*100)</f>
        <v>6.6825303522880404</v>
      </c>
      <c r="C24" s="4">
        <f>ABS((C23/C22)*100)</f>
        <v>0</v>
      </c>
      <c r="D24" s="4" t="e">
        <f>ABS((D23/D22)*100)</f>
        <v>#DIV/0!</v>
      </c>
      <c r="E24" s="4">
        <f>ABS((E23/E22)*100)</f>
        <v>6.6825303522880448</v>
      </c>
    </row>
    <row r="26" spans="1:5" x14ac:dyDescent="0.25">
      <c r="A26" t="s">
        <v>15</v>
      </c>
    </row>
    <row r="27" spans="1:5" x14ac:dyDescent="0.25">
      <c r="A27" t="s">
        <v>11</v>
      </c>
    </row>
    <row r="28" spans="1:5" x14ac:dyDescent="0.25">
      <c r="A28" t="s">
        <v>0</v>
      </c>
      <c r="B28" t="s">
        <v>1</v>
      </c>
      <c r="C28" t="s">
        <v>4</v>
      </c>
      <c r="D28" t="s">
        <v>2</v>
      </c>
      <c r="E28" t="s">
        <v>3</v>
      </c>
    </row>
    <row r="29" spans="1:5" x14ac:dyDescent="0.25">
      <c r="A29">
        <v>1</v>
      </c>
      <c r="B29">
        <v>2.606E-2</v>
      </c>
      <c r="C29">
        <v>12.77</v>
      </c>
      <c r="D29">
        <v>1</v>
      </c>
      <c r="E29">
        <f>B29/C29</f>
        <v>2.0407204385277998E-3</v>
      </c>
    </row>
    <row r="30" spans="1:5" x14ac:dyDescent="0.25">
      <c r="A30">
        <v>2</v>
      </c>
      <c r="B30">
        <v>2.4879999999999999E-2</v>
      </c>
      <c r="C30">
        <v>12.77</v>
      </c>
      <c r="E30">
        <f>B30/C30</f>
        <v>1.9483163664839468E-3</v>
      </c>
    </row>
    <row r="31" spans="1:5" x14ac:dyDescent="0.25">
      <c r="A31">
        <v>3</v>
      </c>
      <c r="B31">
        <v>2.342E-2</v>
      </c>
      <c r="C31">
        <v>12.77</v>
      </c>
      <c r="E31">
        <f>B31/C31</f>
        <v>1.8339859044635865E-3</v>
      </c>
    </row>
    <row r="32" spans="1:5" x14ac:dyDescent="0.25">
      <c r="A32">
        <v>4</v>
      </c>
      <c r="C32">
        <v>12.77</v>
      </c>
    </row>
    <row r="33" spans="1:5" x14ac:dyDescent="0.25">
      <c r="A33">
        <v>5</v>
      </c>
      <c r="C33">
        <v>12.77</v>
      </c>
    </row>
    <row r="34" spans="1:5" x14ac:dyDescent="0.25">
      <c r="A34" s="1" t="s">
        <v>6</v>
      </c>
      <c r="B34" s="2">
        <f>AVERAGE(B29:B33)</f>
        <v>2.4786666666666665E-2</v>
      </c>
      <c r="C34" s="2">
        <f>AVERAGE(C29:C33)</f>
        <v>12.77</v>
      </c>
      <c r="D34" s="2">
        <f>AVERAGE(D29:D33)</f>
        <v>1</v>
      </c>
      <c r="E34" s="2">
        <f>AVERAGE(E29:E33)</f>
        <v>1.9410075698251107E-3</v>
      </c>
    </row>
    <row r="35" spans="1:5" x14ac:dyDescent="0.25">
      <c r="A35" s="1" t="s">
        <v>7</v>
      </c>
      <c r="B35" s="3">
        <f>STDEV(B29:B33)</f>
        <v>1.3224724319747967E-3</v>
      </c>
      <c r="C35" s="3">
        <f>STDEV(C29:C33)</f>
        <v>0</v>
      </c>
      <c r="D35" s="3" t="e">
        <f>STDEV(D29:D33)</f>
        <v>#DIV/0!</v>
      </c>
      <c r="E35" s="3">
        <f>STDEV(E29:E33)</f>
        <v>1.0356087955949871E-4</v>
      </c>
    </row>
    <row r="36" spans="1:5" ht="15.75" thickBot="1" x14ac:dyDescent="0.3">
      <c r="A36" s="1" t="s">
        <v>8</v>
      </c>
      <c r="B36" s="4">
        <f>ABS((B35/B34)*100)</f>
        <v>5.3354186335723375</v>
      </c>
      <c r="C36" s="4">
        <f>ABS((C35/C34)*100)</f>
        <v>0</v>
      </c>
      <c r="D36" s="4" t="e">
        <f>ABS((D35/D34)*100)</f>
        <v>#DIV/0!</v>
      </c>
      <c r="E36" s="4">
        <f>ABS((E35/E34)*100)</f>
        <v>5.3354186335723455</v>
      </c>
    </row>
    <row r="37" spans="1:5" x14ac:dyDescent="0.25">
      <c r="A37" s="1"/>
      <c r="B37" s="6"/>
      <c r="C37" s="6"/>
      <c r="D37" s="6"/>
      <c r="E37" s="6"/>
    </row>
    <row r="38" spans="1:5" x14ac:dyDescent="0.25">
      <c r="A38" t="s">
        <v>18</v>
      </c>
    </row>
    <row r="39" spans="1:5" x14ac:dyDescent="0.25">
      <c r="A39" t="s">
        <v>11</v>
      </c>
    </row>
    <row r="40" spans="1:5" x14ac:dyDescent="0.25">
      <c r="A40" t="s">
        <v>0</v>
      </c>
      <c r="B40" t="s">
        <v>1</v>
      </c>
      <c r="C40" t="s">
        <v>4</v>
      </c>
      <c r="D40" t="s">
        <v>2</v>
      </c>
      <c r="E40" t="s">
        <v>3</v>
      </c>
    </row>
    <row r="41" spans="1:5" x14ac:dyDescent="0.25">
      <c r="A41">
        <v>1</v>
      </c>
      <c r="B41">
        <v>3.322E-2</v>
      </c>
      <c r="C41">
        <v>12.66</v>
      </c>
      <c r="D41">
        <v>0.99</v>
      </c>
      <c r="E41">
        <f>B41/C41</f>
        <v>2.6240126382306478E-3</v>
      </c>
    </row>
    <row r="42" spans="1:5" x14ac:dyDescent="0.25">
      <c r="A42">
        <v>2</v>
      </c>
      <c r="B42">
        <v>3.1699999999999999E-2</v>
      </c>
      <c r="C42">
        <v>12.66</v>
      </c>
      <c r="D42">
        <v>1</v>
      </c>
      <c r="E42">
        <f>B42/C42</f>
        <v>2.5039494470774091E-3</v>
      </c>
    </row>
    <row r="43" spans="1:5" x14ac:dyDescent="0.25">
      <c r="A43">
        <v>3</v>
      </c>
      <c r="B43">
        <v>3.2579999999999998E-2</v>
      </c>
      <c r="C43">
        <v>12.66</v>
      </c>
      <c r="D43">
        <v>1</v>
      </c>
      <c r="E43">
        <f>B43/C43</f>
        <v>2.5734597156398102E-3</v>
      </c>
    </row>
    <row r="44" spans="1:5" x14ac:dyDescent="0.25">
      <c r="A44">
        <v>4</v>
      </c>
      <c r="C44">
        <v>12.66</v>
      </c>
    </row>
    <row r="45" spans="1:5" x14ac:dyDescent="0.25">
      <c r="A45">
        <v>5</v>
      </c>
      <c r="C45">
        <v>12.66</v>
      </c>
    </row>
    <row r="46" spans="1:5" x14ac:dyDescent="0.25">
      <c r="A46" s="1" t="s">
        <v>6</v>
      </c>
      <c r="B46" s="2">
        <f>AVERAGE(B41:B45)</f>
        <v>3.2500000000000001E-2</v>
      </c>
      <c r="C46" s="2">
        <f>AVERAGE(C41:C45)</f>
        <v>12.66</v>
      </c>
      <c r="D46" s="2">
        <f>AVERAGE(D41:D45)</f>
        <v>0.9966666666666667</v>
      </c>
      <c r="E46" s="2">
        <f>AVERAGE(E41:E45)</f>
        <v>2.5671406003159557E-3</v>
      </c>
    </row>
    <row r="47" spans="1:5" x14ac:dyDescent="0.25">
      <c r="A47" s="1" t="s">
        <v>7</v>
      </c>
      <c r="B47" s="3">
        <f>STDEV(B41:B45)</f>
        <v>7.6315136113355665E-4</v>
      </c>
      <c r="C47" s="3">
        <f>STDEV(C41:C45)</f>
        <v>0</v>
      </c>
      <c r="D47" s="3">
        <f>STDEV(D41:D45)</f>
        <v>5.7735026918962623E-3</v>
      </c>
      <c r="E47" s="3">
        <f>STDEV(E41:E45)</f>
        <v>6.0280518256995077E-5</v>
      </c>
    </row>
    <row r="48" spans="1:5" ht="15.75" thickBot="1" x14ac:dyDescent="0.3">
      <c r="A48" s="1" t="s">
        <v>8</v>
      </c>
      <c r="B48" s="4">
        <f>ABS((B47/B46)*100)</f>
        <v>2.3481580342570973</v>
      </c>
      <c r="C48" s="4">
        <f>ABS((C47/C46)*100)</f>
        <v>0</v>
      </c>
      <c r="D48" s="4">
        <f>ABS((D47/D46)*100)</f>
        <v>0.57928120654477544</v>
      </c>
      <c r="E48" s="4">
        <f>ABS((E47/E46)*100)</f>
        <v>2.3481580342571005</v>
      </c>
    </row>
    <row r="50" spans="1:23" x14ac:dyDescent="0.25">
      <c r="A50" t="s">
        <v>16</v>
      </c>
    </row>
    <row r="51" spans="1:23" x14ac:dyDescent="0.25">
      <c r="A51" t="s">
        <v>11</v>
      </c>
      <c r="G51" t="s">
        <v>24</v>
      </c>
      <c r="M51" t="s">
        <v>25</v>
      </c>
      <c r="S51" t="s">
        <v>26</v>
      </c>
    </row>
    <row r="52" spans="1:23" x14ac:dyDescent="0.25">
      <c r="A52" t="s">
        <v>0</v>
      </c>
      <c r="B52" t="s">
        <v>1</v>
      </c>
      <c r="C52" t="s">
        <v>4</v>
      </c>
      <c r="D52" t="s">
        <v>2</v>
      </c>
      <c r="E52" t="s">
        <v>3</v>
      </c>
      <c r="G52" t="s">
        <v>0</v>
      </c>
      <c r="H52" t="s">
        <v>1</v>
      </c>
      <c r="I52" t="s">
        <v>4</v>
      </c>
      <c r="J52" t="s">
        <v>2</v>
      </c>
      <c r="K52" t="s">
        <v>3</v>
      </c>
      <c r="M52" t="s">
        <v>0</v>
      </c>
      <c r="N52" t="s">
        <v>1</v>
      </c>
      <c r="O52" t="s">
        <v>4</v>
      </c>
      <c r="P52" t="s">
        <v>2</v>
      </c>
      <c r="Q52" t="s">
        <v>3</v>
      </c>
      <c r="S52" t="s">
        <v>0</v>
      </c>
      <c r="T52" t="s">
        <v>1</v>
      </c>
      <c r="U52" t="s">
        <v>4</v>
      </c>
      <c r="V52" t="s">
        <v>2</v>
      </c>
      <c r="W52" t="s">
        <v>3</v>
      </c>
    </row>
    <row r="53" spans="1:23" x14ac:dyDescent="0.25">
      <c r="A53">
        <v>1</v>
      </c>
      <c r="B53">
        <v>3.415E-2</v>
      </c>
      <c r="C53">
        <v>12.66</v>
      </c>
      <c r="E53">
        <f>B53/C53</f>
        <v>2.6974723538704579E-3</v>
      </c>
      <c r="G53">
        <v>1</v>
      </c>
      <c r="H53">
        <v>3.1469999999999998E-2</v>
      </c>
      <c r="I53">
        <v>12.6</v>
      </c>
      <c r="K53">
        <f>H53/I53</f>
        <v>2.4976190476190476E-3</v>
      </c>
      <c r="M53">
        <v>1</v>
      </c>
      <c r="N53">
        <v>2.9899999999999999E-2</v>
      </c>
      <c r="O53">
        <v>12.58</v>
      </c>
      <c r="Q53">
        <f>N53/O53</f>
        <v>2.3767885532591415E-3</v>
      </c>
      <c r="S53">
        <v>1</v>
      </c>
      <c r="T53">
        <v>2.6110000000000001E-2</v>
      </c>
      <c r="U53">
        <v>12.64</v>
      </c>
      <c r="W53">
        <f>T53/U53</f>
        <v>2.0656645569620252E-3</v>
      </c>
    </row>
    <row r="54" spans="1:23" x14ac:dyDescent="0.25">
      <c r="A54">
        <v>2</v>
      </c>
      <c r="B54">
        <v>3.363E-2</v>
      </c>
      <c r="C54">
        <v>12.66</v>
      </c>
      <c r="E54">
        <f>B54/C54</f>
        <v>2.6563981042654027E-3</v>
      </c>
      <c r="G54">
        <v>2</v>
      </c>
      <c r="H54">
        <v>3.1449999999999999E-2</v>
      </c>
      <c r="I54">
        <v>12.6</v>
      </c>
      <c r="K54">
        <f>H54/I54</f>
        <v>2.496031746031746E-3</v>
      </c>
      <c r="M54">
        <v>2</v>
      </c>
      <c r="N54">
        <v>3.0099999999999998E-2</v>
      </c>
      <c r="O54">
        <v>12.58</v>
      </c>
      <c r="Q54">
        <f>N54/O54</f>
        <v>2.3926868044515104E-3</v>
      </c>
      <c r="S54">
        <v>2</v>
      </c>
      <c r="T54">
        <v>2.724E-2</v>
      </c>
      <c r="U54">
        <v>12.64</v>
      </c>
      <c r="W54">
        <f>T54/U54</f>
        <v>2.1550632911392404E-3</v>
      </c>
    </row>
    <row r="55" spans="1:23" x14ac:dyDescent="0.25">
      <c r="A55">
        <v>3</v>
      </c>
      <c r="B55">
        <v>3.3550000000000003E-2</v>
      </c>
      <c r="C55">
        <v>12.66</v>
      </c>
      <c r="E55">
        <f>B55/C55</f>
        <v>2.6500789889415486E-3</v>
      </c>
      <c r="G55">
        <v>3</v>
      </c>
      <c r="H55">
        <v>3.2469999999999999E-2</v>
      </c>
      <c r="I55">
        <v>12.6</v>
      </c>
      <c r="K55">
        <f>H55/I55</f>
        <v>2.5769841269841268E-3</v>
      </c>
      <c r="M55">
        <v>3</v>
      </c>
      <c r="N55">
        <v>2.9409999999999999E-2</v>
      </c>
      <c r="O55">
        <v>12.58</v>
      </c>
      <c r="Q55">
        <f>N55/O55</f>
        <v>2.3378378378378379E-3</v>
      </c>
      <c r="S55">
        <v>3</v>
      </c>
      <c r="T55">
        <v>2.7029999999999998E-2</v>
      </c>
      <c r="U55">
        <v>12.64</v>
      </c>
      <c r="W55">
        <f>T55/U55</f>
        <v>2.1384493670886075E-3</v>
      </c>
    </row>
    <row r="56" spans="1:23" x14ac:dyDescent="0.25">
      <c r="A56">
        <v>4</v>
      </c>
      <c r="C56">
        <v>12.66</v>
      </c>
      <c r="G56">
        <v>4</v>
      </c>
      <c r="I56">
        <v>12.66</v>
      </c>
      <c r="M56">
        <v>4</v>
      </c>
      <c r="O56">
        <v>12.66</v>
      </c>
      <c r="S56">
        <v>4</v>
      </c>
      <c r="U56">
        <v>12.66</v>
      </c>
    </row>
    <row r="57" spans="1:23" x14ac:dyDescent="0.25">
      <c r="A57">
        <v>5</v>
      </c>
      <c r="C57">
        <v>12.66</v>
      </c>
      <c r="G57">
        <v>5</v>
      </c>
      <c r="I57">
        <v>12.66</v>
      </c>
      <c r="M57">
        <v>5</v>
      </c>
      <c r="O57">
        <v>12.66</v>
      </c>
      <c r="S57">
        <v>5</v>
      </c>
      <c r="U57">
        <v>12.66</v>
      </c>
    </row>
    <row r="58" spans="1:23" x14ac:dyDescent="0.25">
      <c r="A58" s="1" t="s">
        <v>6</v>
      </c>
      <c r="B58" s="2">
        <f>AVERAGE(B53:B57)</f>
        <v>3.377666666666667E-2</v>
      </c>
      <c r="C58" s="2">
        <f>AVERAGE(C53:C57)</f>
        <v>12.66</v>
      </c>
      <c r="D58" s="2" t="e">
        <f>AVERAGE(D53:D57)</f>
        <v>#DIV/0!</v>
      </c>
      <c r="E58" s="2">
        <f>AVERAGE(E53:E57)</f>
        <v>2.6679831490258031E-3</v>
      </c>
      <c r="G58" s="1" t="s">
        <v>6</v>
      </c>
      <c r="H58" s="2">
        <f>AVERAGE(H53:H57)</f>
        <v>3.1796666666666668E-2</v>
      </c>
      <c r="I58" s="2">
        <f>AVERAGE(I53:I57)</f>
        <v>12.623999999999999</v>
      </c>
      <c r="J58" s="2" t="e">
        <f>AVERAGE(J53:J57)</f>
        <v>#DIV/0!</v>
      </c>
      <c r="K58" s="2">
        <f>AVERAGE(K53:K57)</f>
        <v>2.5235449735449733E-3</v>
      </c>
      <c r="M58" s="1" t="s">
        <v>6</v>
      </c>
      <c r="N58" s="2">
        <f>AVERAGE(N53:N57)</f>
        <v>2.9803333333333331E-2</v>
      </c>
      <c r="O58" s="2">
        <f>AVERAGE(O53:O57)</f>
        <v>12.612</v>
      </c>
      <c r="P58" s="2" t="e">
        <f>AVERAGE(P53:P57)</f>
        <v>#DIV/0!</v>
      </c>
      <c r="Q58" s="2">
        <f>AVERAGE(Q53:Q57)</f>
        <v>2.3691043985161631E-3</v>
      </c>
      <c r="S58" s="1" t="s">
        <v>6</v>
      </c>
      <c r="T58" s="2">
        <f>AVERAGE(T53:T57)</f>
        <v>2.6793333333333336E-2</v>
      </c>
      <c r="U58" s="2">
        <f>AVERAGE(U53:U57)</f>
        <v>12.648</v>
      </c>
      <c r="V58" s="2" t="e">
        <f>AVERAGE(V53:V57)</f>
        <v>#DIV/0!</v>
      </c>
      <c r="W58" s="2">
        <f>AVERAGE(W53:W57)</f>
        <v>2.119725738396624E-3</v>
      </c>
    </row>
    <row r="59" spans="1:23" x14ac:dyDescent="0.25">
      <c r="A59" s="1" t="s">
        <v>7</v>
      </c>
      <c r="B59" s="3">
        <f>STDEV(B53:B57)</f>
        <v>3.2578111260988174E-4</v>
      </c>
      <c r="C59" s="3">
        <f>STDEV(C53:C57)</f>
        <v>0</v>
      </c>
      <c r="D59" s="3" t="e">
        <f>STDEV(D53:D57)</f>
        <v>#DIV/0!</v>
      </c>
      <c r="E59" s="3">
        <f>STDEV(E53:E57)</f>
        <v>2.5733105261443932E-5</v>
      </c>
      <c r="G59" s="1" t="s">
        <v>7</v>
      </c>
      <c r="H59" s="3">
        <f>STDEV(H53:H57)</f>
        <v>5.8320951066776481E-4</v>
      </c>
      <c r="I59" s="3">
        <f>STDEV(I53:I57)</f>
        <v>3.2863353450310238E-2</v>
      </c>
      <c r="J59" s="3" t="e">
        <f>STDEV(J53:J57)</f>
        <v>#DIV/0!</v>
      </c>
      <c r="K59" s="3">
        <f>STDEV(K53:K57)</f>
        <v>4.6286469100616144E-5</v>
      </c>
      <c r="M59" s="1" t="s">
        <v>7</v>
      </c>
      <c r="N59" s="3">
        <f>STDEV(N53:N57)</f>
        <v>3.5501173689518113E-4</v>
      </c>
      <c r="O59" s="3">
        <f>STDEV(O53:O57)</f>
        <v>4.3817804600413325E-2</v>
      </c>
      <c r="P59" s="3" t="e">
        <f>STDEV(P53:P57)</f>
        <v>#DIV/0!</v>
      </c>
      <c r="Q59" s="3">
        <f>STDEV(Q53:Q57)</f>
        <v>2.8220328846993724E-5</v>
      </c>
      <c r="S59" s="1" t="s">
        <v>7</v>
      </c>
      <c r="T59" s="3">
        <f>STDEV(T53:T57)</f>
        <v>6.0102689900979668E-4</v>
      </c>
      <c r="U59" s="3">
        <f>STDEV(U53:U57)</f>
        <v>1.0954451150103088E-2</v>
      </c>
      <c r="V59" s="3" t="e">
        <f>STDEV(V53:V57)</f>
        <v>#DIV/0!</v>
      </c>
      <c r="W59" s="3">
        <f>STDEV(W53:W57)</f>
        <v>4.7549596440648554E-5</v>
      </c>
    </row>
    <row r="60" spans="1:23" ht="15.75" thickBot="1" x14ac:dyDescent="0.3">
      <c r="A60" s="1" t="s">
        <v>8</v>
      </c>
      <c r="B60" s="4">
        <f>ABS((B59/B58)*100)</f>
        <v>0.96451528454519397</v>
      </c>
      <c r="C60" s="4">
        <f>ABS((C59/C58)*100)</f>
        <v>0</v>
      </c>
      <c r="D60" s="4" t="e">
        <f>ABS((D59/D58)*100)</f>
        <v>#DIV/0!</v>
      </c>
      <c r="E60" s="4">
        <f>ABS((E59/E58)*100)</f>
        <v>0.96451528454518953</v>
      </c>
      <c r="G60" s="1" t="s">
        <v>8</v>
      </c>
      <c r="H60" s="4">
        <f>ABS((H59/H58)*100)</f>
        <v>1.8341844344305425</v>
      </c>
      <c r="I60" s="4">
        <f>ABS((I59/I58)*100)</f>
        <v>0.26032440946063246</v>
      </c>
      <c r="J60" s="4" t="e">
        <f>ABS((J59/J58)*100)</f>
        <v>#DIV/0!</v>
      </c>
      <c r="K60" s="4">
        <f>ABS((K59/K58)*100)</f>
        <v>1.8341844344305382</v>
      </c>
      <c r="M60" s="1" t="s">
        <v>8</v>
      </c>
      <c r="N60" s="4">
        <f>ABS((N59/N58)*100)</f>
        <v>1.1911813115820864</v>
      </c>
      <c r="O60" s="4">
        <f>ABS((O59/O58)*100)</f>
        <v>0.34742946876318842</v>
      </c>
      <c r="P60" s="4" t="e">
        <f>ABS((P59/P58)*100)</f>
        <v>#DIV/0!</v>
      </c>
      <c r="Q60" s="4">
        <f>ABS((Q59/Q58)*100)</f>
        <v>1.1911813115820862</v>
      </c>
      <c r="S60" s="1" t="s">
        <v>8</v>
      </c>
      <c r="T60" s="4">
        <f>ABS((T59/T58)*100)</f>
        <v>2.2431956917509202</v>
      </c>
      <c r="U60" s="4">
        <f>ABS((U59/U58)*100)</f>
        <v>8.6610145083041504E-2</v>
      </c>
      <c r="V60" s="4" t="e">
        <f>ABS((V59/V58)*100)</f>
        <v>#DIV/0!</v>
      </c>
      <c r="W60" s="4">
        <f>ABS((W59/W58)*100)</f>
        <v>2.243195691750925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A286</vt:lpstr>
      <vt:lpstr>316</vt:lpstr>
      <vt:lpstr>347</vt:lpstr>
      <vt:lpstr>304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Katherine M</dc:creator>
  <cp:lastModifiedBy>Wall, James</cp:lastModifiedBy>
  <dcterms:created xsi:type="dcterms:W3CDTF">2019-11-22T18:25:45Z</dcterms:created>
  <dcterms:modified xsi:type="dcterms:W3CDTF">2020-09-28T14:16:26Z</dcterms:modified>
</cp:coreProperties>
</file>