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hd95lp_bio_aau_dk/Documents/visual_studio_code/2023_RETHINK_sample_collection/data/amplicon_data/metadata/"/>
    </mc:Choice>
  </mc:AlternateContent>
  <xr:revisionPtr revIDLastSave="48" documentId="13_ncr:1_{A99AE82D-59E5-47EF-993F-D6CF73261FE4}" xr6:coauthVersionLast="47" xr6:coauthVersionMax="47" xr10:uidLastSave="{744F2DE2-15E4-4B86-8A8B-A9295390C0F8}"/>
  <bookViews>
    <workbookView minimized="1" xWindow="5985" yWindow="1260" windowWidth="21600" windowHeight="12735" xr2:uid="{00000000-000D-0000-FFFF-FFFF00000000}"/>
  </bookViews>
  <sheets>
    <sheet name="p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4" i="2"/>
  <c r="F24" i="2"/>
  <c r="F23" i="2" l="1"/>
  <c r="F22" i="2"/>
  <c r="R22" i="2" l="1"/>
</calcChain>
</file>

<file path=xl/sharedStrings.xml><?xml version="1.0" encoding="utf-8"?>
<sst xmlns="http://schemas.openxmlformats.org/spreadsheetml/2006/main" count="893" uniqueCount="353">
  <si>
    <t>Barcode</t>
  </si>
  <si>
    <t>PlantID</t>
  </si>
  <si>
    <t>Line</t>
  </si>
  <si>
    <t>Tank</t>
  </si>
  <si>
    <t>Date</t>
  </si>
  <si>
    <t>LibID</t>
  </si>
  <si>
    <t>FlowcellID</t>
  </si>
  <si>
    <t>SampleName</t>
  </si>
  <si>
    <t>Primer</t>
  </si>
  <si>
    <t>SampleContent</t>
  </si>
  <si>
    <t>ExtractionMethod</t>
  </si>
  <si>
    <t>WeekRecieved</t>
  </si>
  <si>
    <t>Comment</t>
  </si>
  <si>
    <t>SampleNumber</t>
  </si>
  <si>
    <t>WellID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</si>
  <si>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</si>
  <si>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</si>
  <si>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</si>
  <si>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</si>
  <si>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</si>
  <si>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</si>
  <si>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</si>
  <si>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</si>
  <si>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</si>
  <si>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</si>
  <si>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</si>
  <si>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</si>
  <si>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</si>
  <si>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</si>
  <si>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</si>
  <si>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</si>
  <si>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</si>
  <si>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</si>
  <si>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</si>
  <si>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</si>
  <si>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</si>
  <si>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</si>
  <si>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</si>
  <si>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</si>
  <si>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</si>
  <si>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</si>
  <si>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</si>
  <si>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</si>
  <si>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</si>
  <si>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</si>
  <si>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</si>
  <si>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</si>
  <si>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</si>
  <si>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</si>
  <si>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</si>
  <si>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</si>
  <si>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</si>
  <si>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</si>
  <si>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</si>
  <si>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</si>
  <si>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</si>
  <si>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</si>
  <si>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</si>
  <si>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</si>
  <si>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</si>
  <si>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</si>
  <si>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</si>
  <si>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</si>
  <si>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</si>
  <si>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</si>
  <si>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</si>
  <si>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</si>
  <si>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</si>
  <si>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</si>
  <si>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ExtractionConc</t>
  </si>
  <si>
    <t>LibraryConc</t>
  </si>
  <si>
    <t>SampleSite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</si>
  <si>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</si>
  <si>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</si>
  <si>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</si>
  <si>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</si>
  <si>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</si>
  <si>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</si>
  <si>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</si>
  <si>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</si>
  <si>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</si>
  <si>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</si>
  <si>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</si>
  <si>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</si>
  <si>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</si>
  <si>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</si>
  <si>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</si>
  <si>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</si>
  <si>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</si>
  <si>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</si>
  <si>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</si>
  <si>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</si>
  <si>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</si>
  <si>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A11</t>
  </si>
  <si>
    <t>B11</t>
  </si>
  <si>
    <t>G7</t>
  </si>
  <si>
    <t>H7</t>
  </si>
  <si>
    <t>ProjectName</t>
  </si>
  <si>
    <t>F10</t>
  </si>
  <si>
    <t>G10</t>
  </si>
  <si>
    <t>H10</t>
  </si>
  <si>
    <t>v1v3ont</t>
  </si>
  <si>
    <t>aau_wwtp_dna_v8.0</t>
  </si>
  <si>
    <t>OnlineKontrol</t>
  </si>
  <si>
    <t>barcode01</t>
  </si>
  <si>
    <t>barcode13</t>
  </si>
  <si>
    <t>barcode25</t>
  </si>
  <si>
    <t>barcode37</t>
  </si>
  <si>
    <t>barcode49</t>
  </si>
  <si>
    <t>barcode61</t>
  </si>
  <si>
    <t>barcode73</t>
  </si>
  <si>
    <t>barcode85</t>
  </si>
  <si>
    <t>barcode02</t>
  </si>
  <si>
    <t>barcode14</t>
  </si>
  <si>
    <t>barcode26</t>
  </si>
  <si>
    <t>barcode38</t>
  </si>
  <si>
    <t>barcode50</t>
  </si>
  <si>
    <t>barcode62</t>
  </si>
  <si>
    <t>barcode74</t>
  </si>
  <si>
    <t>barcode86</t>
  </si>
  <si>
    <t>barcode03</t>
  </si>
  <si>
    <t>barcode15</t>
  </si>
  <si>
    <t>barcode27</t>
  </si>
  <si>
    <t>barcode39</t>
  </si>
  <si>
    <t>barcode51</t>
  </si>
  <si>
    <t>barcode63</t>
  </si>
  <si>
    <t>barcode75</t>
  </si>
  <si>
    <t>barcode87</t>
  </si>
  <si>
    <t>barcode04</t>
  </si>
  <si>
    <t>barcode16</t>
  </si>
  <si>
    <t>barcode28</t>
  </si>
  <si>
    <t>barcode40</t>
  </si>
  <si>
    <t>barcode52</t>
  </si>
  <si>
    <t>barcode64</t>
  </si>
  <si>
    <t>barcode76</t>
  </si>
  <si>
    <t>barcode88</t>
  </si>
  <si>
    <t>barcode05</t>
  </si>
  <si>
    <t>barcode17</t>
  </si>
  <si>
    <t>barcode29</t>
  </si>
  <si>
    <t>barcode41</t>
  </si>
  <si>
    <t>barcode53</t>
  </si>
  <si>
    <t>barcode65</t>
  </si>
  <si>
    <t>barcode77</t>
  </si>
  <si>
    <t>barcode89</t>
  </si>
  <si>
    <t>barcode06</t>
  </si>
  <si>
    <t>barcode18</t>
  </si>
  <si>
    <t>barcode30</t>
  </si>
  <si>
    <t>barcode42</t>
  </si>
  <si>
    <t>barcode54</t>
  </si>
  <si>
    <t>barcode66</t>
  </si>
  <si>
    <t>barcode78</t>
  </si>
  <si>
    <t>barcode90</t>
  </si>
  <si>
    <t>barcode07</t>
  </si>
  <si>
    <t>barcode19</t>
  </si>
  <si>
    <t>barcode31</t>
  </si>
  <si>
    <t>barcode43</t>
  </si>
  <si>
    <t>barcode55</t>
  </si>
  <si>
    <t>barcode67</t>
  </si>
  <si>
    <t>barcode79</t>
  </si>
  <si>
    <t>barcode91</t>
  </si>
  <si>
    <t>barcode08</t>
  </si>
  <si>
    <t>barcode20</t>
  </si>
  <si>
    <t>barcode32</t>
  </si>
  <si>
    <t>barcode44</t>
  </si>
  <si>
    <t>barcode09</t>
  </si>
  <si>
    <t>barcode21</t>
  </si>
  <si>
    <t>barcode33</t>
  </si>
  <si>
    <t>barcode45</t>
  </si>
  <si>
    <t>barcode57</t>
  </si>
  <si>
    <t>barcode69</t>
  </si>
  <si>
    <t>barcode81</t>
  </si>
  <si>
    <t>barcode93</t>
  </si>
  <si>
    <t>barcode10</t>
  </si>
  <si>
    <t>barcode22</t>
  </si>
  <si>
    <t>barcode34</t>
  </si>
  <si>
    <t>barcode46</t>
  </si>
  <si>
    <t>barcode58</t>
  </si>
  <si>
    <t>barcode70</t>
  </si>
  <si>
    <t>barcode82</t>
  </si>
  <si>
    <t>barcode94</t>
  </si>
  <si>
    <t>barcode11</t>
  </si>
  <si>
    <t>barcode23</t>
  </si>
  <si>
    <t>PCRPOS</t>
  </si>
  <si>
    <t>PCRNEG</t>
  </si>
  <si>
    <t>LIB-PCRPOS</t>
  </si>
  <si>
    <t>LIB-PCRNEG</t>
  </si>
  <si>
    <t>Aalborg Vest</t>
  </si>
  <si>
    <t>Aalborg Øst</t>
  </si>
  <si>
    <t>AS</t>
  </si>
  <si>
    <t>CTRL</t>
  </si>
  <si>
    <t>VBO-RT</t>
  </si>
  <si>
    <t>RAN-RT</t>
  </si>
  <si>
    <t>FRE-RT</t>
  </si>
  <si>
    <t>AAW-RT</t>
  </si>
  <si>
    <t>AAE-RT</t>
  </si>
  <si>
    <t>EJB-RT</t>
  </si>
  <si>
    <t>AD</t>
  </si>
  <si>
    <t>Fredericia</t>
  </si>
  <si>
    <t>Viborg</t>
  </si>
  <si>
    <t>Randers</t>
  </si>
  <si>
    <t>Ejby Mølle</t>
  </si>
  <si>
    <t>LIB-Viborg-RT-1256</t>
  </si>
  <si>
    <t>LIB-Viborg-RT-1258</t>
  </si>
  <si>
    <t>LIB-Randers-RT-1090</t>
  </si>
  <si>
    <t>LIB-Aalborg-vest-RT-975</t>
  </si>
  <si>
    <t>LIB-Aalborg-vest-RT-976</t>
  </si>
  <si>
    <t>LIB-Aalborg-vest-RT-977</t>
  </si>
  <si>
    <t>LIB-Fredericia-RT-653</t>
  </si>
  <si>
    <t>LIB-Fredericia-RT-655</t>
  </si>
  <si>
    <t>LIB-Fredericia-RT-657</t>
  </si>
  <si>
    <t>LIB-Fredericia-RT-659</t>
  </si>
  <si>
    <t>LIB-Aalborg-vest-RT-978</t>
  </si>
  <si>
    <t>LIB-Aalborg-vest-RT-979</t>
  </si>
  <si>
    <t>LIB-Aalborg-Øst-RT-967</t>
  </si>
  <si>
    <t>LIB-Ejby-Mølle-1449</t>
  </si>
  <si>
    <t>LIB-Ejby-Mølle-1455</t>
  </si>
  <si>
    <t>RT1</t>
  </si>
  <si>
    <t>Normal drift af RT. Tørvejr de sidste dage efter en længere periode med regn</t>
  </si>
  <si>
    <t>Normal drift af RT. Masser af vand igen efter en periode med sne og frost</t>
  </si>
  <si>
    <t>RT2</t>
  </si>
  <si>
    <t>RT01</t>
  </si>
  <si>
    <t>RT-sam</t>
  </si>
  <si>
    <t>v4ont</t>
  </si>
  <si>
    <t>Randers-RT-1082</t>
  </si>
  <si>
    <t>Mariagerfjord-RT-908</t>
  </si>
  <si>
    <t>Mariagerfjord-RT-912</t>
  </si>
  <si>
    <t>Viborg-RT-1252</t>
  </si>
  <si>
    <t>Viborg-RT-1254</t>
  </si>
  <si>
    <t>Aalborg-Ø-RT-965</t>
  </si>
  <si>
    <t>Aalborg-V-RT-972</t>
  </si>
  <si>
    <t>Aalborg-V-RT-974</t>
  </si>
  <si>
    <t>AarhusVand-OK-162</t>
  </si>
  <si>
    <t>AarhusVand OK #196</t>
  </si>
  <si>
    <t>AarhusVand OK #270</t>
  </si>
  <si>
    <t>37-1</t>
  </si>
  <si>
    <t>37-3</t>
  </si>
  <si>
    <t>50-1</t>
  </si>
  <si>
    <t>50-2</t>
  </si>
  <si>
    <t>50-3</t>
  </si>
  <si>
    <t>60-1</t>
  </si>
  <si>
    <t>60-2</t>
  </si>
  <si>
    <t>60-3</t>
  </si>
  <si>
    <t>barcode56</t>
  </si>
  <si>
    <t>barcode68</t>
  </si>
  <si>
    <t>barcode80</t>
  </si>
  <si>
    <t>RETHINK_SE_WWTP1_20231219_HOMO</t>
  </si>
  <si>
    <t>barcode92</t>
  </si>
  <si>
    <t>FAY24458</t>
  </si>
  <si>
    <t>REThiNK</t>
  </si>
  <si>
    <t>Marta</t>
  </si>
  <si>
    <t>v3v5ont</t>
  </si>
  <si>
    <t>v1v8ont</t>
  </si>
  <si>
    <t>LIB-SE_WWTP1_A</t>
  </si>
  <si>
    <t>LIB-SE_WWTP1_B</t>
  </si>
  <si>
    <t>LIB-HK_WWTP2_A</t>
  </si>
  <si>
    <t>LIB-HK_WWTP2_B</t>
  </si>
  <si>
    <t>LIB-ES_WWTP3_A</t>
  </si>
  <si>
    <t>LIB-ES_WWTP3_B</t>
  </si>
  <si>
    <t>LIB-AR_WWTP4_A</t>
  </si>
  <si>
    <t>LIB-AR_WWTP4_B</t>
  </si>
  <si>
    <t>LIB-CH_WWTP5_A</t>
  </si>
  <si>
    <t>LIB-CH_WWTP5_B</t>
  </si>
  <si>
    <t>LIB-DE_WWTP7_A</t>
  </si>
  <si>
    <t>LIB-DE_WWTP7_B</t>
  </si>
  <si>
    <t>LIB-DE_WWTP8_A</t>
  </si>
  <si>
    <t>LIB-DE_WWTP8_B</t>
  </si>
  <si>
    <t>LIB-DE_WWTP9_A</t>
  </si>
  <si>
    <t>LIB-DE_WWTP9_B</t>
  </si>
  <si>
    <t>LIB-SG_WWTP10_A</t>
  </si>
  <si>
    <t>LIB-SG_WWTP10_B</t>
  </si>
  <si>
    <t>LIB-AU_WWTP11_A</t>
  </si>
  <si>
    <t>LIB-AU_WWTP11_B</t>
  </si>
  <si>
    <t>LIB-RETHINK_SE_WWTP1_20231219_HOMO</t>
  </si>
  <si>
    <t>LIB-Randers-RT-1082</t>
  </si>
  <si>
    <t>LIB-Mariagerfjord-RT-908</t>
  </si>
  <si>
    <t>LIB-Mariagerfjord-RT-912</t>
  </si>
  <si>
    <t>LIB-Viborg-RT-1252</t>
  </si>
  <si>
    <t>LIB-Viborg-RT-1254</t>
  </si>
  <si>
    <t>LIB-Aalborg-Ø-RT-965</t>
  </si>
  <si>
    <t>LIB-Aalborg-V-RT-972</t>
  </si>
  <si>
    <t>LIB-Aalborg-V-RT-974</t>
  </si>
  <si>
    <t>MAF-RT</t>
  </si>
  <si>
    <t>RT</t>
  </si>
  <si>
    <t>aau_ad_dna_v2.0</t>
  </si>
  <si>
    <t>MAR-D</t>
  </si>
  <si>
    <t>Marselisborg</t>
  </si>
  <si>
    <t>DEMON</t>
  </si>
  <si>
    <t>Mariagerfjord</t>
  </si>
  <si>
    <t>Wizard-Genomi-DNA+MetaPolyzyme</t>
  </si>
  <si>
    <t>Syngas-fermenting-community</t>
  </si>
  <si>
    <t>EGÅ</t>
  </si>
  <si>
    <t>AarhusVand-OK-150</t>
  </si>
  <si>
    <t>AarhusVand-OK-154</t>
  </si>
  <si>
    <t>VIB</t>
  </si>
  <si>
    <t>MAR</t>
  </si>
  <si>
    <t>LIB-AarhusVand-OK-185</t>
  </si>
  <si>
    <t>AarhusVand-OK-185</t>
  </si>
  <si>
    <t>Egå</t>
  </si>
  <si>
    <t>Viby</t>
  </si>
  <si>
    <t>LIB-AarhusVand-OK-191</t>
  </si>
  <si>
    <t>AarhusVand-OK-191</t>
  </si>
  <si>
    <t>LIB-AarhusVand-OK-220</t>
  </si>
  <si>
    <t>LIB-AarhusVand-OK-228</t>
  </si>
  <si>
    <t>MRS</t>
  </si>
  <si>
    <t>LIB-AarhusVand-OK-234</t>
  </si>
  <si>
    <t>EGÅ-D</t>
  </si>
  <si>
    <t>LIBa-AarhusVand-OK-256</t>
  </si>
  <si>
    <t>VIB-D</t>
  </si>
  <si>
    <t>LIBa-AarhusVand-OK-264</t>
  </si>
  <si>
    <t>AarhusVand-OK-256</t>
  </si>
  <si>
    <t>AarhusVand-OK-264</t>
  </si>
  <si>
    <t>Ophør med dosering af jernoxid d.13-11-23</t>
  </si>
  <si>
    <t xml:space="preserve">Viby </t>
  </si>
  <si>
    <t>AarhusVand-OK-196</t>
  </si>
  <si>
    <t>AarhusVand-OK-220</t>
  </si>
  <si>
    <t>AarhusVand-OK-228</t>
  </si>
  <si>
    <t>AarhusVand-OK-234</t>
  </si>
  <si>
    <t>AarhusVand-OK-270</t>
  </si>
  <si>
    <t>Viborg-RT-1256</t>
  </si>
  <si>
    <t>Viborg-RT-1258</t>
  </si>
  <si>
    <t>Randers-RT-1090</t>
  </si>
  <si>
    <t>Aalborg-vest-RT-975</t>
  </si>
  <si>
    <t>Aalborg-vest-RT-976</t>
  </si>
  <si>
    <t>Aalborg-vest-RT-977</t>
  </si>
  <si>
    <t>Fredericia-RT-653</t>
  </si>
  <si>
    <t>Fredericia-RT-655</t>
  </si>
  <si>
    <t>Fredericia-RT-657</t>
  </si>
  <si>
    <t>Fredericia-RT-659</t>
  </si>
  <si>
    <t>Aalborg-vest-RT-978</t>
  </si>
  <si>
    <t>Aalborg-vest-RT-979</t>
  </si>
  <si>
    <t>Aalborg-Øst-RT-967</t>
  </si>
  <si>
    <t>Ejby-Mølle-RT-1449</t>
  </si>
  <si>
    <t>Ejby-Mølle-RT-1455</t>
  </si>
  <si>
    <t>SE_WWTP1_XX_A</t>
  </si>
  <si>
    <t>SE_WWTP1_XX_B</t>
  </si>
  <si>
    <t>HK_WWTP2_XX_A</t>
  </si>
  <si>
    <t>HK_WWTP2_XX_B</t>
  </si>
  <si>
    <t>ES_WWTP3_XX_A</t>
  </si>
  <si>
    <t>ES_WWTP3_XX_B</t>
  </si>
  <si>
    <t>AR_WWTP4_XX_A</t>
  </si>
  <si>
    <t>AR_WWTP4_XX_B</t>
  </si>
  <si>
    <t>CH_WWTP5_XX_A</t>
  </si>
  <si>
    <t>CH_WWTP5_XX_B</t>
  </si>
  <si>
    <t>DE_WWTP7_XX_A</t>
  </si>
  <si>
    <t>DE_WWTP7_XX_B</t>
  </si>
  <si>
    <t>DE_WWTP8_XX_A</t>
  </si>
  <si>
    <t>DE_WWTP8_XX_B</t>
  </si>
  <si>
    <t>DE_WWTP9_XX_A</t>
  </si>
  <si>
    <t>DE_WWTP9_XX_B</t>
  </si>
  <si>
    <t>SG_WWTP10_XX_A</t>
  </si>
  <si>
    <t>SG_WWTP10_XX_B</t>
  </si>
  <si>
    <t>AU_WWTP11_XX_A</t>
  </si>
  <si>
    <t>AU_WWTP11_XX_B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</si>
</sst>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14" fontId="13" fillId="0" borderId="0" xfId="0" applyNumberFormat="1" applyFont="1"/>
    <xf numFmtId="0" fontId="15" fillId="0" borderId="0" xfId="0" applyFont="1" applyAlignment="1">
      <alignment horizontal="left"/>
    </xf>
    <xf numFmtId="164" fontId="18" fillId="0" borderId="0" xfId="0" applyNumberFormat="1" applyFont="1"/>
    <xf numFmtId="0" fontId="0" fillId="0" borderId="0" xfId="0" applyAlignment="1">
      <alignment horizontal="left" vertical="center"/>
    </xf>
    <xf numFmtId="0" fontId="13" fillId="0" borderId="0" xfId="0" applyFont="1"/>
    <xf numFmtId="14" fontId="0" fillId="0" borderId="0" xfId="0" applyNumberFormat="1" applyAlignment="1">
      <alignment horizontal="left"/>
    </xf>
    <xf numFmtId="165" fontId="0" fillId="0" borderId="0" xfId="0" applyNumberFormat="1"/>
    <xf numFmtId="14" fontId="0" fillId="34" borderId="0" xfId="0" applyNumberFormat="1" applyFill="1"/>
    <xf numFmtId="14" fontId="0" fillId="0" borderId="0" xfId="0" applyNumberFormat="1" applyAlignment="1">
      <alignment horizontal="right"/>
    </xf>
    <xf numFmtId="14" fontId="0" fillId="34" borderId="0" xfId="0" applyNumberFormat="1" applyFill="1" applyAlignment="1">
      <alignment horizontal="right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rmal 2" xfId="42" xr:uid="{71052ABF-6138-4C2B-B3D3-F000D316CA9D}"/>
    <cellStyle name="Normal 3" xfId="43" xr:uid="{52C48564-F0F8-4257-9723-56AAA1A7CE2C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9BF9-742B-4FEE-B1D9-D5D5E100638D}">
  <dimension ref="A1:S96"/>
  <sheetViews>
    <sheetView tabSelected="1" zoomScale="61" workbookViewId="0">
      <selection sqref="A1:S1"/>
    </sheetView>
  </sheetViews>
  <sheetFormatPr defaultRowHeight="15" x14ac:dyDescent="0.25"/>
  <cols>
    <col min="1" max="1" width="11.85546875" customWidth="1"/>
    <col min="2" max="2" width="43" bestFit="1" customWidth="1"/>
    <col min="5" max="5" width="12.28515625" bestFit="1" customWidth="1"/>
    <col min="6" max="6" width="36.140625" bestFit="1" customWidth="1"/>
    <col min="7" max="7" width="10.28515625" bestFit="1" customWidth="1"/>
    <col min="8" max="8" width="20.5703125" bestFit="1" customWidth="1"/>
    <col min="10" max="10" width="19.28515625" bestFit="1" customWidth="1"/>
    <col min="11" max="11" width="15.28515625" bestFit="1" customWidth="1"/>
    <col min="12" max="12" width="15.140625" bestFit="1" customWidth="1"/>
    <col min="14" max="14" width="14.42578125" bestFit="1" customWidth="1"/>
    <col min="15" max="15" width="15" bestFit="1" customWidth="1"/>
    <col min="17" max="17" width="29" customWidth="1"/>
    <col min="18" max="19" width="9.140625" style="7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97</v>
      </c>
      <c r="L1" t="s">
        <v>71</v>
      </c>
      <c r="M1" t="s">
        <v>9</v>
      </c>
      <c r="N1" t="s">
        <v>11</v>
      </c>
      <c r="O1" t="s">
        <v>13</v>
      </c>
      <c r="P1" t="s">
        <v>14</v>
      </c>
      <c r="Q1" t="s">
        <v>12</v>
      </c>
      <c r="R1" s="7" t="s">
        <v>69</v>
      </c>
      <c r="S1" s="7" t="s">
        <v>70</v>
      </c>
    </row>
    <row r="2" spans="1:19" x14ac:dyDescent="0.25">
      <c r="A2" t="s">
        <v>104</v>
      </c>
      <c r="B2" s="5" t="s">
        <v>191</v>
      </c>
      <c r="D2" t="s">
        <v>220</v>
      </c>
      <c r="E2" s="6">
        <v>45243</v>
      </c>
      <c r="F2" s="5" t="s">
        <v>273</v>
      </c>
      <c r="G2" s="2" t="s">
        <v>247</v>
      </c>
      <c r="H2" t="s">
        <v>223</v>
      </c>
      <c r="I2" t="s">
        <v>101</v>
      </c>
      <c r="J2" t="s">
        <v>283</v>
      </c>
      <c r="K2" t="s">
        <v>103</v>
      </c>
      <c r="L2" s="5" t="s">
        <v>199</v>
      </c>
      <c r="M2" t="s">
        <v>196</v>
      </c>
      <c r="P2" s="3" t="s">
        <v>15</v>
      </c>
      <c r="R2" s="11">
        <v>3.0591480510084077</v>
      </c>
      <c r="S2" s="11">
        <v>9.4807481795250155</v>
      </c>
    </row>
    <row r="3" spans="1:19" x14ac:dyDescent="0.25">
      <c r="A3" t="s">
        <v>105</v>
      </c>
      <c r="B3" s="5" t="s">
        <v>281</v>
      </c>
      <c r="D3">
        <v>2</v>
      </c>
      <c r="E3" s="6">
        <v>45232</v>
      </c>
      <c r="F3" s="5" t="s">
        <v>274</v>
      </c>
      <c r="G3" s="2" t="s">
        <v>247</v>
      </c>
      <c r="H3" t="s">
        <v>224</v>
      </c>
      <c r="I3" t="s">
        <v>101</v>
      </c>
      <c r="J3" t="s">
        <v>283</v>
      </c>
      <c r="K3" t="s">
        <v>103</v>
      </c>
      <c r="L3" s="5" t="s">
        <v>287</v>
      </c>
      <c r="M3" t="s">
        <v>196</v>
      </c>
      <c r="P3" s="3" t="s">
        <v>16</v>
      </c>
      <c r="Q3" t="s">
        <v>311</v>
      </c>
      <c r="R3" s="11">
        <v>3.4616080311115098</v>
      </c>
      <c r="S3" s="11">
        <v>24.463376326686024</v>
      </c>
    </row>
    <row r="4" spans="1:19" x14ac:dyDescent="0.25">
      <c r="A4" t="s">
        <v>106</v>
      </c>
      <c r="B4" s="5" t="s">
        <v>281</v>
      </c>
      <c r="D4">
        <v>2</v>
      </c>
      <c r="E4" s="6">
        <v>45246</v>
      </c>
      <c r="F4" s="5" t="s">
        <v>275</v>
      </c>
      <c r="G4" s="2" t="s">
        <v>247</v>
      </c>
      <c r="H4" t="s">
        <v>225</v>
      </c>
      <c r="I4" t="s">
        <v>101</v>
      </c>
      <c r="J4" t="s">
        <v>283</v>
      </c>
      <c r="K4" t="s">
        <v>103</v>
      </c>
      <c r="L4" s="5" t="s">
        <v>287</v>
      </c>
      <c r="M4" t="s">
        <v>196</v>
      </c>
      <c r="P4" s="3" t="s">
        <v>17</v>
      </c>
      <c r="R4" s="11">
        <v>4.1218232793705312</v>
      </c>
      <c r="S4" s="11">
        <v>46.351910903812296</v>
      </c>
    </row>
    <row r="5" spans="1:19" x14ac:dyDescent="0.25">
      <c r="A5" t="s">
        <v>107</v>
      </c>
      <c r="B5" s="5" t="s">
        <v>190</v>
      </c>
      <c r="C5" s="5"/>
      <c r="D5" t="s">
        <v>216</v>
      </c>
      <c r="E5" s="6">
        <v>45252</v>
      </c>
      <c r="F5" s="5" t="s">
        <v>276</v>
      </c>
      <c r="G5" s="2" t="s">
        <v>247</v>
      </c>
      <c r="H5" t="s">
        <v>226</v>
      </c>
      <c r="I5" t="s">
        <v>101</v>
      </c>
      <c r="J5" t="s">
        <v>283</v>
      </c>
      <c r="K5" t="s">
        <v>103</v>
      </c>
      <c r="L5" t="s">
        <v>198</v>
      </c>
      <c r="M5" t="s">
        <v>196</v>
      </c>
      <c r="P5" s="3" t="s">
        <v>18</v>
      </c>
      <c r="R5" s="11">
        <v>3.6424889210454885</v>
      </c>
      <c r="S5" s="11">
        <v>40.345533292085101</v>
      </c>
    </row>
    <row r="6" spans="1:19" x14ac:dyDescent="0.25">
      <c r="A6" t="s">
        <v>108</v>
      </c>
      <c r="B6" s="5" t="s">
        <v>190</v>
      </c>
      <c r="C6" s="5"/>
      <c r="D6" t="s">
        <v>219</v>
      </c>
      <c r="E6" s="6">
        <v>45252</v>
      </c>
      <c r="F6" s="5" t="s">
        <v>277</v>
      </c>
      <c r="G6" s="2" t="s">
        <v>247</v>
      </c>
      <c r="H6" t="s">
        <v>227</v>
      </c>
      <c r="I6" t="s">
        <v>101</v>
      </c>
      <c r="J6" t="s">
        <v>283</v>
      </c>
      <c r="K6" t="s">
        <v>103</v>
      </c>
      <c r="L6" t="s">
        <v>198</v>
      </c>
      <c r="M6" t="s">
        <v>196</v>
      </c>
      <c r="P6" s="3" t="s">
        <v>19</v>
      </c>
      <c r="R6" s="11">
        <v>2.2836212354164749</v>
      </c>
      <c r="S6" s="11">
        <v>24.679929560706299</v>
      </c>
    </row>
    <row r="7" spans="1:19" x14ac:dyDescent="0.25">
      <c r="A7" t="s">
        <v>109</v>
      </c>
      <c r="B7" s="5" t="s">
        <v>194</v>
      </c>
      <c r="D7" t="s">
        <v>219</v>
      </c>
      <c r="E7" s="6">
        <v>45240</v>
      </c>
      <c r="F7" s="5" t="s">
        <v>278</v>
      </c>
      <c r="G7" s="2" t="s">
        <v>247</v>
      </c>
      <c r="H7" t="s">
        <v>228</v>
      </c>
      <c r="I7" t="s">
        <v>101</v>
      </c>
      <c r="J7" t="s">
        <v>283</v>
      </c>
      <c r="K7" t="s">
        <v>103</v>
      </c>
      <c r="L7" t="s">
        <v>187</v>
      </c>
      <c r="M7" t="s">
        <v>196</v>
      </c>
      <c r="P7" s="3" t="s">
        <v>20</v>
      </c>
      <c r="R7" s="11">
        <v>4.2868770914352865</v>
      </c>
      <c r="S7" s="11">
        <v>40.562086526105375</v>
      </c>
    </row>
    <row r="8" spans="1:19" x14ac:dyDescent="0.25">
      <c r="A8" t="s">
        <v>110</v>
      </c>
      <c r="B8" s="5" t="s">
        <v>193</v>
      </c>
      <c r="C8" s="5"/>
      <c r="D8" t="s">
        <v>282</v>
      </c>
      <c r="E8" s="6">
        <v>45203</v>
      </c>
      <c r="F8" s="5" t="s">
        <v>279</v>
      </c>
      <c r="G8" s="2" t="s">
        <v>247</v>
      </c>
      <c r="H8" t="s">
        <v>229</v>
      </c>
      <c r="I8" t="s">
        <v>101</v>
      </c>
      <c r="J8" t="s">
        <v>283</v>
      </c>
      <c r="K8" t="s">
        <v>103</v>
      </c>
      <c r="L8" t="s">
        <v>186</v>
      </c>
      <c r="M8" t="s">
        <v>196</v>
      </c>
      <c r="P8" s="3" t="s">
        <v>21</v>
      </c>
      <c r="R8" s="11">
        <v>3.6040517319345176</v>
      </c>
      <c r="S8" s="11">
        <v>46.213887963447718</v>
      </c>
    </row>
    <row r="9" spans="1:19" x14ac:dyDescent="0.25">
      <c r="A9" t="s">
        <v>111</v>
      </c>
      <c r="B9" s="5" t="s">
        <v>193</v>
      </c>
      <c r="C9" s="5"/>
      <c r="D9" t="s">
        <v>282</v>
      </c>
      <c r="E9" s="6">
        <v>45239</v>
      </c>
      <c r="F9" s="5" t="s">
        <v>280</v>
      </c>
      <c r="G9" s="2" t="s">
        <v>247</v>
      </c>
      <c r="H9" t="s">
        <v>230</v>
      </c>
      <c r="I9" t="s">
        <v>101</v>
      </c>
      <c r="J9" t="s">
        <v>283</v>
      </c>
      <c r="K9" t="s">
        <v>103</v>
      </c>
      <c r="L9" t="s">
        <v>186</v>
      </c>
      <c r="M9" t="s">
        <v>196</v>
      </c>
      <c r="P9" s="3" t="s">
        <v>22</v>
      </c>
      <c r="R9" s="11">
        <v>3.6198788098037409</v>
      </c>
      <c r="S9" s="11">
        <v>43.332064156870217</v>
      </c>
    </row>
    <row r="10" spans="1:19" x14ac:dyDescent="0.25">
      <c r="A10" t="s">
        <v>112</v>
      </c>
      <c r="B10" s="5" t="s">
        <v>189</v>
      </c>
      <c r="E10" s="6"/>
      <c r="F10" s="5" t="s">
        <v>184</v>
      </c>
      <c r="G10" s="2" t="s">
        <v>247</v>
      </c>
      <c r="H10" s="5" t="s">
        <v>182</v>
      </c>
      <c r="I10" t="s">
        <v>101</v>
      </c>
      <c r="J10" s="5" t="s">
        <v>189</v>
      </c>
      <c r="K10" t="s">
        <v>103</v>
      </c>
      <c r="L10" s="5" t="s">
        <v>189</v>
      </c>
      <c r="M10" t="s">
        <v>189</v>
      </c>
      <c r="P10" s="1" t="s">
        <v>23</v>
      </c>
      <c r="R10" s="11"/>
      <c r="S10" s="11">
        <v>63.378706391889963</v>
      </c>
    </row>
    <row r="11" spans="1:19" x14ac:dyDescent="0.25">
      <c r="A11" t="s">
        <v>113</v>
      </c>
      <c r="B11" s="5" t="s">
        <v>189</v>
      </c>
      <c r="E11" s="6"/>
      <c r="F11" s="5" t="s">
        <v>185</v>
      </c>
      <c r="G11" s="2" t="s">
        <v>247</v>
      </c>
      <c r="H11" s="5" t="s">
        <v>183</v>
      </c>
      <c r="I11" t="s">
        <v>101</v>
      </c>
      <c r="J11" s="5" t="s">
        <v>189</v>
      </c>
      <c r="K11" t="s">
        <v>103</v>
      </c>
      <c r="L11" s="5" t="s">
        <v>189</v>
      </c>
      <c r="M11" t="s">
        <v>189</v>
      </c>
      <c r="P11" s="1" t="s">
        <v>24</v>
      </c>
      <c r="R11" s="11"/>
      <c r="S11" s="11">
        <v>-2.3797058683541171E-2</v>
      </c>
    </row>
    <row r="12" spans="1:19" x14ac:dyDescent="0.25">
      <c r="A12" t="s">
        <v>114</v>
      </c>
      <c r="B12" s="5" t="s">
        <v>191</v>
      </c>
      <c r="D12" t="s">
        <v>220</v>
      </c>
      <c r="E12" s="6">
        <v>45243</v>
      </c>
      <c r="F12" s="5" t="s">
        <v>273</v>
      </c>
      <c r="G12" s="2" t="s">
        <v>247</v>
      </c>
      <c r="H12" t="s">
        <v>223</v>
      </c>
      <c r="I12" t="s">
        <v>250</v>
      </c>
      <c r="J12" t="s">
        <v>283</v>
      </c>
      <c r="K12" t="s">
        <v>103</v>
      </c>
      <c r="L12" s="5" t="s">
        <v>199</v>
      </c>
      <c r="M12" t="s">
        <v>196</v>
      </c>
      <c r="P12" s="1" t="s">
        <v>25</v>
      </c>
      <c r="R12" s="11">
        <v>3.0591480510084077</v>
      </c>
      <c r="S12" s="11">
        <v>22.373994574270625</v>
      </c>
    </row>
    <row r="13" spans="1:19" x14ac:dyDescent="0.25">
      <c r="A13" t="s">
        <v>115</v>
      </c>
      <c r="B13" s="5" t="s">
        <v>281</v>
      </c>
      <c r="D13">
        <v>2</v>
      </c>
      <c r="E13" s="6">
        <v>45232</v>
      </c>
      <c r="F13" s="5" t="s">
        <v>274</v>
      </c>
      <c r="G13" s="2" t="s">
        <v>247</v>
      </c>
      <c r="H13" t="s">
        <v>224</v>
      </c>
      <c r="I13" t="s">
        <v>250</v>
      </c>
      <c r="J13" t="s">
        <v>283</v>
      </c>
      <c r="K13" t="s">
        <v>103</v>
      </c>
      <c r="L13" s="5" t="s">
        <v>287</v>
      </c>
      <c r="M13" t="s">
        <v>196</v>
      </c>
      <c r="P13" s="1" t="s">
        <v>26</v>
      </c>
      <c r="Q13" t="s">
        <v>311</v>
      </c>
      <c r="R13" s="11">
        <v>3.4616080311115098</v>
      </c>
      <c r="S13" s="11">
        <v>43.286849745371477</v>
      </c>
    </row>
    <row r="14" spans="1:19" x14ac:dyDescent="0.25">
      <c r="A14" t="s">
        <v>116</v>
      </c>
      <c r="B14" s="5" t="s">
        <v>281</v>
      </c>
      <c r="D14">
        <v>2</v>
      </c>
      <c r="E14" s="6">
        <v>45246</v>
      </c>
      <c r="F14" s="5" t="s">
        <v>275</v>
      </c>
      <c r="G14" s="2" t="s">
        <v>247</v>
      </c>
      <c r="H14" t="s">
        <v>225</v>
      </c>
      <c r="I14" t="s">
        <v>250</v>
      </c>
      <c r="J14" t="s">
        <v>283</v>
      </c>
      <c r="K14" t="s">
        <v>103</v>
      </c>
      <c r="L14" s="5" t="s">
        <v>287</v>
      </c>
      <c r="M14" t="s">
        <v>196</v>
      </c>
      <c r="P14" s="1" t="s">
        <v>27</v>
      </c>
      <c r="R14" s="11">
        <v>4.1218232793705312</v>
      </c>
      <c r="S14" s="11">
        <v>39.805340059968593</v>
      </c>
    </row>
    <row r="15" spans="1:19" x14ac:dyDescent="0.25">
      <c r="A15" t="s">
        <v>117</v>
      </c>
      <c r="B15" s="5" t="s">
        <v>190</v>
      </c>
      <c r="C15" s="5"/>
      <c r="D15" t="s">
        <v>216</v>
      </c>
      <c r="E15" s="6">
        <v>45252</v>
      </c>
      <c r="F15" s="5" t="s">
        <v>276</v>
      </c>
      <c r="G15" s="2" t="s">
        <v>247</v>
      </c>
      <c r="H15" t="s">
        <v>226</v>
      </c>
      <c r="I15" t="s">
        <v>250</v>
      </c>
      <c r="J15" t="s">
        <v>283</v>
      </c>
      <c r="K15" t="s">
        <v>103</v>
      </c>
      <c r="L15" t="s">
        <v>198</v>
      </c>
      <c r="M15" t="s">
        <v>196</v>
      </c>
      <c r="P15" s="1" t="s">
        <v>28</v>
      </c>
      <c r="R15" s="11">
        <v>3.6424889210454885</v>
      </c>
      <c r="S15" s="11">
        <v>13.235924039788687</v>
      </c>
    </row>
    <row r="16" spans="1:19" x14ac:dyDescent="0.25">
      <c r="A16" t="s">
        <v>118</v>
      </c>
      <c r="B16" s="5" t="s">
        <v>190</v>
      </c>
      <c r="C16" s="5"/>
      <c r="D16" t="s">
        <v>219</v>
      </c>
      <c r="E16" s="6">
        <v>45252</v>
      </c>
      <c r="F16" s="5" t="s">
        <v>277</v>
      </c>
      <c r="G16" s="2" t="s">
        <v>247</v>
      </c>
      <c r="H16" t="s">
        <v>227</v>
      </c>
      <c r="I16" t="s">
        <v>250</v>
      </c>
      <c r="J16" t="s">
        <v>283</v>
      </c>
      <c r="K16" t="s">
        <v>103</v>
      </c>
      <c r="L16" t="s">
        <v>198</v>
      </c>
      <c r="M16" t="s">
        <v>196</v>
      </c>
      <c r="P16" s="1" t="s">
        <v>29</v>
      </c>
      <c r="R16" s="11">
        <v>2.2836212354164749</v>
      </c>
      <c r="S16" s="11">
        <v>14.939793441530631</v>
      </c>
    </row>
    <row r="17" spans="1:19" x14ac:dyDescent="0.25">
      <c r="A17" t="s">
        <v>119</v>
      </c>
      <c r="B17" s="5" t="s">
        <v>194</v>
      </c>
      <c r="D17" t="s">
        <v>219</v>
      </c>
      <c r="E17" s="6">
        <v>45240</v>
      </c>
      <c r="F17" s="5" t="s">
        <v>278</v>
      </c>
      <c r="G17" s="2" t="s">
        <v>247</v>
      </c>
      <c r="H17" t="s">
        <v>228</v>
      </c>
      <c r="I17" t="s">
        <v>250</v>
      </c>
      <c r="J17" t="s">
        <v>283</v>
      </c>
      <c r="K17" t="s">
        <v>103</v>
      </c>
      <c r="L17" t="s">
        <v>187</v>
      </c>
      <c r="M17" t="s">
        <v>196</v>
      </c>
      <c r="P17" s="1" t="s">
        <v>30</v>
      </c>
      <c r="R17" s="11">
        <v>4.2868770914352865</v>
      </c>
      <c r="S17" s="11">
        <v>24.841749559754419</v>
      </c>
    </row>
    <row r="18" spans="1:19" x14ac:dyDescent="0.25">
      <c r="A18" t="s">
        <v>120</v>
      </c>
      <c r="B18" s="5" t="s">
        <v>193</v>
      </c>
      <c r="C18" s="5"/>
      <c r="D18" t="s">
        <v>282</v>
      </c>
      <c r="E18" s="6">
        <v>45203</v>
      </c>
      <c r="F18" s="5" t="s">
        <v>279</v>
      </c>
      <c r="G18" s="2" t="s">
        <v>247</v>
      </c>
      <c r="H18" t="s">
        <v>229</v>
      </c>
      <c r="I18" t="s">
        <v>250</v>
      </c>
      <c r="J18" t="s">
        <v>283</v>
      </c>
      <c r="K18" t="s">
        <v>103</v>
      </c>
      <c r="L18" t="s">
        <v>186</v>
      </c>
      <c r="M18" t="s">
        <v>196</v>
      </c>
      <c r="P18" s="4" t="s">
        <v>31</v>
      </c>
      <c r="R18" s="11">
        <v>3.6040517319345176</v>
      </c>
      <c r="S18" s="11">
        <v>41.91851887106754</v>
      </c>
    </row>
    <row r="19" spans="1:19" x14ac:dyDescent="0.25">
      <c r="A19" t="s">
        <v>121</v>
      </c>
      <c r="B19" s="5" t="s">
        <v>193</v>
      </c>
      <c r="C19" s="5"/>
      <c r="D19" t="s">
        <v>282</v>
      </c>
      <c r="E19" s="6">
        <v>45239</v>
      </c>
      <c r="F19" s="5" t="s">
        <v>280</v>
      </c>
      <c r="G19" s="2" t="s">
        <v>247</v>
      </c>
      <c r="H19" t="s">
        <v>230</v>
      </c>
      <c r="I19" t="s">
        <v>250</v>
      </c>
      <c r="J19" t="s">
        <v>283</v>
      </c>
      <c r="K19" t="s">
        <v>103</v>
      </c>
      <c r="L19" t="s">
        <v>186</v>
      </c>
      <c r="M19" t="s">
        <v>196</v>
      </c>
      <c r="P19" s="4" t="s">
        <v>32</v>
      </c>
      <c r="R19" s="11">
        <v>3.6198788098037409</v>
      </c>
      <c r="S19" s="11">
        <v>60.38503640949979</v>
      </c>
    </row>
    <row r="20" spans="1:19" x14ac:dyDescent="0.25">
      <c r="A20" t="s">
        <v>122</v>
      </c>
      <c r="B20" s="5" t="s">
        <v>189</v>
      </c>
      <c r="E20" s="6"/>
      <c r="F20" s="5" t="s">
        <v>184</v>
      </c>
      <c r="G20" s="2" t="s">
        <v>247</v>
      </c>
      <c r="H20" s="5" t="s">
        <v>182</v>
      </c>
      <c r="I20" t="s">
        <v>250</v>
      </c>
      <c r="J20" s="5" t="s">
        <v>189</v>
      </c>
      <c r="K20" t="s">
        <v>103</v>
      </c>
      <c r="L20" s="5" t="s">
        <v>189</v>
      </c>
      <c r="M20" t="s">
        <v>189</v>
      </c>
      <c r="P20" s="4" t="s">
        <v>33</v>
      </c>
      <c r="R20" s="11"/>
      <c r="S20" s="11">
        <v>82.080814811289315</v>
      </c>
    </row>
    <row r="21" spans="1:19" x14ac:dyDescent="0.25">
      <c r="A21" t="s">
        <v>123</v>
      </c>
      <c r="B21" s="5" t="s">
        <v>189</v>
      </c>
      <c r="E21" s="6"/>
      <c r="F21" s="5" t="s">
        <v>185</v>
      </c>
      <c r="G21" s="2" t="s">
        <v>247</v>
      </c>
      <c r="H21" s="5" t="s">
        <v>183</v>
      </c>
      <c r="I21" t="s">
        <v>250</v>
      </c>
      <c r="J21" s="5" t="s">
        <v>189</v>
      </c>
      <c r="K21" t="s">
        <v>103</v>
      </c>
      <c r="L21" s="5" t="s">
        <v>189</v>
      </c>
      <c r="M21" t="s">
        <v>189</v>
      </c>
      <c r="P21" s="4" t="s">
        <v>34</v>
      </c>
      <c r="R21" s="11"/>
      <c r="S21" s="11">
        <v>-3.5695588025314529E-2</v>
      </c>
    </row>
    <row r="22" spans="1:19" x14ac:dyDescent="0.25">
      <c r="A22" t="s">
        <v>124</v>
      </c>
      <c r="B22" t="s">
        <v>290</v>
      </c>
      <c r="D22" t="s">
        <v>286</v>
      </c>
      <c r="E22" s="15">
        <v>44931</v>
      </c>
      <c r="F22" t="str">
        <f t="shared" ref="F22:F24" si="0">_xlfn.CONCAT("LIB-"&amp;H22)</f>
        <v>LIB-AarhusVand-OK-150</v>
      </c>
      <c r="G22" s="2" t="s">
        <v>247</v>
      </c>
      <c r="H22" t="s">
        <v>291</v>
      </c>
      <c r="I22" t="s">
        <v>222</v>
      </c>
      <c r="J22" t="s">
        <v>102</v>
      </c>
      <c r="K22" t="s">
        <v>103</v>
      </c>
      <c r="L22" t="s">
        <v>297</v>
      </c>
      <c r="M22" t="s">
        <v>286</v>
      </c>
      <c r="P22" s="4" t="s">
        <v>35</v>
      </c>
      <c r="R22" s="11">
        <f>0.849077142649799</f>
        <v>0.84907714264979905</v>
      </c>
      <c r="S22" s="11">
        <v>43.462947979629725</v>
      </c>
    </row>
    <row r="23" spans="1:19" x14ac:dyDescent="0.25">
      <c r="A23" t="s">
        <v>125</v>
      </c>
      <c r="B23" t="s">
        <v>293</v>
      </c>
      <c r="D23" t="s">
        <v>286</v>
      </c>
      <c r="E23" s="15">
        <v>44944</v>
      </c>
      <c r="F23" t="str">
        <f t="shared" si="0"/>
        <v>LIB-AarhusVand-OK-154</v>
      </c>
      <c r="G23" s="2" t="s">
        <v>247</v>
      </c>
      <c r="H23" t="s">
        <v>292</v>
      </c>
      <c r="I23" t="s">
        <v>222</v>
      </c>
      <c r="J23" t="s">
        <v>102</v>
      </c>
      <c r="K23" t="s">
        <v>103</v>
      </c>
      <c r="L23" t="s">
        <v>312</v>
      </c>
      <c r="M23" t="s">
        <v>286</v>
      </c>
      <c r="P23" s="4" t="s">
        <v>36</v>
      </c>
      <c r="R23" s="11">
        <v>10.650959142698181</v>
      </c>
      <c r="S23" s="11">
        <v>28.33753748036743</v>
      </c>
    </row>
    <row r="24" spans="1:19" x14ac:dyDescent="0.25">
      <c r="A24" t="s">
        <v>126</v>
      </c>
      <c r="B24" t="s">
        <v>294</v>
      </c>
      <c r="D24" t="s">
        <v>286</v>
      </c>
      <c r="E24" s="6">
        <v>44959</v>
      </c>
      <c r="F24" t="str">
        <f t="shared" si="0"/>
        <v>LIB-AarhusVand-OK-162</v>
      </c>
      <c r="G24" s="2" t="s">
        <v>247</v>
      </c>
      <c r="H24" t="s">
        <v>231</v>
      </c>
      <c r="I24" t="s">
        <v>222</v>
      </c>
      <c r="J24" t="s">
        <v>102</v>
      </c>
      <c r="K24" t="s">
        <v>103</v>
      </c>
      <c r="L24" t="s">
        <v>285</v>
      </c>
      <c r="M24" t="s">
        <v>286</v>
      </c>
      <c r="P24" s="4" t="s">
        <v>37</v>
      </c>
      <c r="R24" s="11">
        <v>14.323406598449044</v>
      </c>
      <c r="S24" s="11">
        <v>45.776022083670462</v>
      </c>
    </row>
    <row r="25" spans="1:19" x14ac:dyDescent="0.25">
      <c r="A25" t="s">
        <v>127</v>
      </c>
      <c r="B25" t="s">
        <v>290</v>
      </c>
      <c r="D25" t="s">
        <v>286</v>
      </c>
      <c r="E25" s="6">
        <v>45021</v>
      </c>
      <c r="F25" t="s">
        <v>295</v>
      </c>
      <c r="G25" s="2" t="s">
        <v>247</v>
      </c>
      <c r="H25" t="s">
        <v>296</v>
      </c>
      <c r="I25" t="s">
        <v>222</v>
      </c>
      <c r="J25" t="s">
        <v>102</v>
      </c>
      <c r="K25" t="s">
        <v>103</v>
      </c>
      <c r="L25" t="s">
        <v>297</v>
      </c>
      <c r="M25" t="s">
        <v>286</v>
      </c>
      <c r="P25" s="4" t="s">
        <v>38</v>
      </c>
      <c r="R25" s="11">
        <v>1.7284971070160884</v>
      </c>
      <c r="S25" s="11">
        <v>40.271762410166112</v>
      </c>
    </row>
    <row r="26" spans="1:19" x14ac:dyDescent="0.25">
      <c r="A26" t="s">
        <v>128</v>
      </c>
      <c r="B26" t="s">
        <v>293</v>
      </c>
      <c r="D26" t="s">
        <v>286</v>
      </c>
      <c r="E26" s="6">
        <v>45036</v>
      </c>
      <c r="F26" t="s">
        <v>299</v>
      </c>
      <c r="G26" s="2" t="s">
        <v>247</v>
      </c>
      <c r="H26" t="s">
        <v>300</v>
      </c>
      <c r="I26" t="s">
        <v>222</v>
      </c>
      <c r="J26" t="s">
        <v>102</v>
      </c>
      <c r="K26" t="s">
        <v>103</v>
      </c>
      <c r="L26" t="s">
        <v>298</v>
      </c>
      <c r="M26" t="s">
        <v>286</v>
      </c>
      <c r="P26" s="1" t="s">
        <v>39</v>
      </c>
      <c r="R26" s="11">
        <v>8.8637137161472204</v>
      </c>
      <c r="S26" s="11">
        <v>46.4</v>
      </c>
    </row>
    <row r="27" spans="1:19" x14ac:dyDescent="0.25">
      <c r="A27" t="s">
        <v>129</v>
      </c>
      <c r="B27" t="s">
        <v>294</v>
      </c>
      <c r="D27" t="s">
        <v>286</v>
      </c>
      <c r="E27" s="6">
        <v>45049</v>
      </c>
      <c r="F27" s="5" t="s">
        <v>232</v>
      </c>
      <c r="G27" s="2" t="s">
        <v>247</v>
      </c>
      <c r="H27" s="5" t="s">
        <v>313</v>
      </c>
      <c r="I27" t="s">
        <v>222</v>
      </c>
      <c r="J27" t="s">
        <v>102</v>
      </c>
      <c r="K27" t="s">
        <v>103</v>
      </c>
      <c r="L27" t="s">
        <v>285</v>
      </c>
      <c r="M27" t="s">
        <v>286</v>
      </c>
      <c r="P27" s="1" t="s">
        <v>40</v>
      </c>
      <c r="R27" s="11">
        <v>6.683211807080732</v>
      </c>
      <c r="S27" s="11">
        <v>43.686640331255056</v>
      </c>
    </row>
    <row r="28" spans="1:19" x14ac:dyDescent="0.25">
      <c r="A28" t="s">
        <v>130</v>
      </c>
      <c r="B28" t="s">
        <v>290</v>
      </c>
      <c r="D28" t="s">
        <v>286</v>
      </c>
      <c r="E28" s="6">
        <v>45111</v>
      </c>
      <c r="F28" t="s">
        <v>301</v>
      </c>
      <c r="G28" s="2" t="s">
        <v>247</v>
      </c>
      <c r="H28" t="s">
        <v>314</v>
      </c>
      <c r="I28" t="s">
        <v>222</v>
      </c>
      <c r="J28" t="s">
        <v>102</v>
      </c>
      <c r="K28" t="s">
        <v>103</v>
      </c>
      <c r="L28" t="s">
        <v>297</v>
      </c>
      <c r="M28" t="s">
        <v>286</v>
      </c>
      <c r="P28" s="1" t="s">
        <v>41</v>
      </c>
      <c r="R28" s="11">
        <v>6.5624751872535274</v>
      </c>
      <c r="S28" s="11">
        <v>37.011565370520209</v>
      </c>
    </row>
    <row r="29" spans="1:19" x14ac:dyDescent="0.25">
      <c r="A29" t="s">
        <v>131</v>
      </c>
      <c r="B29" t="s">
        <v>293</v>
      </c>
      <c r="D29" t="s">
        <v>286</v>
      </c>
      <c r="E29" s="6">
        <v>45133</v>
      </c>
      <c r="F29" t="s">
        <v>302</v>
      </c>
      <c r="G29" s="2" t="s">
        <v>247</v>
      </c>
      <c r="H29" s="5" t="s">
        <v>315</v>
      </c>
      <c r="I29" t="s">
        <v>222</v>
      </c>
      <c r="J29" t="s">
        <v>102</v>
      </c>
      <c r="K29" t="s">
        <v>103</v>
      </c>
      <c r="L29" t="s">
        <v>298</v>
      </c>
      <c r="M29" t="s">
        <v>286</v>
      </c>
      <c r="P29" s="1" t="s">
        <v>42</v>
      </c>
      <c r="R29" s="11">
        <v>15.338909033163064</v>
      </c>
      <c r="S29" s="11">
        <v>34.177335681309792</v>
      </c>
    </row>
    <row r="30" spans="1:19" x14ac:dyDescent="0.25">
      <c r="A30" t="s">
        <v>132</v>
      </c>
      <c r="B30" t="s">
        <v>303</v>
      </c>
      <c r="D30" t="s">
        <v>286</v>
      </c>
      <c r="E30" s="6">
        <v>45140</v>
      </c>
      <c r="F30" t="s">
        <v>304</v>
      </c>
      <c r="G30" s="2" t="s">
        <v>247</v>
      </c>
      <c r="H30" s="5" t="s">
        <v>316</v>
      </c>
      <c r="I30" t="s">
        <v>222</v>
      </c>
      <c r="J30" t="s">
        <v>102</v>
      </c>
      <c r="K30" t="s">
        <v>103</v>
      </c>
      <c r="L30" t="s">
        <v>285</v>
      </c>
      <c r="M30" t="s">
        <v>286</v>
      </c>
      <c r="P30" s="1" t="s">
        <v>43</v>
      </c>
      <c r="R30" s="11">
        <v>2.4614244501495386</v>
      </c>
      <c r="S30" s="11">
        <v>46.575603255437628</v>
      </c>
    </row>
    <row r="31" spans="1:19" x14ac:dyDescent="0.25">
      <c r="A31" t="s">
        <v>133</v>
      </c>
      <c r="B31" t="s">
        <v>305</v>
      </c>
      <c r="D31" t="s">
        <v>286</v>
      </c>
      <c r="E31" s="6">
        <v>45204</v>
      </c>
      <c r="F31" s="5" t="s">
        <v>306</v>
      </c>
      <c r="G31" s="2" t="s">
        <v>247</v>
      </c>
      <c r="H31" t="s">
        <v>309</v>
      </c>
      <c r="I31" t="s">
        <v>222</v>
      </c>
      <c r="J31" t="s">
        <v>102</v>
      </c>
      <c r="K31" t="s">
        <v>103</v>
      </c>
      <c r="L31" t="s">
        <v>297</v>
      </c>
      <c r="M31" t="s">
        <v>286</v>
      </c>
      <c r="P31" s="1" t="s">
        <v>44</v>
      </c>
      <c r="R31" s="11">
        <v>1.8937823834196899</v>
      </c>
      <c r="S31" s="11">
        <v>41.478273285421928</v>
      </c>
    </row>
    <row r="32" spans="1:19" x14ac:dyDescent="0.25">
      <c r="A32" t="s">
        <v>134</v>
      </c>
      <c r="B32" t="s">
        <v>307</v>
      </c>
      <c r="D32" t="s">
        <v>286</v>
      </c>
      <c r="E32" s="6">
        <v>45216</v>
      </c>
      <c r="F32" s="5" t="s">
        <v>308</v>
      </c>
      <c r="G32" s="2" t="s">
        <v>247</v>
      </c>
      <c r="H32" t="s">
        <v>310</v>
      </c>
      <c r="I32" t="s">
        <v>222</v>
      </c>
      <c r="J32" t="s">
        <v>102</v>
      </c>
      <c r="K32" t="s">
        <v>103</v>
      </c>
      <c r="L32" t="s">
        <v>298</v>
      </c>
      <c r="M32" t="s">
        <v>286</v>
      </c>
      <c r="P32" s="1" t="s">
        <v>45</v>
      </c>
      <c r="R32" s="11">
        <v>6.8562176165803113</v>
      </c>
      <c r="S32" s="11">
        <v>42.161248869639714</v>
      </c>
    </row>
    <row r="33" spans="1:19" x14ac:dyDescent="0.25">
      <c r="A33" t="s">
        <v>135</v>
      </c>
      <c r="B33" s="5" t="s">
        <v>284</v>
      </c>
      <c r="D33" t="s">
        <v>286</v>
      </c>
      <c r="E33" s="6">
        <v>45237</v>
      </c>
      <c r="F33" s="5" t="s">
        <v>233</v>
      </c>
      <c r="G33" s="2" t="s">
        <v>247</v>
      </c>
      <c r="H33" s="5" t="s">
        <v>317</v>
      </c>
      <c r="I33" t="s">
        <v>222</v>
      </c>
      <c r="J33" t="s">
        <v>102</v>
      </c>
      <c r="K33" t="s">
        <v>103</v>
      </c>
      <c r="L33" s="5" t="s">
        <v>285</v>
      </c>
      <c r="M33" s="5" t="s">
        <v>286</v>
      </c>
      <c r="P33" s="1" t="s">
        <v>46</v>
      </c>
      <c r="R33" s="11">
        <v>6.7943384281450641</v>
      </c>
      <c r="S33" s="11">
        <v>42.839465042120793</v>
      </c>
    </row>
    <row r="34" spans="1:19" x14ac:dyDescent="0.25">
      <c r="A34" t="s">
        <v>136</v>
      </c>
      <c r="E34" s="6"/>
      <c r="F34" s="12" t="s">
        <v>234</v>
      </c>
      <c r="G34" s="2" t="s">
        <v>247</v>
      </c>
      <c r="H34" s="12" t="s">
        <v>234</v>
      </c>
      <c r="I34" t="s">
        <v>222</v>
      </c>
      <c r="J34" s="12" t="s">
        <v>288</v>
      </c>
      <c r="K34" t="s">
        <v>249</v>
      </c>
      <c r="M34" s="14" t="s">
        <v>289</v>
      </c>
      <c r="P34" s="4" t="s">
        <v>47</v>
      </c>
      <c r="R34" s="11">
        <v>14.9</v>
      </c>
      <c r="S34" s="11">
        <v>59.314168768740181</v>
      </c>
    </row>
    <row r="35" spans="1:19" x14ac:dyDescent="0.25">
      <c r="A35" t="s">
        <v>137</v>
      </c>
      <c r="E35" s="6"/>
      <c r="F35" s="12" t="s">
        <v>235</v>
      </c>
      <c r="G35" s="2" t="s">
        <v>247</v>
      </c>
      <c r="H35" s="12" t="s">
        <v>235</v>
      </c>
      <c r="I35" t="s">
        <v>222</v>
      </c>
      <c r="J35" s="12" t="s">
        <v>288</v>
      </c>
      <c r="K35" t="s">
        <v>249</v>
      </c>
      <c r="M35" s="14" t="s">
        <v>289</v>
      </c>
      <c r="P35" s="4" t="s">
        <v>48</v>
      </c>
      <c r="R35" s="11">
        <v>15.8</v>
      </c>
      <c r="S35" s="11">
        <v>61.962781400218944</v>
      </c>
    </row>
    <row r="36" spans="1:19" x14ac:dyDescent="0.25">
      <c r="A36" t="s">
        <v>138</v>
      </c>
      <c r="E36" s="8"/>
      <c r="F36" s="12" t="s">
        <v>236</v>
      </c>
      <c r="G36" s="2" t="s">
        <v>247</v>
      </c>
      <c r="H36" s="12" t="s">
        <v>236</v>
      </c>
      <c r="I36" t="s">
        <v>222</v>
      </c>
      <c r="J36" s="12" t="s">
        <v>288</v>
      </c>
      <c r="K36" t="s">
        <v>249</v>
      </c>
      <c r="M36" s="14" t="s">
        <v>289</v>
      </c>
      <c r="P36" s="4" t="s">
        <v>49</v>
      </c>
      <c r="R36" s="11">
        <v>84.9</v>
      </c>
      <c r="S36" s="11">
        <v>47.877302365427639</v>
      </c>
    </row>
    <row r="37" spans="1:19" x14ac:dyDescent="0.25">
      <c r="A37" t="s">
        <v>139</v>
      </c>
      <c r="E37" s="6"/>
      <c r="F37" s="12" t="s">
        <v>237</v>
      </c>
      <c r="G37" s="2" t="s">
        <v>247</v>
      </c>
      <c r="H37" s="12" t="s">
        <v>237</v>
      </c>
      <c r="I37" t="s">
        <v>222</v>
      </c>
      <c r="J37" s="12" t="s">
        <v>288</v>
      </c>
      <c r="K37" t="s">
        <v>249</v>
      </c>
      <c r="M37" s="14" t="s">
        <v>289</v>
      </c>
      <c r="P37" s="4" t="s">
        <v>50</v>
      </c>
      <c r="R37" s="11">
        <v>111</v>
      </c>
      <c r="S37" s="11">
        <v>52.693827042977489</v>
      </c>
    </row>
    <row r="38" spans="1:19" x14ac:dyDescent="0.25">
      <c r="A38" t="s">
        <v>140</v>
      </c>
      <c r="E38" s="6"/>
      <c r="F38" s="12" t="s">
        <v>238</v>
      </c>
      <c r="G38" s="2" t="s">
        <v>247</v>
      </c>
      <c r="H38" s="12" t="s">
        <v>238</v>
      </c>
      <c r="I38" t="s">
        <v>222</v>
      </c>
      <c r="J38" s="12" t="s">
        <v>288</v>
      </c>
      <c r="K38" t="s">
        <v>249</v>
      </c>
      <c r="M38" s="14" t="s">
        <v>289</v>
      </c>
      <c r="P38" s="4" t="s">
        <v>51</v>
      </c>
      <c r="R38" s="11">
        <v>103</v>
      </c>
      <c r="S38" s="11">
        <v>51.668173813716635</v>
      </c>
    </row>
    <row r="39" spans="1:19" x14ac:dyDescent="0.25">
      <c r="A39" t="s">
        <v>141</v>
      </c>
      <c r="E39" s="6"/>
      <c r="F39" s="12" t="s">
        <v>239</v>
      </c>
      <c r="G39" s="2" t="s">
        <v>247</v>
      </c>
      <c r="H39" s="12" t="s">
        <v>239</v>
      </c>
      <c r="I39" t="s">
        <v>222</v>
      </c>
      <c r="J39" s="12" t="s">
        <v>288</v>
      </c>
      <c r="K39" t="s">
        <v>249</v>
      </c>
      <c r="M39" s="14" t="s">
        <v>289</v>
      </c>
      <c r="P39" s="4" t="s">
        <v>52</v>
      </c>
      <c r="R39" s="11">
        <v>17.899999999999999</v>
      </c>
      <c r="S39" s="11">
        <v>55.016419970491654</v>
      </c>
    </row>
    <row r="40" spans="1:19" x14ac:dyDescent="0.25">
      <c r="A40" t="s">
        <v>142</v>
      </c>
      <c r="E40" s="6"/>
      <c r="F40" s="12" t="s">
        <v>240</v>
      </c>
      <c r="G40" s="2" t="s">
        <v>247</v>
      </c>
      <c r="H40" s="12" t="s">
        <v>240</v>
      </c>
      <c r="I40" t="s">
        <v>222</v>
      </c>
      <c r="J40" s="12" t="s">
        <v>288</v>
      </c>
      <c r="K40" t="s">
        <v>249</v>
      </c>
      <c r="M40" s="14" t="s">
        <v>289</v>
      </c>
      <c r="P40" s="4" t="s">
        <v>53</v>
      </c>
      <c r="R40" s="11">
        <v>17.100000000000001</v>
      </c>
      <c r="S40" s="11">
        <v>43.539098567417071</v>
      </c>
    </row>
    <row r="41" spans="1:19" x14ac:dyDescent="0.25">
      <c r="A41" t="s">
        <v>143</v>
      </c>
      <c r="E41" s="6"/>
      <c r="F41" s="12" t="s">
        <v>241</v>
      </c>
      <c r="G41" s="2" t="s">
        <v>247</v>
      </c>
      <c r="H41" s="12" t="s">
        <v>241</v>
      </c>
      <c r="I41" t="s">
        <v>222</v>
      </c>
      <c r="J41" s="12" t="s">
        <v>288</v>
      </c>
      <c r="K41" t="s">
        <v>249</v>
      </c>
      <c r="M41" s="14" t="s">
        <v>289</v>
      </c>
      <c r="P41" s="4" t="s">
        <v>54</v>
      </c>
      <c r="R41" s="11">
        <v>7.95</v>
      </c>
      <c r="S41" s="11">
        <v>43.653324449098101</v>
      </c>
    </row>
    <row r="42" spans="1:19" x14ac:dyDescent="0.25">
      <c r="A42" t="s">
        <v>144</v>
      </c>
      <c r="B42" s="5" t="s">
        <v>189</v>
      </c>
      <c r="E42" s="6"/>
      <c r="F42" s="5" t="s">
        <v>184</v>
      </c>
      <c r="G42" s="2" t="s">
        <v>247</v>
      </c>
      <c r="H42" s="5" t="s">
        <v>182</v>
      </c>
      <c r="I42" t="s">
        <v>222</v>
      </c>
      <c r="J42" s="5" t="s">
        <v>189</v>
      </c>
      <c r="K42" t="s">
        <v>249</v>
      </c>
      <c r="L42" s="5" t="s">
        <v>189</v>
      </c>
      <c r="M42" t="s">
        <v>189</v>
      </c>
      <c r="P42" s="1" t="s">
        <v>55</v>
      </c>
      <c r="R42" s="11"/>
      <c r="S42" s="11">
        <v>21.843320165627532</v>
      </c>
    </row>
    <row r="43" spans="1:19" x14ac:dyDescent="0.25">
      <c r="A43" t="s">
        <v>145</v>
      </c>
      <c r="B43" s="5" t="s">
        <v>189</v>
      </c>
      <c r="E43" s="6"/>
      <c r="F43" s="5" t="s">
        <v>185</v>
      </c>
      <c r="G43" s="2" t="s">
        <v>247</v>
      </c>
      <c r="H43" s="5" t="s">
        <v>183</v>
      </c>
      <c r="I43" t="s">
        <v>222</v>
      </c>
      <c r="J43" s="5" t="s">
        <v>189</v>
      </c>
      <c r="K43" t="s">
        <v>249</v>
      </c>
      <c r="L43" s="5" t="s">
        <v>189</v>
      </c>
      <c r="M43" t="s">
        <v>189</v>
      </c>
      <c r="P43" s="1" t="s">
        <v>56</v>
      </c>
      <c r="R43" s="11"/>
      <c r="S43" s="11">
        <v>0.16657941078483252</v>
      </c>
    </row>
    <row r="44" spans="1:19" x14ac:dyDescent="0.25">
      <c r="A44" t="s">
        <v>146</v>
      </c>
      <c r="B44" t="str">
        <f>"RETHINK_"&amp;H44</f>
        <v>RETHINK_SE_WWTP1_XX_A</v>
      </c>
      <c r="E44" s="16">
        <v>44979</v>
      </c>
      <c r="F44" t="s">
        <v>252</v>
      </c>
      <c r="G44" s="2" t="s">
        <v>247</v>
      </c>
      <c r="H44" t="s">
        <v>333</v>
      </c>
      <c r="I44" t="s">
        <v>251</v>
      </c>
      <c r="J44" t="s">
        <v>102</v>
      </c>
      <c r="K44" t="s">
        <v>248</v>
      </c>
      <c r="M44" t="s">
        <v>188</v>
      </c>
      <c r="P44" s="1" t="s">
        <v>57</v>
      </c>
      <c r="R44" s="11">
        <v>7.1268027720546892</v>
      </c>
      <c r="S44" s="11">
        <v>72.397791632954167</v>
      </c>
    </row>
    <row r="45" spans="1:19" x14ac:dyDescent="0.25">
      <c r="A45" t="s">
        <v>147</v>
      </c>
      <c r="B45" t="str">
        <f t="shared" ref="B45:B63" si="1">"RETHINK_"&amp;H45</f>
        <v>RETHINK_SE_WWTP1_XX_B</v>
      </c>
      <c r="E45" s="16">
        <v>44979</v>
      </c>
      <c r="F45" t="s">
        <v>253</v>
      </c>
      <c r="G45" s="2" t="s">
        <v>247</v>
      </c>
      <c r="H45" t="s">
        <v>334</v>
      </c>
      <c r="I45" t="s">
        <v>251</v>
      </c>
      <c r="J45" t="s">
        <v>102</v>
      </c>
      <c r="K45" t="s">
        <v>248</v>
      </c>
      <c r="M45" t="s">
        <v>188</v>
      </c>
      <c r="P45" s="1" t="s">
        <v>58</v>
      </c>
      <c r="R45" s="11">
        <v>5.0103015545982368</v>
      </c>
      <c r="S45" s="11">
        <v>101.43020322688116</v>
      </c>
    </row>
    <row r="46" spans="1:19" x14ac:dyDescent="0.25">
      <c r="A46" t="s">
        <v>148</v>
      </c>
      <c r="B46" t="str">
        <f t="shared" si="1"/>
        <v>RETHINK_HK_WWTP2_XX_A</v>
      </c>
      <c r="E46" s="6">
        <v>45029</v>
      </c>
      <c r="F46" t="s">
        <v>254</v>
      </c>
      <c r="G46" s="2" t="s">
        <v>247</v>
      </c>
      <c r="H46" t="s">
        <v>335</v>
      </c>
      <c r="I46" t="s">
        <v>251</v>
      </c>
      <c r="J46" t="s">
        <v>102</v>
      </c>
      <c r="K46" t="s">
        <v>248</v>
      </c>
      <c r="M46" t="s">
        <v>188</v>
      </c>
      <c r="P46" s="1" t="s">
        <v>59</v>
      </c>
      <c r="R46" s="11">
        <v>9.854373478179431</v>
      </c>
      <c r="S46" s="11">
        <v>95.985436200085672</v>
      </c>
    </row>
    <row r="47" spans="1:19" x14ac:dyDescent="0.25">
      <c r="A47" t="s">
        <v>149</v>
      </c>
      <c r="B47" t="str">
        <f t="shared" si="1"/>
        <v>RETHINK_HK_WWTP2_XX_B</v>
      </c>
      <c r="E47" s="6">
        <v>45029</v>
      </c>
      <c r="F47" t="s">
        <v>255</v>
      </c>
      <c r="G47" s="2" t="s">
        <v>247</v>
      </c>
      <c r="H47" t="s">
        <v>336</v>
      </c>
      <c r="I47" t="s">
        <v>251</v>
      </c>
      <c r="J47" t="s">
        <v>102</v>
      </c>
      <c r="K47" t="s">
        <v>248</v>
      </c>
      <c r="M47" t="s">
        <v>188</v>
      </c>
      <c r="P47" s="1" t="s">
        <v>60</v>
      </c>
      <c r="R47" s="11">
        <v>10.542704626334515</v>
      </c>
      <c r="S47" s="11">
        <v>99.383656180096125</v>
      </c>
    </row>
    <row r="48" spans="1:19" x14ac:dyDescent="0.25">
      <c r="A48" t="s">
        <v>150</v>
      </c>
      <c r="B48" t="str">
        <f t="shared" si="1"/>
        <v>RETHINK_ES_WWTP3_XX_A</v>
      </c>
      <c r="E48" s="16">
        <v>44964</v>
      </c>
      <c r="F48" t="s">
        <v>256</v>
      </c>
      <c r="G48" s="2" t="s">
        <v>247</v>
      </c>
      <c r="H48" t="s">
        <v>337</v>
      </c>
      <c r="I48" t="s">
        <v>251</v>
      </c>
      <c r="J48" t="s">
        <v>102</v>
      </c>
      <c r="K48" t="s">
        <v>248</v>
      </c>
      <c r="M48" t="s">
        <v>188</v>
      </c>
      <c r="P48" s="1" t="s">
        <v>61</v>
      </c>
      <c r="R48" s="11">
        <v>13.127458325529123</v>
      </c>
      <c r="S48" s="11">
        <v>83.865594212555337</v>
      </c>
    </row>
    <row r="49" spans="1:19" x14ac:dyDescent="0.25">
      <c r="A49" t="s">
        <v>151</v>
      </c>
      <c r="B49" t="str">
        <f t="shared" si="1"/>
        <v>RETHINK_ES_WWTP3_XX_B</v>
      </c>
      <c r="E49" s="16">
        <v>44964</v>
      </c>
      <c r="F49" t="s">
        <v>257</v>
      </c>
      <c r="G49" s="2" t="s">
        <v>247</v>
      </c>
      <c r="H49" t="s">
        <v>338</v>
      </c>
      <c r="I49" t="s">
        <v>251</v>
      </c>
      <c r="J49" t="s">
        <v>102</v>
      </c>
      <c r="K49" t="s">
        <v>248</v>
      </c>
      <c r="M49" t="s">
        <v>188</v>
      </c>
      <c r="P49" s="1" t="s">
        <v>62</v>
      </c>
      <c r="R49" s="11">
        <v>16.423955796965721</v>
      </c>
      <c r="S49" s="11">
        <v>90.30269858645471</v>
      </c>
    </row>
    <row r="50" spans="1:19" x14ac:dyDescent="0.25">
      <c r="A50" t="s">
        <v>152</v>
      </c>
      <c r="B50" t="str">
        <f t="shared" si="1"/>
        <v>RETHINK_AR_WWTP4_XX_A</v>
      </c>
      <c r="E50" s="17">
        <v>44981</v>
      </c>
      <c r="F50" t="s">
        <v>258</v>
      </c>
      <c r="G50" s="2" t="s">
        <v>247</v>
      </c>
      <c r="H50" t="s">
        <v>339</v>
      </c>
      <c r="I50" t="s">
        <v>251</v>
      </c>
      <c r="J50" t="s">
        <v>102</v>
      </c>
      <c r="K50" t="s">
        <v>248</v>
      </c>
      <c r="M50" t="s">
        <v>188</v>
      </c>
      <c r="P50" s="4" t="s">
        <v>63</v>
      </c>
      <c r="R50" s="11">
        <v>6.1434725604045672</v>
      </c>
      <c r="S50" s="11">
        <v>103.25543762790917</v>
      </c>
    </row>
    <row r="51" spans="1:19" x14ac:dyDescent="0.25">
      <c r="A51" t="s">
        <v>153</v>
      </c>
      <c r="B51" t="str">
        <f t="shared" si="1"/>
        <v>RETHINK_AR_WWTP4_XX_B</v>
      </c>
      <c r="E51" s="17">
        <v>44981</v>
      </c>
      <c r="F51" t="s">
        <v>259</v>
      </c>
      <c r="G51" s="2" t="s">
        <v>247</v>
      </c>
      <c r="H51" t="s">
        <v>340</v>
      </c>
      <c r="I51" t="s">
        <v>251</v>
      </c>
      <c r="J51" t="s">
        <v>102</v>
      </c>
      <c r="K51" t="s">
        <v>248</v>
      </c>
      <c r="M51" t="s">
        <v>188</v>
      </c>
      <c r="P51" s="4" t="s">
        <v>64</v>
      </c>
      <c r="R51" s="11">
        <v>8.1288630829743376</v>
      </c>
      <c r="S51" s="11">
        <v>104.18828232830421</v>
      </c>
    </row>
    <row r="52" spans="1:19" x14ac:dyDescent="0.25">
      <c r="A52" t="s">
        <v>154</v>
      </c>
      <c r="B52" t="str">
        <f t="shared" si="1"/>
        <v>RETHINK_CH_WWTP5_XX_A</v>
      </c>
      <c r="E52" s="18">
        <v>45044</v>
      </c>
      <c r="F52" t="s">
        <v>260</v>
      </c>
      <c r="G52" s="2" t="s">
        <v>247</v>
      </c>
      <c r="H52" t="s">
        <v>341</v>
      </c>
      <c r="I52" t="s">
        <v>251</v>
      </c>
      <c r="J52" t="s">
        <v>102</v>
      </c>
      <c r="K52" t="s">
        <v>248</v>
      </c>
      <c r="M52" t="s">
        <v>188</v>
      </c>
      <c r="P52" s="4" t="s">
        <v>65</v>
      </c>
      <c r="R52" s="11">
        <v>10.914965349316347</v>
      </c>
      <c r="S52" s="11">
        <v>102.06796439960023</v>
      </c>
    </row>
    <row r="53" spans="1:19" x14ac:dyDescent="0.25">
      <c r="A53" t="s">
        <v>155</v>
      </c>
      <c r="B53" t="str">
        <f t="shared" si="1"/>
        <v>RETHINK_CH_WWTP5_XX_B</v>
      </c>
      <c r="E53" s="18">
        <v>45044</v>
      </c>
      <c r="F53" t="s">
        <v>261</v>
      </c>
      <c r="G53" s="2" t="s">
        <v>247</v>
      </c>
      <c r="H53" t="s">
        <v>342</v>
      </c>
      <c r="I53" t="s">
        <v>251</v>
      </c>
      <c r="J53" t="s">
        <v>102</v>
      </c>
      <c r="K53" t="s">
        <v>248</v>
      </c>
      <c r="M53" t="s">
        <v>188</v>
      </c>
      <c r="P53" s="4" t="s">
        <v>66</v>
      </c>
      <c r="R53" s="11">
        <v>15.480427046263344</v>
      </c>
      <c r="S53" s="11">
        <v>90.98567417067251</v>
      </c>
    </row>
    <row r="54" spans="1:19" x14ac:dyDescent="0.25">
      <c r="A54" t="s">
        <v>156</v>
      </c>
      <c r="B54" t="str">
        <f t="shared" si="1"/>
        <v>RETHINK_DE_WWTP7_XX_A</v>
      </c>
      <c r="E54" s="18">
        <v>44974</v>
      </c>
      <c r="F54" t="s">
        <v>262</v>
      </c>
      <c r="G54" s="2" t="s">
        <v>247</v>
      </c>
      <c r="H54" t="s">
        <v>343</v>
      </c>
      <c r="I54" t="s">
        <v>251</v>
      </c>
      <c r="J54" t="s">
        <v>102</v>
      </c>
      <c r="K54" t="s">
        <v>248</v>
      </c>
      <c r="M54" t="s">
        <v>188</v>
      </c>
      <c r="P54" s="4" t="s">
        <v>67</v>
      </c>
      <c r="R54" s="11">
        <v>5.0360554410938354</v>
      </c>
      <c r="S54" s="11">
        <v>108.62167436104897</v>
      </c>
    </row>
    <row r="55" spans="1:19" x14ac:dyDescent="0.25">
      <c r="A55" t="s">
        <v>157</v>
      </c>
      <c r="B55" t="str">
        <f t="shared" si="1"/>
        <v>RETHINK_DE_WWTP7_XX_B</v>
      </c>
      <c r="E55" s="18">
        <v>44974</v>
      </c>
      <c r="F55" t="s">
        <v>263</v>
      </c>
      <c r="G55" s="2" t="s">
        <v>247</v>
      </c>
      <c r="H55" t="s">
        <v>344</v>
      </c>
      <c r="I55" t="s">
        <v>251</v>
      </c>
      <c r="J55" t="s">
        <v>102</v>
      </c>
      <c r="K55" t="s">
        <v>248</v>
      </c>
      <c r="M55" t="s">
        <v>188</v>
      </c>
      <c r="P55" s="4" t="s">
        <v>68</v>
      </c>
      <c r="R55" s="11">
        <v>8.0843790972092116</v>
      </c>
      <c r="S55" s="11">
        <v>95.34053590976157</v>
      </c>
    </row>
    <row r="56" spans="1:19" x14ac:dyDescent="0.25">
      <c r="A56" t="s">
        <v>158</v>
      </c>
      <c r="B56" t="str">
        <f t="shared" si="1"/>
        <v>RETHINK_DE_WWTP8_XX_A</v>
      </c>
      <c r="E56" s="17">
        <v>44984</v>
      </c>
      <c r="F56" t="s">
        <v>264</v>
      </c>
      <c r="G56" s="2" t="s">
        <v>247</v>
      </c>
      <c r="H56" t="s">
        <v>345</v>
      </c>
      <c r="I56" t="s">
        <v>251</v>
      </c>
      <c r="J56" t="s">
        <v>102</v>
      </c>
      <c r="K56" t="s">
        <v>248</v>
      </c>
      <c r="M56" t="s">
        <v>188</v>
      </c>
      <c r="P56" s="4" t="s">
        <v>95</v>
      </c>
      <c r="R56" s="11">
        <v>5.7407754261097557</v>
      </c>
      <c r="S56" s="11">
        <v>82.280710104231105</v>
      </c>
    </row>
    <row r="57" spans="1:19" x14ac:dyDescent="0.25">
      <c r="A57" t="s">
        <v>159</v>
      </c>
      <c r="B57" t="str">
        <f t="shared" si="1"/>
        <v>RETHINK_DE_WWTP8_XX_B</v>
      </c>
      <c r="E57" s="17">
        <v>44984</v>
      </c>
      <c r="F57" t="s">
        <v>265</v>
      </c>
      <c r="G57" s="2" t="s">
        <v>247</v>
      </c>
      <c r="H57" t="s">
        <v>346</v>
      </c>
      <c r="I57" t="s">
        <v>251</v>
      </c>
      <c r="J57" t="s">
        <v>102</v>
      </c>
      <c r="K57" t="s">
        <v>248</v>
      </c>
      <c r="M57" t="s">
        <v>188</v>
      </c>
      <c r="P57" s="4" t="s">
        <v>96</v>
      </c>
      <c r="R57" s="11">
        <v>5.0430792283199066</v>
      </c>
      <c r="S57" s="11">
        <v>52.70334586645091</v>
      </c>
    </row>
    <row r="58" spans="1:19" x14ac:dyDescent="0.25">
      <c r="A58" t="s">
        <v>160</v>
      </c>
      <c r="B58" t="str">
        <f t="shared" si="1"/>
        <v>RETHINK_DE_WWTP9_XX_A</v>
      </c>
      <c r="E58" s="18">
        <v>44974</v>
      </c>
      <c r="F58" t="s">
        <v>266</v>
      </c>
      <c r="G58" s="2" t="s">
        <v>247</v>
      </c>
      <c r="H58" t="s">
        <v>347</v>
      </c>
      <c r="I58" t="s">
        <v>251</v>
      </c>
      <c r="J58" t="s">
        <v>102</v>
      </c>
      <c r="K58" t="s">
        <v>248</v>
      </c>
      <c r="M58" t="s">
        <v>188</v>
      </c>
      <c r="P58" s="1" t="s">
        <v>72</v>
      </c>
      <c r="R58" s="11">
        <v>15.581101329837047</v>
      </c>
      <c r="S58" s="11">
        <v>104.62376850221315</v>
      </c>
    </row>
    <row r="59" spans="1:19" x14ac:dyDescent="0.25">
      <c r="A59" t="s">
        <v>161</v>
      </c>
      <c r="B59" t="str">
        <f t="shared" si="1"/>
        <v>RETHINK_DE_WWTP9_XX_B</v>
      </c>
      <c r="E59" s="18">
        <v>44974</v>
      </c>
      <c r="F59" t="s">
        <v>267</v>
      </c>
      <c r="G59" s="2" t="s">
        <v>247</v>
      </c>
      <c r="H59" t="s">
        <v>348</v>
      </c>
      <c r="I59" t="s">
        <v>251</v>
      </c>
      <c r="J59" t="s">
        <v>102</v>
      </c>
      <c r="K59" t="s">
        <v>248</v>
      </c>
      <c r="M59" t="s">
        <v>188</v>
      </c>
      <c r="P59" s="1" t="s">
        <v>73</v>
      </c>
      <c r="R59" s="11">
        <v>15.604513953923952</v>
      </c>
      <c r="S59" s="11">
        <v>99.857217647898722</v>
      </c>
    </row>
    <row r="60" spans="1:19" x14ac:dyDescent="0.25">
      <c r="A60" t="s">
        <v>162</v>
      </c>
      <c r="B60" t="str">
        <f t="shared" si="1"/>
        <v>RETHINK_SG_WWTP10_XX_A</v>
      </c>
      <c r="E60" s="17">
        <v>45069</v>
      </c>
      <c r="F60" t="s">
        <v>268</v>
      </c>
      <c r="G60" s="2" t="s">
        <v>247</v>
      </c>
      <c r="H60" t="s">
        <v>349</v>
      </c>
      <c r="I60" t="s">
        <v>251</v>
      </c>
      <c r="J60" t="s">
        <v>102</v>
      </c>
      <c r="K60" t="s">
        <v>248</v>
      </c>
      <c r="M60" t="s">
        <v>188</v>
      </c>
      <c r="P60" s="1" t="s">
        <v>74</v>
      </c>
      <c r="R60" s="11">
        <v>48.108259973777862</v>
      </c>
      <c r="S60" s="11">
        <v>88.72971300747227</v>
      </c>
    </row>
    <row r="61" spans="1:19" x14ac:dyDescent="0.25">
      <c r="A61" t="s">
        <v>163</v>
      </c>
      <c r="B61" t="str">
        <f t="shared" si="1"/>
        <v>RETHINK_SG_WWTP10_XX_B</v>
      </c>
      <c r="E61" s="17">
        <v>45069</v>
      </c>
      <c r="F61" t="s">
        <v>269</v>
      </c>
      <c r="G61" s="2" t="s">
        <v>247</v>
      </c>
      <c r="H61" t="s">
        <v>350</v>
      </c>
      <c r="I61" t="s">
        <v>251</v>
      </c>
      <c r="J61" t="s">
        <v>102</v>
      </c>
      <c r="K61" t="s">
        <v>248</v>
      </c>
      <c r="M61" t="s">
        <v>188</v>
      </c>
      <c r="P61" s="1" t="s">
        <v>75</v>
      </c>
      <c r="R61" s="11">
        <v>47.726634201161261</v>
      </c>
      <c r="S61" s="11">
        <v>79.341773356813107</v>
      </c>
    </row>
    <row r="62" spans="1:19" x14ac:dyDescent="0.25">
      <c r="A62" t="s">
        <v>242</v>
      </c>
      <c r="B62" t="str">
        <f t="shared" si="1"/>
        <v>RETHINK_AU_WWTP11_XX_A</v>
      </c>
      <c r="E62" s="18">
        <v>45055</v>
      </c>
      <c r="F62" t="s">
        <v>270</v>
      </c>
      <c r="G62" s="2" t="s">
        <v>247</v>
      </c>
      <c r="H62" t="s">
        <v>351</v>
      </c>
      <c r="I62" t="s">
        <v>251</v>
      </c>
      <c r="J62" t="s">
        <v>102</v>
      </c>
      <c r="K62" t="s">
        <v>248</v>
      </c>
      <c r="M62" t="s">
        <v>188</v>
      </c>
      <c r="P62" s="1" t="s">
        <v>76</v>
      </c>
      <c r="R62" s="11">
        <v>8.4262034088780631</v>
      </c>
      <c r="S62" s="11">
        <v>71.276950168959118</v>
      </c>
    </row>
    <row r="63" spans="1:19" x14ac:dyDescent="0.25">
      <c r="A63" t="s">
        <v>243</v>
      </c>
      <c r="B63" t="str">
        <f t="shared" si="1"/>
        <v>RETHINK_AU_WWTP11_XX_B</v>
      </c>
      <c r="E63" s="18">
        <v>45055</v>
      </c>
      <c r="F63" t="s">
        <v>271</v>
      </c>
      <c r="G63" s="2" t="s">
        <v>247</v>
      </c>
      <c r="H63" t="s">
        <v>352</v>
      </c>
      <c r="I63" t="s">
        <v>251</v>
      </c>
      <c r="J63" t="s">
        <v>102</v>
      </c>
      <c r="K63" t="s">
        <v>248</v>
      </c>
      <c r="M63" t="s">
        <v>188</v>
      </c>
      <c r="P63" s="1" t="s">
        <v>77</v>
      </c>
      <c r="R63" s="11">
        <v>13.843884622588496</v>
      </c>
      <c r="S63" s="11">
        <v>25.093998381800017</v>
      </c>
    </row>
    <row r="64" spans="1:19" x14ac:dyDescent="0.25">
      <c r="A64" t="s">
        <v>244</v>
      </c>
      <c r="B64" t="str">
        <f>H64</f>
        <v>RETHINK_SE_WWTP1_20231219_HOMO</v>
      </c>
      <c r="E64" s="16">
        <v>45279</v>
      </c>
      <c r="F64" t="s">
        <v>272</v>
      </c>
      <c r="G64" s="2" t="s">
        <v>247</v>
      </c>
      <c r="H64" t="s">
        <v>245</v>
      </c>
      <c r="I64" t="s">
        <v>251</v>
      </c>
      <c r="J64" t="s">
        <v>102</v>
      </c>
      <c r="K64" t="s">
        <v>248</v>
      </c>
      <c r="M64" t="s">
        <v>188</v>
      </c>
      <c r="P64" s="1" t="s">
        <v>78</v>
      </c>
      <c r="R64" s="11">
        <v>19.921800267840062</v>
      </c>
      <c r="S64" s="11">
        <v>83.568130979010988</v>
      </c>
    </row>
    <row r="65" spans="1:19" x14ac:dyDescent="0.25">
      <c r="A65" t="s">
        <v>246</v>
      </c>
      <c r="B65" s="5" t="s">
        <v>189</v>
      </c>
      <c r="E65" s="6"/>
      <c r="F65" s="5" t="s">
        <v>184</v>
      </c>
      <c r="G65" s="2" t="s">
        <v>247</v>
      </c>
      <c r="H65" s="5" t="s">
        <v>182</v>
      </c>
      <c r="I65" t="s">
        <v>251</v>
      </c>
      <c r="J65" s="5" t="s">
        <v>189</v>
      </c>
      <c r="K65" t="s">
        <v>248</v>
      </c>
      <c r="L65" s="5" t="s">
        <v>189</v>
      </c>
      <c r="M65" t="s">
        <v>189</v>
      </c>
      <c r="P65" s="1" t="s">
        <v>79</v>
      </c>
      <c r="R65" s="11"/>
      <c r="S65" s="11">
        <v>74.475274856027795</v>
      </c>
    </row>
    <row r="66" spans="1:19" x14ac:dyDescent="0.25">
      <c r="A66" t="s">
        <v>164</v>
      </c>
      <c r="B66" s="5" t="s">
        <v>189</v>
      </c>
      <c r="E66" s="6"/>
      <c r="F66" s="5" t="s">
        <v>185</v>
      </c>
      <c r="G66" s="2" t="s">
        <v>247</v>
      </c>
      <c r="H66" s="5" t="s">
        <v>183</v>
      </c>
      <c r="I66" t="s">
        <v>251</v>
      </c>
      <c r="J66" s="5" t="s">
        <v>189</v>
      </c>
      <c r="K66" t="s">
        <v>248</v>
      </c>
      <c r="L66" s="5" t="s">
        <v>189</v>
      </c>
      <c r="M66" t="s">
        <v>189</v>
      </c>
      <c r="P66" s="4" t="s">
        <v>80</v>
      </c>
      <c r="R66" s="11"/>
      <c r="S66" s="11">
        <v>-3.5695588025314529E-2</v>
      </c>
    </row>
    <row r="67" spans="1:19" x14ac:dyDescent="0.25">
      <c r="A67" t="s">
        <v>165</v>
      </c>
      <c r="B67" t="s">
        <v>190</v>
      </c>
      <c r="D67" t="s">
        <v>216</v>
      </c>
      <c r="E67" s="6">
        <v>45267</v>
      </c>
      <c r="F67" t="s">
        <v>201</v>
      </c>
      <c r="G67" s="2" t="s">
        <v>247</v>
      </c>
      <c r="H67" t="s">
        <v>318</v>
      </c>
      <c r="I67" t="s">
        <v>250</v>
      </c>
      <c r="J67" t="s">
        <v>102</v>
      </c>
      <c r="K67" t="s">
        <v>103</v>
      </c>
      <c r="L67" t="s">
        <v>198</v>
      </c>
      <c r="M67" t="s">
        <v>196</v>
      </c>
      <c r="P67" s="4" t="s">
        <v>81</v>
      </c>
      <c r="R67" s="11">
        <v>6.3780283041496775</v>
      </c>
      <c r="S67" s="11">
        <v>62.31973728047214</v>
      </c>
    </row>
    <row r="68" spans="1:19" x14ac:dyDescent="0.25">
      <c r="A68" t="s">
        <v>166</v>
      </c>
      <c r="B68" t="s">
        <v>190</v>
      </c>
      <c r="D68" t="s">
        <v>219</v>
      </c>
      <c r="E68" s="6">
        <v>45274</v>
      </c>
      <c r="F68" t="s">
        <v>202</v>
      </c>
      <c r="G68" s="2" t="s">
        <v>247</v>
      </c>
      <c r="H68" t="s">
        <v>319</v>
      </c>
      <c r="I68" t="s">
        <v>250</v>
      </c>
      <c r="J68" t="s">
        <v>102</v>
      </c>
      <c r="K68" t="s">
        <v>103</v>
      </c>
      <c r="L68" t="s">
        <v>198</v>
      </c>
      <c r="M68" t="s">
        <v>196</v>
      </c>
      <c r="P68" s="4" t="s">
        <v>82</v>
      </c>
      <c r="R68" s="11">
        <v>2.4922043655552901</v>
      </c>
      <c r="S68" s="11">
        <v>54.331064680405504</v>
      </c>
    </row>
    <row r="69" spans="1:19" x14ac:dyDescent="0.25">
      <c r="A69" t="s">
        <v>167</v>
      </c>
      <c r="B69" t="s">
        <v>191</v>
      </c>
      <c r="D69" s="1" t="s">
        <v>220</v>
      </c>
      <c r="E69" s="6">
        <v>45273</v>
      </c>
      <c r="F69" t="s">
        <v>203</v>
      </c>
      <c r="G69" s="2" t="s">
        <v>247</v>
      </c>
      <c r="H69" t="s">
        <v>320</v>
      </c>
      <c r="I69" t="s">
        <v>250</v>
      </c>
      <c r="J69" t="s">
        <v>102</v>
      </c>
      <c r="K69" t="s">
        <v>103</v>
      </c>
      <c r="L69" t="s">
        <v>199</v>
      </c>
      <c r="M69" t="s">
        <v>196</v>
      </c>
      <c r="P69" s="4" t="s">
        <v>83</v>
      </c>
      <c r="R69" s="11">
        <v>6.7738066682657729</v>
      </c>
      <c r="S69" s="11">
        <v>30.227023939841043</v>
      </c>
    </row>
    <row r="70" spans="1:19" x14ac:dyDescent="0.25">
      <c r="A70" t="s">
        <v>168</v>
      </c>
      <c r="B70" t="s">
        <v>193</v>
      </c>
      <c r="E70" s="6">
        <v>45239</v>
      </c>
      <c r="F70" t="s">
        <v>204</v>
      </c>
      <c r="G70" s="2" t="s">
        <v>247</v>
      </c>
      <c r="H70" t="s">
        <v>321</v>
      </c>
      <c r="I70" t="s">
        <v>250</v>
      </c>
      <c r="J70" t="s">
        <v>102</v>
      </c>
      <c r="K70" t="s">
        <v>103</v>
      </c>
      <c r="L70" t="s">
        <v>186</v>
      </c>
      <c r="M70" t="s">
        <v>196</v>
      </c>
      <c r="P70" s="4" t="s">
        <v>84</v>
      </c>
      <c r="R70" s="11">
        <v>2.6001439194051339</v>
      </c>
      <c r="S70" s="11">
        <v>42.304031221740999</v>
      </c>
    </row>
    <row r="71" spans="1:19" x14ac:dyDescent="0.25">
      <c r="A71" t="s">
        <v>169</v>
      </c>
      <c r="B71" t="s">
        <v>193</v>
      </c>
      <c r="F71" t="s">
        <v>205</v>
      </c>
      <c r="G71" s="2" t="s">
        <v>247</v>
      </c>
      <c r="H71" t="s">
        <v>322</v>
      </c>
      <c r="I71" t="s">
        <v>250</v>
      </c>
      <c r="J71" t="s">
        <v>102</v>
      </c>
      <c r="K71" t="s">
        <v>103</v>
      </c>
      <c r="L71" t="s">
        <v>186</v>
      </c>
      <c r="M71" t="s">
        <v>196</v>
      </c>
      <c r="P71" s="4" t="s">
        <v>85</v>
      </c>
      <c r="R71" s="11">
        <v>5.0227872391460791</v>
      </c>
      <c r="S71" s="11">
        <v>12.065108752558189</v>
      </c>
    </row>
    <row r="72" spans="1:19" x14ac:dyDescent="0.25">
      <c r="A72" t="s">
        <v>170</v>
      </c>
      <c r="B72" t="s">
        <v>193</v>
      </c>
      <c r="F72" t="s">
        <v>206</v>
      </c>
      <c r="G72" s="2" t="s">
        <v>247</v>
      </c>
      <c r="H72" t="s">
        <v>323</v>
      </c>
      <c r="I72" t="s">
        <v>250</v>
      </c>
      <c r="J72" t="s">
        <v>102</v>
      </c>
      <c r="K72" t="s">
        <v>103</v>
      </c>
      <c r="L72" t="s">
        <v>186</v>
      </c>
      <c r="M72" t="s">
        <v>196</v>
      </c>
      <c r="P72" s="4" t="s">
        <v>86</v>
      </c>
      <c r="R72" s="11">
        <v>6.37323099064524</v>
      </c>
      <c r="S72" s="11">
        <v>40.009994764647097</v>
      </c>
    </row>
    <row r="73" spans="1:19" x14ac:dyDescent="0.25">
      <c r="A73" t="s">
        <v>171</v>
      </c>
      <c r="B73" t="s">
        <v>192</v>
      </c>
      <c r="E73" s="6">
        <v>45272</v>
      </c>
      <c r="F73" t="s">
        <v>207</v>
      </c>
      <c r="G73" s="2" t="s">
        <v>247</v>
      </c>
      <c r="H73" t="s">
        <v>324</v>
      </c>
      <c r="I73" t="s">
        <v>250</v>
      </c>
      <c r="J73" t="s">
        <v>102</v>
      </c>
      <c r="K73" t="s">
        <v>103</v>
      </c>
      <c r="L73" t="s">
        <v>197</v>
      </c>
      <c r="M73" t="s">
        <v>196</v>
      </c>
      <c r="P73" s="4" t="s">
        <v>87</v>
      </c>
      <c r="R73" s="11">
        <v>7.7644519069321198</v>
      </c>
      <c r="S73" s="11">
        <v>45.91880443577174</v>
      </c>
    </row>
    <row r="74" spans="1:19" x14ac:dyDescent="0.25">
      <c r="A74" t="s">
        <v>172</v>
      </c>
      <c r="B74" t="s">
        <v>192</v>
      </c>
      <c r="E74" s="9">
        <v>45293</v>
      </c>
      <c r="F74" t="s">
        <v>208</v>
      </c>
      <c r="G74" s="2" t="s">
        <v>247</v>
      </c>
      <c r="H74" t="s">
        <v>325</v>
      </c>
      <c r="I74" t="s">
        <v>250</v>
      </c>
      <c r="J74" t="s">
        <v>102</v>
      </c>
      <c r="K74" t="s">
        <v>103</v>
      </c>
      <c r="L74" t="s">
        <v>197</v>
      </c>
      <c r="M74" t="s">
        <v>196</v>
      </c>
      <c r="P74" s="1" t="s">
        <v>88</v>
      </c>
      <c r="R74" s="11">
        <v>5.3777884384744556</v>
      </c>
      <c r="S74" s="11">
        <v>57.500832897053932</v>
      </c>
    </row>
    <row r="75" spans="1:19" x14ac:dyDescent="0.25">
      <c r="A75" t="s">
        <v>173</v>
      </c>
      <c r="B75" t="s">
        <v>192</v>
      </c>
      <c r="E75" s="6">
        <v>45301</v>
      </c>
      <c r="F75" t="s">
        <v>209</v>
      </c>
      <c r="G75" s="2" t="s">
        <v>247</v>
      </c>
      <c r="H75" t="s">
        <v>326</v>
      </c>
      <c r="I75" t="s">
        <v>250</v>
      </c>
      <c r="J75" t="s">
        <v>102</v>
      </c>
      <c r="K75" t="s">
        <v>103</v>
      </c>
      <c r="L75" t="s">
        <v>197</v>
      </c>
      <c r="M75" t="s">
        <v>196</v>
      </c>
      <c r="P75" s="1" t="s">
        <v>89</v>
      </c>
      <c r="Q75" t="s">
        <v>217</v>
      </c>
      <c r="R75" s="11">
        <v>19.484288798272967</v>
      </c>
      <c r="S75" s="11">
        <v>61.636761696254339</v>
      </c>
    </row>
    <row r="76" spans="1:19" x14ac:dyDescent="0.25">
      <c r="A76" t="s">
        <v>174</v>
      </c>
      <c r="B76" t="s">
        <v>192</v>
      </c>
      <c r="E76" s="6">
        <v>45314</v>
      </c>
      <c r="F76" t="s">
        <v>210</v>
      </c>
      <c r="G76" s="2" t="s">
        <v>247</v>
      </c>
      <c r="H76" t="s">
        <v>327</v>
      </c>
      <c r="I76" t="s">
        <v>250</v>
      </c>
      <c r="J76" t="s">
        <v>102</v>
      </c>
      <c r="K76" t="s">
        <v>103</v>
      </c>
      <c r="L76" t="s">
        <v>197</v>
      </c>
      <c r="M76" t="s">
        <v>196</v>
      </c>
      <c r="P76" s="1" t="s">
        <v>90</v>
      </c>
      <c r="Q76" t="s">
        <v>218</v>
      </c>
      <c r="R76" s="11">
        <v>16.116574718157832</v>
      </c>
      <c r="S76" s="11">
        <v>51.161296463757083</v>
      </c>
    </row>
    <row r="77" spans="1:19" x14ac:dyDescent="0.25">
      <c r="A77" t="s">
        <v>175</v>
      </c>
      <c r="B77" t="s">
        <v>193</v>
      </c>
      <c r="F77" t="s">
        <v>211</v>
      </c>
      <c r="G77" s="2" t="s">
        <v>247</v>
      </c>
      <c r="H77" t="s">
        <v>328</v>
      </c>
      <c r="I77" t="s">
        <v>250</v>
      </c>
      <c r="J77" t="s">
        <v>102</v>
      </c>
      <c r="K77" t="s">
        <v>103</v>
      </c>
      <c r="L77" t="s">
        <v>186</v>
      </c>
      <c r="M77" t="s">
        <v>196</v>
      </c>
      <c r="P77" s="1" t="s">
        <v>91</v>
      </c>
      <c r="R77" s="11">
        <v>10.474934036939313</v>
      </c>
      <c r="S77" s="11">
        <v>32.573413926038747</v>
      </c>
    </row>
    <row r="78" spans="1:19" x14ac:dyDescent="0.25">
      <c r="A78" t="s">
        <v>176</v>
      </c>
      <c r="B78" t="s">
        <v>193</v>
      </c>
      <c r="F78" t="s">
        <v>212</v>
      </c>
      <c r="G78" s="2" t="s">
        <v>247</v>
      </c>
      <c r="H78" t="s">
        <v>329</v>
      </c>
      <c r="I78" t="s">
        <v>250</v>
      </c>
      <c r="J78" t="s">
        <v>102</v>
      </c>
      <c r="K78" t="s">
        <v>103</v>
      </c>
      <c r="L78" t="s">
        <v>186</v>
      </c>
      <c r="M78" t="s">
        <v>196</v>
      </c>
      <c r="P78" s="1" t="s">
        <v>92</v>
      </c>
      <c r="R78" s="11">
        <v>6.8721515951067413</v>
      </c>
      <c r="S78" s="11">
        <v>40.876207700728187</v>
      </c>
    </row>
    <row r="79" spans="1:19" x14ac:dyDescent="0.25">
      <c r="A79" t="s">
        <v>177</v>
      </c>
      <c r="B79" t="s">
        <v>194</v>
      </c>
      <c r="F79" t="s">
        <v>213</v>
      </c>
      <c r="G79" s="2" t="s">
        <v>247</v>
      </c>
      <c r="H79" t="s">
        <v>330</v>
      </c>
      <c r="I79" t="s">
        <v>250</v>
      </c>
      <c r="J79" t="s">
        <v>102</v>
      </c>
      <c r="K79" t="s">
        <v>103</v>
      </c>
      <c r="L79" t="s">
        <v>187</v>
      </c>
      <c r="M79" t="s">
        <v>196</v>
      </c>
      <c r="P79" s="1" t="s">
        <v>98</v>
      </c>
      <c r="R79" s="11">
        <v>6.5843127848404901</v>
      </c>
      <c r="S79" s="11">
        <v>26.693160725334355</v>
      </c>
    </row>
    <row r="80" spans="1:19" x14ac:dyDescent="0.25">
      <c r="A80" t="s">
        <v>178</v>
      </c>
      <c r="B80" t="s">
        <v>195</v>
      </c>
      <c r="D80" t="s">
        <v>221</v>
      </c>
      <c r="E80" s="6">
        <v>45293</v>
      </c>
      <c r="F80" t="s">
        <v>214</v>
      </c>
      <c r="G80" s="2" t="s">
        <v>247</v>
      </c>
      <c r="H80" t="s">
        <v>331</v>
      </c>
      <c r="I80" t="s">
        <v>250</v>
      </c>
      <c r="J80" t="s">
        <v>102</v>
      </c>
      <c r="K80" t="s">
        <v>103</v>
      </c>
      <c r="L80" t="s">
        <v>200</v>
      </c>
      <c r="M80" t="s">
        <v>196</v>
      </c>
      <c r="P80" s="1" t="s">
        <v>99</v>
      </c>
      <c r="R80" s="11">
        <v>11.340849124490287</v>
      </c>
      <c r="S80" s="11">
        <v>25.712721907572231</v>
      </c>
    </row>
    <row r="81" spans="1:19" x14ac:dyDescent="0.25">
      <c r="A81" t="s">
        <v>179</v>
      </c>
      <c r="B81" t="s">
        <v>195</v>
      </c>
      <c r="D81" t="s">
        <v>221</v>
      </c>
      <c r="E81" s="6">
        <v>45307</v>
      </c>
      <c r="F81" t="s">
        <v>215</v>
      </c>
      <c r="G81" s="2" t="s">
        <v>247</v>
      </c>
      <c r="H81" t="s">
        <v>332</v>
      </c>
      <c r="I81" t="s">
        <v>250</v>
      </c>
      <c r="J81" t="s">
        <v>102</v>
      </c>
      <c r="K81" t="s">
        <v>103</v>
      </c>
      <c r="L81" t="s">
        <v>200</v>
      </c>
      <c r="M81" t="s">
        <v>196</v>
      </c>
      <c r="P81" s="1" t="s">
        <v>100</v>
      </c>
      <c r="R81" s="11">
        <v>13.907411849364358</v>
      </c>
      <c r="S81" s="11">
        <v>38.213316834039318</v>
      </c>
    </row>
    <row r="82" spans="1:19" x14ac:dyDescent="0.25">
      <c r="A82" t="s">
        <v>180</v>
      </c>
      <c r="B82" s="5" t="s">
        <v>189</v>
      </c>
      <c r="E82" s="6"/>
      <c r="F82" s="5" t="s">
        <v>184</v>
      </c>
      <c r="G82" s="2" t="s">
        <v>247</v>
      </c>
      <c r="H82" s="5" t="s">
        <v>182</v>
      </c>
      <c r="I82" t="s">
        <v>250</v>
      </c>
      <c r="J82" s="5" t="s">
        <v>189</v>
      </c>
      <c r="K82" t="s">
        <v>103</v>
      </c>
      <c r="L82" s="5" t="s">
        <v>189</v>
      </c>
      <c r="M82" t="s">
        <v>189</v>
      </c>
      <c r="P82" s="4" t="s">
        <v>93</v>
      </c>
      <c r="R82" s="11"/>
      <c r="S82" s="11">
        <v>67.198134310599215</v>
      </c>
    </row>
    <row r="83" spans="1:19" x14ac:dyDescent="0.25">
      <c r="A83" t="s">
        <v>181</v>
      </c>
      <c r="B83" s="5" t="s">
        <v>189</v>
      </c>
      <c r="E83" s="6"/>
      <c r="F83" s="5" t="s">
        <v>185</v>
      </c>
      <c r="G83" s="2" t="s">
        <v>247</v>
      </c>
      <c r="H83" s="5" t="s">
        <v>183</v>
      </c>
      <c r="I83" t="s">
        <v>250</v>
      </c>
      <c r="J83" s="5" t="s">
        <v>189</v>
      </c>
      <c r="K83" t="s">
        <v>103</v>
      </c>
      <c r="L83" s="5" t="s">
        <v>189</v>
      </c>
      <c r="M83" t="s">
        <v>189</v>
      </c>
      <c r="P83" s="4" t="s">
        <v>94</v>
      </c>
      <c r="R83" s="11"/>
      <c r="S83" s="11">
        <v>-4.9973823235442555E-2</v>
      </c>
    </row>
    <row r="84" spans="1:19" x14ac:dyDescent="0.25">
      <c r="E84" s="6"/>
      <c r="F84" s="5"/>
      <c r="G84" s="2"/>
      <c r="H84" s="5"/>
      <c r="P84" s="1"/>
      <c r="R84" s="11"/>
      <c r="S84" s="11"/>
    </row>
    <row r="85" spans="1:19" x14ac:dyDescent="0.25">
      <c r="E85" s="6"/>
      <c r="F85" s="5"/>
      <c r="G85" s="2"/>
      <c r="H85" s="5"/>
      <c r="P85" s="1"/>
      <c r="R85" s="11"/>
      <c r="S85" s="11"/>
    </row>
    <row r="86" spans="1:19" x14ac:dyDescent="0.25">
      <c r="E86" s="6"/>
      <c r="F86" s="5"/>
      <c r="G86" s="2"/>
      <c r="H86" s="5"/>
      <c r="P86" s="1"/>
      <c r="R86" s="11"/>
      <c r="S86" s="11"/>
    </row>
    <row r="87" spans="1:19" x14ac:dyDescent="0.25">
      <c r="E87" s="6"/>
      <c r="F87" s="5"/>
      <c r="G87" s="2"/>
      <c r="H87" s="5"/>
      <c r="P87" s="1"/>
      <c r="R87" s="11"/>
      <c r="S87" s="11"/>
    </row>
    <row r="88" spans="1:19" x14ac:dyDescent="0.25">
      <c r="E88" s="6"/>
      <c r="F88" s="5"/>
      <c r="G88" s="2"/>
      <c r="H88" s="5"/>
      <c r="P88" s="1"/>
      <c r="R88" s="11"/>
      <c r="S88" s="11"/>
    </row>
    <row r="89" spans="1:19" x14ac:dyDescent="0.25">
      <c r="E89" s="6"/>
      <c r="F89" s="5"/>
      <c r="G89" s="2"/>
      <c r="H89" s="5"/>
      <c r="P89" s="1"/>
      <c r="R89" s="11"/>
      <c r="S89" s="11"/>
    </row>
    <row r="90" spans="1:19" x14ac:dyDescent="0.25">
      <c r="E90" s="6"/>
      <c r="F90" s="5"/>
      <c r="G90" s="2"/>
      <c r="H90" s="5"/>
      <c r="P90" s="1"/>
      <c r="R90" s="11"/>
      <c r="S90" s="11"/>
    </row>
    <row r="91" spans="1:19" x14ac:dyDescent="0.25">
      <c r="A91" s="13"/>
      <c r="B91" s="5"/>
      <c r="C91" s="5"/>
      <c r="E91" s="6"/>
      <c r="F91" s="5"/>
      <c r="G91" s="2"/>
      <c r="H91" s="5"/>
      <c r="P91" s="1"/>
      <c r="R91" s="11"/>
      <c r="S91" s="11"/>
    </row>
    <row r="92" spans="1:19" x14ac:dyDescent="0.25">
      <c r="E92" s="6"/>
      <c r="F92" s="10"/>
      <c r="G92" s="2"/>
      <c r="H92" s="10"/>
      <c r="P92" s="1"/>
      <c r="R92" s="11"/>
    </row>
    <row r="93" spans="1:19" x14ac:dyDescent="0.25">
      <c r="A93" s="13"/>
      <c r="E93" s="6"/>
      <c r="F93" s="10"/>
      <c r="G93" s="2"/>
      <c r="H93" s="10"/>
      <c r="P93" s="1"/>
      <c r="R93" s="11"/>
    </row>
    <row r="94" spans="1:19" x14ac:dyDescent="0.25">
      <c r="E94" s="6"/>
      <c r="F94" s="10"/>
      <c r="G94" s="2"/>
      <c r="H94" s="10"/>
      <c r="P94" s="1"/>
      <c r="R94" s="11"/>
    </row>
    <row r="95" spans="1:19" x14ac:dyDescent="0.25">
      <c r="E95" s="6"/>
      <c r="F95" s="10"/>
      <c r="G95" s="2"/>
      <c r="H95" s="10"/>
      <c r="P95" s="1"/>
      <c r="R95" s="11"/>
    </row>
    <row r="96" spans="1:19" x14ac:dyDescent="0.25">
      <c r="E96" s="6"/>
      <c r="R96" s="11"/>
    </row>
  </sheetData>
  <phoneticPr fontId="19" type="noConversion"/>
  <conditionalFormatting sqref="F27 F33:F41">
    <cfRule type="duplicateValues" dxfId="7" priority="11"/>
  </conditionalFormatting>
  <conditionalFormatting sqref="F44:F64">
    <cfRule type="duplicateValues" dxfId="6" priority="9"/>
  </conditionalFormatting>
  <conditionalFormatting sqref="F84:F91">
    <cfRule type="duplicateValues" dxfId="5" priority="90"/>
  </conditionalFormatting>
  <conditionalFormatting sqref="H27 H29:H30 H33:H41">
    <cfRule type="duplicateValues" dxfId="4" priority="6"/>
  </conditionalFormatting>
  <conditionalFormatting sqref="H31:H32">
    <cfRule type="duplicateValues" dxfId="3" priority="1"/>
  </conditionalFormatting>
  <conditionalFormatting sqref="H44:H64">
    <cfRule type="duplicateValues" dxfId="2" priority="4"/>
  </conditionalFormatting>
  <conditionalFormatting sqref="H67:H81">
    <cfRule type="duplicateValues" dxfId="1" priority="2"/>
  </conditionalFormatting>
  <conditionalFormatting sqref="H84:H91">
    <cfRule type="duplicateValues" dxfId="0" priority="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Hove Hansen</dc:creator>
  <cp:lastModifiedBy>Marie Riisgaard-Jensen</cp:lastModifiedBy>
  <cp:lastPrinted>2023-10-03T06:17:32Z</cp:lastPrinted>
  <dcterms:created xsi:type="dcterms:W3CDTF">2023-02-02T12:33:45Z</dcterms:created>
  <dcterms:modified xsi:type="dcterms:W3CDTF">2024-11-11T14:51:32Z</dcterms:modified>
</cp:coreProperties>
</file>