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xr:revisionPtr revIDLastSave="0" documentId="8_{EB2CA844-0BF3-4A1B-AD8F-1677DABA9BA2}" xr6:coauthVersionLast="47" xr6:coauthVersionMax="47" xr10:uidLastSave="{00000000-0000-0000-0000-000000000000}"/>
  <bookViews>
    <workbookView xWindow="0" yWindow="0" windowWidth="16384" windowHeight="8192" tabRatio="500" firstSheet="1" activeTab="2" xr2:uid="{00000000-000D-0000-FFFF-FFFF00000000}"/>
  </bookViews>
  <sheets>
    <sheet name="IAEA" sheetId="1" r:id="rId1"/>
    <sheet name="moss-soil" sheetId="3" r:id="rId2"/>
    <sheet name="data" sheetId="2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60" i="2" l="1"/>
  <c r="T60" i="2"/>
  <c r="S60" i="2"/>
  <c r="Q60" i="2"/>
  <c r="V13" i="3"/>
  <c r="T13" i="3"/>
  <c r="S13" i="3"/>
  <c r="Q13" i="3"/>
  <c r="V10" i="3"/>
  <c r="U10" i="3"/>
  <c r="T10" i="3"/>
  <c r="S10" i="3"/>
  <c r="R10" i="3"/>
  <c r="Q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59" i="2"/>
  <c r="U59" i="2"/>
  <c r="T59" i="2"/>
  <c r="S59" i="2"/>
  <c r="R59" i="2"/>
  <c r="Q59" i="2"/>
  <c r="V58" i="2"/>
  <c r="U58" i="2"/>
  <c r="T58" i="2"/>
  <c r="S58" i="2"/>
  <c r="R58" i="2"/>
  <c r="Q58" i="2"/>
  <c r="V57" i="2"/>
  <c r="U57" i="2"/>
  <c r="T57" i="2"/>
  <c r="S57" i="2"/>
  <c r="R57" i="2"/>
  <c r="Q57" i="2"/>
  <c r="V56" i="2"/>
  <c r="U56" i="2"/>
  <c r="T56" i="2"/>
  <c r="S56" i="2"/>
  <c r="R56" i="2"/>
  <c r="Q56" i="2"/>
  <c r="V55" i="2"/>
  <c r="U55" i="2"/>
  <c r="T55" i="2"/>
  <c r="S55" i="2"/>
  <c r="R55" i="2"/>
  <c r="Q55" i="2"/>
  <c r="V54" i="2"/>
  <c r="U54" i="2"/>
  <c r="T54" i="2"/>
  <c r="S54" i="2"/>
  <c r="R54" i="2"/>
  <c r="Q54" i="2"/>
  <c r="V53" i="2"/>
  <c r="U53" i="2"/>
  <c r="T53" i="2"/>
  <c r="S53" i="2"/>
  <c r="R53" i="2"/>
  <c r="Q53" i="2"/>
  <c r="V52" i="2"/>
  <c r="U52" i="2"/>
  <c r="T52" i="2"/>
  <c r="S52" i="2"/>
  <c r="R52" i="2"/>
  <c r="Q52" i="2"/>
  <c r="V51" i="2"/>
  <c r="U51" i="2"/>
  <c r="T51" i="2"/>
  <c r="S51" i="2"/>
  <c r="R51" i="2"/>
  <c r="Q51" i="2"/>
  <c r="V50" i="2"/>
  <c r="U50" i="2"/>
  <c r="T50" i="2"/>
  <c r="S50" i="2"/>
  <c r="R50" i="2"/>
  <c r="Q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V45" i="2"/>
  <c r="U45" i="2"/>
  <c r="T45" i="2"/>
  <c r="S45" i="2"/>
  <c r="R45" i="2"/>
  <c r="Q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V38" i="2"/>
  <c r="U38" i="2"/>
  <c r="T38" i="2"/>
  <c r="S38" i="2"/>
  <c r="R38" i="2"/>
  <c r="Q38" i="2"/>
  <c r="V37" i="2"/>
  <c r="U37" i="2"/>
  <c r="T37" i="2"/>
  <c r="S37" i="2"/>
  <c r="R37" i="2"/>
  <c r="Q37" i="2"/>
  <c r="V36" i="2"/>
  <c r="U36" i="2"/>
  <c r="T36" i="2"/>
  <c r="S36" i="2"/>
  <c r="R36" i="2"/>
  <c r="Q36" i="2"/>
  <c r="V35" i="2"/>
  <c r="U35" i="2"/>
  <c r="T35" i="2"/>
  <c r="S35" i="2"/>
  <c r="R35" i="2"/>
  <c r="Q35" i="2"/>
  <c r="V34" i="2"/>
  <c r="U34" i="2"/>
  <c r="T34" i="2"/>
  <c r="S34" i="2"/>
  <c r="R34" i="2"/>
  <c r="Q34" i="2"/>
  <c r="V33" i="2"/>
  <c r="U33" i="2"/>
  <c r="T33" i="2"/>
  <c r="S33" i="2"/>
  <c r="R33" i="2"/>
  <c r="Q33" i="2"/>
  <c r="V32" i="2"/>
  <c r="U32" i="2"/>
  <c r="T32" i="2"/>
  <c r="S32" i="2"/>
  <c r="R32" i="2"/>
  <c r="Q32" i="2"/>
  <c r="V31" i="2"/>
  <c r="U31" i="2"/>
  <c r="T31" i="2"/>
  <c r="S31" i="2"/>
  <c r="R31" i="2"/>
  <c r="Q31" i="2"/>
  <c r="V30" i="2"/>
  <c r="U30" i="2"/>
  <c r="T30" i="2"/>
  <c r="S30" i="2"/>
  <c r="R30" i="2"/>
  <c r="Q30" i="2"/>
  <c r="V29" i="2"/>
  <c r="U29" i="2"/>
  <c r="T29" i="2"/>
  <c r="S29" i="2"/>
  <c r="R29" i="2"/>
  <c r="Q29" i="2"/>
  <c r="V28" i="2"/>
  <c r="U28" i="2"/>
  <c r="T28" i="2"/>
  <c r="S28" i="2"/>
  <c r="R28" i="2"/>
  <c r="Q28" i="2"/>
  <c r="V27" i="2"/>
  <c r="U27" i="2"/>
  <c r="T27" i="2"/>
  <c r="S27" i="2"/>
  <c r="R27" i="2"/>
  <c r="Q27" i="2"/>
  <c r="V26" i="2"/>
  <c r="U26" i="2"/>
  <c r="T26" i="2"/>
  <c r="S26" i="2"/>
  <c r="R26" i="2"/>
  <c r="Q26" i="2"/>
  <c r="V25" i="2"/>
  <c r="U25" i="2"/>
  <c r="T25" i="2"/>
  <c r="S25" i="2"/>
  <c r="R25" i="2"/>
  <c r="Q25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21" i="2"/>
  <c r="U21" i="2"/>
  <c r="T21" i="2"/>
  <c r="S21" i="2"/>
  <c r="R21" i="2"/>
  <c r="Q21" i="2"/>
  <c r="V20" i="2"/>
  <c r="U20" i="2"/>
  <c r="T20" i="2"/>
  <c r="S20" i="2"/>
  <c r="R20" i="2"/>
  <c r="Q20" i="2"/>
  <c r="V19" i="2"/>
  <c r="U19" i="2"/>
  <c r="T19" i="2"/>
  <c r="S19" i="2"/>
  <c r="R19" i="2"/>
  <c r="Q19" i="2"/>
  <c r="V18" i="2"/>
  <c r="U18" i="2"/>
  <c r="T18" i="2"/>
  <c r="S18" i="2"/>
  <c r="R18" i="2"/>
  <c r="Q18" i="2"/>
  <c r="V17" i="2"/>
  <c r="U17" i="2"/>
  <c r="T17" i="2"/>
  <c r="S17" i="2"/>
  <c r="R17" i="2"/>
  <c r="Q17" i="2"/>
  <c r="V16" i="2"/>
  <c r="U16" i="2"/>
  <c r="T16" i="2"/>
  <c r="S16" i="2"/>
  <c r="R16" i="2"/>
  <c r="Q16" i="2"/>
  <c r="V15" i="2"/>
  <c r="U15" i="2"/>
  <c r="T15" i="2"/>
  <c r="S15" i="2"/>
  <c r="R15" i="2"/>
  <c r="Q15" i="2"/>
  <c r="V14" i="2"/>
  <c r="U14" i="2"/>
  <c r="T14" i="2"/>
  <c r="S14" i="2"/>
  <c r="R14" i="2"/>
  <c r="Q14" i="2"/>
  <c r="V13" i="2"/>
  <c r="U13" i="2"/>
  <c r="T13" i="2"/>
  <c r="S13" i="2"/>
  <c r="R13" i="2"/>
  <c r="Q13" i="2"/>
  <c r="V12" i="2"/>
  <c r="U12" i="2"/>
  <c r="T12" i="2"/>
  <c r="S12" i="2"/>
  <c r="R12" i="2"/>
  <c r="Q12" i="2"/>
  <c r="V11" i="2"/>
  <c r="U11" i="2"/>
  <c r="T11" i="2"/>
  <c r="S11" i="2"/>
  <c r="R11" i="2"/>
  <c r="Q11" i="2"/>
  <c r="V10" i="2"/>
  <c r="U10" i="2"/>
  <c r="T10" i="2"/>
  <c r="S10" i="2"/>
  <c r="R10" i="2"/>
  <c r="Q10" i="2"/>
  <c r="V9" i="2"/>
  <c r="U9" i="2"/>
  <c r="T9" i="2"/>
  <c r="S9" i="2"/>
  <c r="R9" i="2"/>
  <c r="Q9" i="2"/>
  <c r="V8" i="2"/>
  <c r="U8" i="2"/>
  <c r="T8" i="2"/>
  <c r="S8" i="2"/>
  <c r="R8" i="2"/>
  <c r="Q8" i="2"/>
  <c r="V7" i="2"/>
  <c r="U7" i="2"/>
  <c r="T7" i="2"/>
  <c r="S7" i="2"/>
  <c r="R7" i="2"/>
  <c r="Q7" i="2"/>
  <c r="V6" i="2"/>
  <c r="U6" i="2"/>
  <c r="T6" i="2"/>
  <c r="S6" i="2"/>
  <c r="R6" i="2"/>
  <c r="Q6" i="2"/>
  <c r="V5" i="2"/>
  <c r="U5" i="2"/>
  <c r="T5" i="2"/>
  <c r="S5" i="2"/>
  <c r="R5" i="2"/>
  <c r="Q5" i="2"/>
  <c r="V4" i="2"/>
  <c r="U4" i="2"/>
  <c r="T4" i="2"/>
  <c r="S4" i="2"/>
  <c r="R4" i="2"/>
  <c r="Q4" i="2"/>
  <c r="V106" i="1"/>
  <c r="U106" i="1"/>
  <c r="T106" i="1"/>
  <c r="S106" i="1"/>
  <c r="R106" i="1"/>
  <c r="Q106" i="1"/>
  <c r="V105" i="1"/>
  <c r="U105" i="1"/>
  <c r="T105" i="1"/>
  <c r="S105" i="1"/>
  <c r="R105" i="1"/>
  <c r="Q105" i="1"/>
  <c r="V104" i="1"/>
  <c r="U104" i="1"/>
  <c r="T104" i="1"/>
  <c r="S104" i="1"/>
  <c r="R104" i="1"/>
  <c r="Q104" i="1"/>
  <c r="V103" i="1"/>
  <c r="U103" i="1"/>
  <c r="T103" i="1"/>
  <c r="S103" i="1"/>
  <c r="R103" i="1"/>
  <c r="Q103" i="1"/>
  <c r="V102" i="1"/>
  <c r="U102" i="1"/>
  <c r="T102" i="1"/>
  <c r="S102" i="1"/>
  <c r="R102" i="1"/>
  <c r="Q102" i="1"/>
  <c r="V101" i="1"/>
  <c r="U101" i="1"/>
  <c r="T101" i="1"/>
  <c r="S101" i="1"/>
  <c r="R101" i="1"/>
  <c r="Q101" i="1"/>
  <c r="V100" i="1"/>
  <c r="U100" i="1"/>
  <c r="T100" i="1"/>
  <c r="S100" i="1"/>
  <c r="R100" i="1"/>
  <c r="Q100" i="1"/>
  <c r="V99" i="1"/>
  <c r="U99" i="1"/>
  <c r="T99" i="1"/>
  <c r="S99" i="1"/>
  <c r="R99" i="1"/>
  <c r="Q99" i="1"/>
  <c r="V98" i="1"/>
  <c r="U98" i="1"/>
  <c r="T98" i="1"/>
  <c r="S98" i="1"/>
  <c r="R98" i="1"/>
  <c r="Q98" i="1"/>
  <c r="V89" i="1"/>
  <c r="U89" i="1"/>
  <c r="T89" i="1"/>
  <c r="S89" i="1"/>
  <c r="R89" i="1"/>
  <c r="Q89" i="1"/>
  <c r="V88" i="1"/>
  <c r="U88" i="1"/>
  <c r="T88" i="1"/>
  <c r="S88" i="1"/>
  <c r="R88" i="1"/>
  <c r="Q88" i="1"/>
  <c r="V87" i="1"/>
  <c r="U87" i="1"/>
  <c r="T87" i="1"/>
  <c r="S87" i="1"/>
  <c r="R87" i="1"/>
  <c r="Q87" i="1"/>
  <c r="V86" i="1"/>
  <c r="U86" i="1"/>
  <c r="T86" i="1"/>
  <c r="S86" i="1"/>
  <c r="R86" i="1"/>
  <c r="Q86" i="1"/>
  <c r="V85" i="1"/>
  <c r="U85" i="1"/>
  <c r="T85" i="1"/>
  <c r="S85" i="1"/>
  <c r="R85" i="1"/>
  <c r="Q85" i="1"/>
  <c r="V84" i="1"/>
  <c r="U84" i="1"/>
  <c r="T84" i="1"/>
  <c r="S84" i="1"/>
  <c r="R84" i="1"/>
  <c r="Q84" i="1"/>
  <c r="V83" i="1"/>
  <c r="U83" i="1"/>
  <c r="T83" i="1"/>
  <c r="S83" i="1"/>
  <c r="R83" i="1"/>
  <c r="Q83" i="1"/>
  <c r="V82" i="1"/>
  <c r="U82" i="1"/>
  <c r="T82" i="1"/>
  <c r="S82" i="1"/>
  <c r="R82" i="1"/>
  <c r="Q82" i="1"/>
  <c r="V81" i="1"/>
  <c r="U81" i="1"/>
  <c r="T81" i="1"/>
  <c r="S81" i="1"/>
  <c r="R81" i="1"/>
  <c r="Q81" i="1"/>
  <c r="V80" i="1"/>
  <c r="U80" i="1"/>
  <c r="T80" i="1"/>
  <c r="S80" i="1"/>
  <c r="R80" i="1"/>
  <c r="Q80" i="1"/>
  <c r="V79" i="1"/>
  <c r="U79" i="1"/>
  <c r="T79" i="1"/>
  <c r="S79" i="1"/>
  <c r="R79" i="1"/>
  <c r="Q79" i="1"/>
  <c r="V78" i="1"/>
  <c r="U78" i="1"/>
  <c r="T78" i="1"/>
  <c r="S78" i="1"/>
  <c r="R78" i="1"/>
  <c r="Q78" i="1"/>
  <c r="V77" i="1"/>
  <c r="U77" i="1"/>
  <c r="T77" i="1"/>
  <c r="S77" i="1"/>
  <c r="R77" i="1"/>
  <c r="Q77" i="1"/>
  <c r="V73" i="1"/>
  <c r="U73" i="1"/>
  <c r="T73" i="1"/>
  <c r="S73" i="1"/>
  <c r="R73" i="1"/>
  <c r="Q73" i="1"/>
  <c r="V72" i="1"/>
  <c r="U72" i="1"/>
  <c r="T72" i="1"/>
  <c r="S72" i="1"/>
  <c r="R72" i="1"/>
  <c r="Q72" i="1"/>
  <c r="V71" i="1"/>
  <c r="U71" i="1"/>
  <c r="T71" i="1"/>
  <c r="S71" i="1"/>
  <c r="R71" i="1"/>
  <c r="Q71" i="1"/>
  <c r="V70" i="1"/>
  <c r="U70" i="1"/>
  <c r="T70" i="1"/>
  <c r="S70" i="1"/>
  <c r="R70" i="1"/>
  <c r="Q70" i="1"/>
  <c r="V69" i="1"/>
  <c r="U69" i="1"/>
  <c r="T69" i="1"/>
  <c r="S69" i="1"/>
  <c r="R69" i="1"/>
  <c r="Q69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64" i="1"/>
  <c r="T64" i="1"/>
  <c r="S64" i="1"/>
  <c r="Q64" i="1"/>
  <c r="V63" i="1"/>
  <c r="T63" i="1"/>
  <c r="S63" i="1"/>
  <c r="Q63" i="1"/>
  <c r="V62" i="1"/>
  <c r="T62" i="1"/>
  <c r="S62" i="1"/>
  <c r="Q62" i="1"/>
  <c r="V60" i="1"/>
  <c r="U60" i="1"/>
  <c r="T60" i="1"/>
  <c r="S60" i="1"/>
  <c r="R60" i="1"/>
  <c r="Q60" i="1"/>
  <c r="V59" i="1"/>
  <c r="U59" i="1"/>
  <c r="T59" i="1"/>
  <c r="S59" i="1"/>
  <c r="R59" i="1"/>
  <c r="Q59" i="1"/>
  <c r="V58" i="1"/>
  <c r="U58" i="1"/>
  <c r="T58" i="1"/>
  <c r="S58" i="1"/>
  <c r="R58" i="1"/>
  <c r="Q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T37" i="1"/>
  <c r="S37" i="1"/>
  <c r="Q37" i="1"/>
  <c r="V36" i="1"/>
  <c r="U36" i="1"/>
  <c r="T36" i="1"/>
  <c r="S36" i="1"/>
  <c r="R36" i="1"/>
  <c r="Q36" i="1"/>
  <c r="V35" i="1"/>
  <c r="T35" i="1"/>
  <c r="S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</calcChain>
</file>

<file path=xl/sharedStrings.xml><?xml version="1.0" encoding="utf-8"?>
<sst xmlns="http://schemas.openxmlformats.org/spreadsheetml/2006/main" count="322" uniqueCount="79">
  <si>
    <t>IAEA-372</t>
  </si>
  <si>
    <t>https://nucleus.iaea.org/sites/ReferenceMaterials/Pages/IAEA-372.aspx</t>
  </si>
  <si>
    <t>Grass</t>
  </si>
  <si>
    <t>Date (YY-MM-DD hh:mm)</t>
  </si>
  <si>
    <t>Sample</t>
  </si>
  <si>
    <t>Mass  (g)</t>
  </si>
  <si>
    <t>Height (mm)</t>
  </si>
  <si>
    <t>Live time (s)</t>
  </si>
  <si>
    <t>Measurement Cs-137</t>
  </si>
  <si>
    <t>Measurement K-40</t>
  </si>
  <si>
    <t>Comment</t>
  </si>
  <si>
    <t>Cs-137 cps</t>
  </si>
  <si>
    <t>Cs-137 cps/kg</t>
  </si>
  <si>
    <t>Cs-137 rel error</t>
  </si>
  <si>
    <t>K-40 cps</t>
  </si>
  <si>
    <t>K-40 cps/kg</t>
  </si>
  <si>
    <t>K-40 rel error</t>
  </si>
  <si>
    <t>Energy (keV)</t>
  </si>
  <si>
    <t>FWHM</t>
  </si>
  <si>
    <t>Gross</t>
  </si>
  <si>
    <t>Net</t>
  </si>
  <si>
    <t>Error</t>
  </si>
  <si>
    <t>Energi (keV)</t>
  </si>
  <si>
    <t>Burk2 A180</t>
  </si>
  <si>
    <t>Burk1 A180</t>
  </si>
  <si>
    <t>Test</t>
  </si>
  <si>
    <t>Burk3 A180</t>
  </si>
  <si>
    <t>Blindtest Vikt och höjd står I kolumn W etc</t>
  </si>
  <si>
    <t>m=16,75g</t>
  </si>
  <si>
    <t>h=11-12mm</t>
  </si>
  <si>
    <t>Burk2 A180+Cs137 på locket</t>
  </si>
  <si>
    <t>Cstest</t>
  </si>
  <si>
    <t>Tom burk med Cs137 på locket</t>
  </si>
  <si>
    <t>Burk2 A180+KCl 215,36g på locket</t>
  </si>
  <si>
    <t>Ktest</t>
  </si>
  <si>
    <t>Tom burk med burk med KCl 215,6g på locket</t>
  </si>
  <si>
    <t>3-5mm</t>
  </si>
  <si>
    <t>5-7mm</t>
  </si>
  <si>
    <t>7-9mm</t>
  </si>
  <si>
    <t>11-12mm</t>
  </si>
  <si>
    <t>13-14mm</t>
  </si>
  <si>
    <t>Burk1 A10</t>
  </si>
  <si>
    <t>Burk2 A10</t>
  </si>
  <si>
    <t>Hårt packad</t>
  </si>
  <si>
    <t>Temporär mätning innan LN2påfyllning</t>
  </si>
  <si>
    <t>Slutlig</t>
  </si>
  <si>
    <t>Bakgrund</t>
  </si>
  <si>
    <t>Burk 60P</t>
  </si>
  <si>
    <t>Fylld till bredden (det var den förra vid 24 mm också, men gräset har packats ihop av sig självt)</t>
  </si>
  <si>
    <t>FOI-prover, test av brute force</t>
  </si>
  <si>
    <t>Burk 60P L239-1b P190028</t>
  </si>
  <si>
    <t>FOIprov OBS: har ej subtraherat burkens vikt</t>
  </si>
  <si>
    <t>Burk 180A P190026A</t>
  </si>
  <si>
    <t>Söderfors Kantarell mätt av FOI</t>
  </si>
  <si>
    <t>Liten 1</t>
  </si>
  <si>
    <t>L239-1b P190028</t>
  </si>
  <si>
    <t>Liten 2</t>
  </si>
  <si>
    <t>Liten 3</t>
  </si>
  <si>
    <t>29+-2</t>
  </si>
  <si>
    <t>L239-1b P190028 Ommätning 1 med samma situation som tidigare</t>
  </si>
  <si>
    <t>Liten 1b</t>
  </si>
  <si>
    <t>29+-1</t>
  </si>
  <si>
    <t>L239-1b P190028 Ommätning 2 I ny burk med materialet I omvänd ordning, dvs stora bitar hamnade längst ned</t>
  </si>
  <si>
    <t>22 (Mattias tycker 20-22mm)</t>
  </si>
  <si>
    <t>Liten 3b</t>
  </si>
  <si>
    <t>13+-1</t>
  </si>
  <si>
    <t>Liten 2b</t>
  </si>
  <si>
    <t>19+-1</t>
  </si>
  <si>
    <t>IAEA-447</t>
  </si>
  <si>
    <t>https://nucleus.iaea.org/sites/ReferenceMaterials/Pages/IAEA-447.aspx</t>
  </si>
  <si>
    <t>Moss-soil</t>
  </si>
  <si>
    <t>Burk A 60P</t>
  </si>
  <si>
    <t>Burk B 60P</t>
  </si>
  <si>
    <t>5+-2</t>
  </si>
  <si>
    <t>20+-1</t>
  </si>
  <si>
    <t>7+-2</t>
  </si>
  <si>
    <t>Burk A180</t>
  </si>
  <si>
    <t>Burk A10</t>
  </si>
  <si>
    <t>A10 A180 60P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</si>
</sst>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yyyy/mm/dd\ hh:mm;@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D7E4BD"/>
      </patternFill>
    </fill>
    <fill>
      <patternFill patternType="solid">
        <fgColor rgb="FFEBF1DE"/>
        <bgColor rgb="FFF2DCDB"/>
      </patternFill>
    </fill>
    <fill>
      <patternFill patternType="solid">
        <fgColor rgb="FFF2DCDB"/>
        <bgColor rgb="FFDDD9C3"/>
      </patternFill>
    </fill>
    <fill>
      <patternFill patternType="solid">
        <fgColor rgb="FFD7E4BD"/>
        <bgColor rgb="FFDDD9C3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164" fontId="1" fillId="2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 wrapText="1"/>
    </xf>
    <xf numFmtId="2" fontId="1" fillId="2" borderId="3" xfId="0" applyNumberFormat="1" applyFont="1" applyFill="1" applyBorder="1" applyAlignment="1">
      <alignment vertical="center" wrapText="1"/>
    </xf>
    <xf numFmtId="22" fontId="0" fillId="0" borderId="1" xfId="0" applyNumberFormat="1" applyBorder="1"/>
    <xf numFmtId="0" fontId="0" fillId="0" borderId="1" xfId="0" applyFont="1" applyBorder="1"/>
    <xf numFmtId="0" fontId="0" fillId="0" borderId="1" xfId="0" applyBorder="1"/>
    <xf numFmtId="164" fontId="0" fillId="4" borderId="1" xfId="0" applyNumberFormat="1" applyFill="1" applyBorder="1"/>
    <xf numFmtId="165" fontId="0" fillId="4" borderId="1" xfId="0" applyNumberFormat="1" applyFill="1" applyBorder="1" applyAlignment="1">
      <alignment wrapText="1"/>
    </xf>
    <xf numFmtId="166" fontId="0" fillId="4" borderId="3" xfId="0" applyNumberFormat="1" applyFill="1" applyBorder="1"/>
    <xf numFmtId="164" fontId="0" fillId="5" borderId="1" xfId="0" applyNumberFormat="1" applyFill="1" applyBorder="1"/>
    <xf numFmtId="166" fontId="0" fillId="5" borderId="1" xfId="0" applyNumberFormat="1" applyFill="1" applyBorder="1" applyAlignment="1">
      <alignment wrapText="1"/>
    </xf>
    <xf numFmtId="166" fontId="0" fillId="4" borderId="1" xfId="0" applyNumberFormat="1" applyFill="1" applyBorder="1"/>
    <xf numFmtId="22" fontId="0" fillId="0" borderId="0" xfId="0" applyNumberFormat="1"/>
    <xf numFmtId="0" fontId="0" fillId="0" borderId="4" xfId="0" applyBorder="1"/>
    <xf numFmtId="0" fontId="0" fillId="0" borderId="0" xfId="0" applyBorder="1"/>
    <xf numFmtId="22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0" fontId="0" fillId="3" borderId="0" xfId="0" applyFill="1" applyBorder="1"/>
    <xf numFmtId="0" fontId="0" fillId="0" borderId="5" xfId="0" applyBorder="1"/>
    <xf numFmtId="0" fontId="0" fillId="0" borderId="6" xfId="0" applyBorder="1"/>
    <xf numFmtId="164" fontId="0" fillId="4" borderId="4" xfId="0" applyNumberFormat="1" applyFill="1" applyBorder="1"/>
    <xf numFmtId="165" fontId="0" fillId="4" borderId="4" xfId="0" applyNumberFormat="1" applyFill="1" applyBorder="1" applyAlignment="1">
      <alignment wrapText="1"/>
    </xf>
    <xf numFmtId="166" fontId="0" fillId="4" borderId="4" xfId="0" applyNumberFormat="1" applyFill="1" applyBorder="1"/>
    <xf numFmtId="164" fontId="0" fillId="5" borderId="4" xfId="0" applyNumberFormat="1" applyFill="1" applyBorder="1"/>
    <xf numFmtId="166" fontId="0" fillId="5" borderId="4" xfId="0" applyNumberFormat="1" applyFill="1" applyBorder="1" applyAlignment="1">
      <alignment wrapText="1"/>
    </xf>
    <xf numFmtId="165" fontId="0" fillId="4" borderId="4" xfId="0" applyNumberFormat="1" applyFont="1" applyFill="1" applyBorder="1"/>
    <xf numFmtId="166" fontId="0" fillId="4" borderId="4" xfId="0" applyNumberFormat="1" applyFill="1" applyBorder="1" applyAlignment="1">
      <alignment wrapText="1"/>
    </xf>
    <xf numFmtId="165" fontId="0" fillId="4" borderId="4" xfId="0" applyNumberFormat="1" applyFill="1" applyBorder="1"/>
    <xf numFmtId="16" fontId="0" fillId="0" borderId="0" xfId="0" applyNumberFormat="1" applyFont="1"/>
    <xf numFmtId="164" fontId="0" fillId="4" borderId="0" xfId="0" applyNumberFormat="1" applyFill="1" applyBorder="1"/>
    <xf numFmtId="165" fontId="0" fillId="4" borderId="0" xfId="0" applyNumberFormat="1" applyFill="1" applyBorder="1" applyAlignment="1">
      <alignment wrapText="1"/>
    </xf>
    <xf numFmtId="166" fontId="0" fillId="4" borderId="0" xfId="0" applyNumberFormat="1" applyFill="1" applyBorder="1"/>
    <xf numFmtId="164" fontId="0" fillId="5" borderId="0" xfId="0" applyNumberFormat="1" applyFill="1" applyBorder="1"/>
    <xf numFmtId="166" fontId="0" fillId="5" borderId="0" xfId="0" applyNumberFormat="1" applyFill="1" applyBorder="1" applyAlignment="1">
      <alignment wrapText="1"/>
    </xf>
    <xf numFmtId="22" fontId="0" fillId="0" borderId="0" xfId="0" applyNumberFormat="1" applyFont="1"/>
    <xf numFmtId="0" fontId="2" fillId="0" borderId="0" xfId="0" applyFont="1"/>
    <xf numFmtId="164" fontId="1" fillId="2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22" fontId="0" fillId="0" borderId="0" xfId="0" applyNumberFormat="1" applyFont="1" applyBorder="1" applyAlignment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5" borderId="4" xfId="0" applyFont="1" applyFill="1" applyBorder="1" applyAlignment="1"/>
    <xf numFmtId="0" fontId="0" fillId="5" borderId="4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"/>
  <sheetViews>
    <sheetView topLeftCell="A58" zoomScaleNormal="100" workbookViewId="0">
      <selection activeCell="A63" sqref="A63:XFD63"/>
    </sheetView>
  </sheetViews>
  <sheetFormatPr defaultRowHeight="14.45"/>
  <cols>
    <col min="1" max="1" width="15.7109375" customWidth="1"/>
    <col min="2" max="2" width="16.140625" customWidth="1"/>
    <col min="3" max="4" width="8.5703125" customWidth="1"/>
    <col min="5" max="5" width="9.42578125" customWidth="1"/>
    <col min="6" max="16" width="8.5703125" customWidth="1"/>
    <col min="17" max="17" width="9.42578125" customWidth="1"/>
    <col min="18" max="1025" width="8.5703125" customWidth="1"/>
  </cols>
  <sheetData>
    <row r="1" spans="1:22" ht="13.9">
      <c r="A1" s="1" t="s">
        <v>0</v>
      </c>
      <c r="B1" t="s">
        <v>1</v>
      </c>
    </row>
    <row r="2" spans="1:22">
      <c r="A2" s="1" t="s">
        <v>2</v>
      </c>
    </row>
    <row r="4" spans="1:22" ht="14.45" customHeight="1">
      <c r="A4" s="55" t="s">
        <v>3</v>
      </c>
      <c r="B4" s="56" t="s">
        <v>4</v>
      </c>
      <c r="C4" s="56" t="s">
        <v>5</v>
      </c>
      <c r="D4" s="56" t="s">
        <v>6</v>
      </c>
      <c r="E4" s="57" t="s">
        <v>7</v>
      </c>
      <c r="F4" s="58" t="s">
        <v>8</v>
      </c>
      <c r="G4" s="58"/>
      <c r="H4" s="58"/>
      <c r="I4" s="58"/>
      <c r="J4" s="58"/>
      <c r="K4" s="59" t="s">
        <v>9</v>
      </c>
      <c r="L4" s="59"/>
      <c r="M4" s="59"/>
      <c r="N4" s="59"/>
      <c r="O4" s="59"/>
      <c r="P4" s="60" t="s">
        <v>10</v>
      </c>
      <c r="Q4" s="61" t="s">
        <v>11</v>
      </c>
      <c r="R4" s="62" t="s">
        <v>12</v>
      </c>
      <c r="S4" s="63" t="s">
        <v>13</v>
      </c>
      <c r="T4" s="61" t="s">
        <v>14</v>
      </c>
      <c r="U4" s="62" t="s">
        <v>15</v>
      </c>
      <c r="V4" s="63" t="s">
        <v>16</v>
      </c>
    </row>
    <row r="5" spans="1:22">
      <c r="A5" s="55"/>
      <c r="B5" s="56"/>
      <c r="C5" s="56"/>
      <c r="D5" s="56"/>
      <c r="E5" s="57"/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3" t="s">
        <v>22</v>
      </c>
      <c r="L5" s="3" t="s">
        <v>18</v>
      </c>
      <c r="M5" s="3" t="s">
        <v>19</v>
      </c>
      <c r="N5" s="3" t="s">
        <v>20</v>
      </c>
      <c r="O5" s="3" t="s">
        <v>21</v>
      </c>
      <c r="P5" s="60"/>
      <c r="Q5" s="61"/>
      <c r="R5" s="62"/>
      <c r="S5" s="63"/>
      <c r="T5" s="61"/>
      <c r="U5" s="62"/>
      <c r="V5" s="63"/>
    </row>
    <row r="6" spans="1:22">
      <c r="A6" s="45"/>
      <c r="B6" s="46"/>
      <c r="C6" s="46"/>
      <c r="D6" s="46"/>
      <c r="E6" s="47"/>
      <c r="F6" s="2"/>
      <c r="G6" s="2"/>
      <c r="H6" s="2"/>
      <c r="I6" s="2"/>
      <c r="J6" s="2"/>
      <c r="K6" s="3"/>
      <c r="L6" s="3"/>
      <c r="M6" s="3"/>
      <c r="N6" s="3"/>
      <c r="O6" s="3"/>
      <c r="P6" s="48"/>
      <c r="Q6" s="4"/>
      <c r="R6" s="5"/>
      <c r="S6" s="6"/>
      <c r="T6" s="44"/>
      <c r="U6" s="42"/>
      <c r="V6" s="43"/>
    </row>
    <row r="7" spans="1:22">
      <c r="A7" s="7">
        <v>44263.3972222222</v>
      </c>
      <c r="B7" s="8" t="s">
        <v>23</v>
      </c>
      <c r="C7" s="9">
        <v>7.5149999999999997</v>
      </c>
      <c r="D7" s="8">
        <v>6</v>
      </c>
      <c r="E7" s="9">
        <v>1120500</v>
      </c>
      <c r="F7" s="9">
        <v>661.87</v>
      </c>
      <c r="G7" s="9">
        <v>2.2999999999999998</v>
      </c>
      <c r="H7" s="9">
        <v>1767355</v>
      </c>
      <c r="I7" s="9">
        <v>1746666</v>
      </c>
      <c r="J7" s="9">
        <v>1361</v>
      </c>
      <c r="K7" s="9">
        <v>1461.38</v>
      </c>
      <c r="L7" s="9">
        <v>4.38</v>
      </c>
      <c r="M7" s="9">
        <v>24273</v>
      </c>
      <c r="N7" s="9">
        <v>20918</v>
      </c>
      <c r="O7" s="9">
        <v>219</v>
      </c>
      <c r="P7" s="9"/>
      <c r="Q7" s="10">
        <f>I7/E7</f>
        <v>1.5588273092369478</v>
      </c>
      <c r="R7" s="11">
        <f>I7/E7/C7*1000</f>
        <v>207.4287836642645</v>
      </c>
      <c r="S7" s="12">
        <f>J7/I7</f>
        <v>7.7919877068655368E-4</v>
      </c>
      <c r="T7" s="13">
        <f>N7/E7</f>
        <v>1.8668451584114235E-2</v>
      </c>
      <c r="U7" s="13">
        <f>N7/E7/C7*1000</f>
        <v>2.4841585607603776</v>
      </c>
      <c r="V7" s="14">
        <f>O7/N7</f>
        <v>1.0469452146476719E-2</v>
      </c>
    </row>
    <row r="8" spans="1:22">
      <c r="A8" s="7">
        <v>44276.535416666702</v>
      </c>
      <c r="B8" s="8" t="s">
        <v>23</v>
      </c>
      <c r="C8" s="9">
        <v>11.805999999999999</v>
      </c>
      <c r="D8" s="8">
        <v>10</v>
      </c>
      <c r="E8" s="9">
        <v>922200</v>
      </c>
      <c r="F8" s="9">
        <v>661.91</v>
      </c>
      <c r="G8" s="9">
        <v>2.29</v>
      </c>
      <c r="H8" s="9">
        <v>2236027</v>
      </c>
      <c r="I8" s="9">
        <v>2213451</v>
      </c>
      <c r="J8" s="9">
        <v>1526</v>
      </c>
      <c r="K8" s="9">
        <v>1461.42</v>
      </c>
      <c r="L8" s="9">
        <v>4.38</v>
      </c>
      <c r="M8" s="9">
        <v>27063</v>
      </c>
      <c r="N8" s="9">
        <v>24148</v>
      </c>
      <c r="O8" s="9">
        <v>218</v>
      </c>
      <c r="P8" s="9"/>
      <c r="Q8" s="10">
        <f>I8/E8</f>
        <v>2.400185426154847</v>
      </c>
      <c r="R8" s="11">
        <f>I8/E8/C8*1000</f>
        <v>203.30217060434077</v>
      </c>
      <c r="S8" s="15">
        <f>J8/I8</f>
        <v>6.8942117986799795E-4</v>
      </c>
      <c r="T8" s="13">
        <f>N8/E8</f>
        <v>2.6185209282151376E-2</v>
      </c>
      <c r="U8" s="13">
        <f>N8/E8/C8*1000</f>
        <v>2.2179577572549025</v>
      </c>
      <c r="V8" s="14">
        <f>O8/N8</f>
        <v>9.0276627463972171E-3</v>
      </c>
    </row>
    <row r="9" spans="1:22">
      <c r="A9" s="7">
        <v>44284.4</v>
      </c>
      <c r="B9" s="8" t="s">
        <v>23</v>
      </c>
      <c r="C9" s="9">
        <v>21.591999999999999</v>
      </c>
      <c r="D9" s="8">
        <v>13.5</v>
      </c>
      <c r="E9" s="9">
        <v>431400</v>
      </c>
      <c r="F9" s="9">
        <v>661.91</v>
      </c>
      <c r="G9" s="9">
        <v>2.27</v>
      </c>
      <c r="H9" s="9">
        <v>1725453</v>
      </c>
      <c r="I9" s="9">
        <v>1710585</v>
      </c>
      <c r="J9" s="9">
        <v>1336</v>
      </c>
      <c r="K9" s="9">
        <v>1461.42</v>
      </c>
      <c r="L9" s="9">
        <v>4.3099999999999996</v>
      </c>
      <c r="M9" s="9">
        <v>18343</v>
      </c>
      <c r="N9" s="9">
        <v>17060</v>
      </c>
      <c r="O9" s="9">
        <v>165</v>
      </c>
      <c r="P9" s="9"/>
      <c r="Q9" s="10">
        <f>I9/E9</f>
        <v>3.9651947148817803</v>
      </c>
      <c r="R9" s="11">
        <f>I9/E9/C9*1000</f>
        <v>183.64184489078272</v>
      </c>
      <c r="S9" s="15">
        <f>J9/I9</f>
        <v>7.810193588743032E-4</v>
      </c>
      <c r="T9" s="13">
        <f>N9/E9</f>
        <v>3.9545665275846083E-2</v>
      </c>
      <c r="U9" s="13">
        <f>N9/E9/C9*1000</f>
        <v>1.8314961687590814</v>
      </c>
      <c r="V9" s="14">
        <f>O9/N9</f>
        <v>9.6717467760844087E-3</v>
      </c>
    </row>
    <row r="10" spans="1:22">
      <c r="A10" s="16">
        <v>44287.638194444502</v>
      </c>
      <c r="B10" s="9" t="s">
        <v>24</v>
      </c>
      <c r="C10">
        <v>49.188000000000002</v>
      </c>
      <c r="D10" s="17">
        <v>25</v>
      </c>
      <c r="E10">
        <v>274400</v>
      </c>
      <c r="F10">
        <v>661.92</v>
      </c>
      <c r="G10">
        <v>2.2599999999999998</v>
      </c>
      <c r="H10">
        <v>2001486</v>
      </c>
      <c r="I10">
        <v>1985742</v>
      </c>
      <c r="J10">
        <v>1437</v>
      </c>
      <c r="K10" s="17">
        <v>1461.44</v>
      </c>
      <c r="L10" s="17">
        <v>4.47</v>
      </c>
      <c r="M10" s="17">
        <v>19387</v>
      </c>
      <c r="N10" s="17">
        <v>18452</v>
      </c>
      <c r="O10" s="17">
        <v>161</v>
      </c>
      <c r="Q10" s="10">
        <f>I10/E10</f>
        <v>7.2366690962099129</v>
      </c>
      <c r="R10" s="11">
        <f>I10/E10/C10*1000</f>
        <v>147.12265382227193</v>
      </c>
      <c r="S10" s="15">
        <f>J10/I10</f>
        <v>7.2365896475977247E-4</v>
      </c>
      <c r="T10" s="13">
        <f>N10/E10</f>
        <v>6.7244897959183675E-2</v>
      </c>
      <c r="U10" s="13">
        <f>N10/E10/C10*1000</f>
        <v>1.3670996576234788</v>
      </c>
      <c r="V10" s="14">
        <f>O10/N10</f>
        <v>8.7253414264036426E-3</v>
      </c>
    </row>
    <row r="11" spans="1:22">
      <c r="A11" s="16">
        <v>43914.393750000003</v>
      </c>
      <c r="B11" s="17" t="s">
        <v>24</v>
      </c>
      <c r="C11">
        <v>58.734999999999999</v>
      </c>
      <c r="D11" s="17">
        <v>30</v>
      </c>
      <c r="E11">
        <v>244600</v>
      </c>
      <c r="F11">
        <v>661.96</v>
      </c>
      <c r="G11">
        <v>2.25</v>
      </c>
      <c r="H11">
        <v>1984115</v>
      </c>
      <c r="I11">
        <v>1968260</v>
      </c>
      <c r="J11">
        <v>1431</v>
      </c>
      <c r="K11" s="18">
        <v>1461.48</v>
      </c>
      <c r="L11" s="18">
        <v>4.2699999999999996</v>
      </c>
      <c r="M11" s="18">
        <v>19282</v>
      </c>
      <c r="N11" s="18">
        <v>18329</v>
      </c>
      <c r="O11" s="18">
        <v>161</v>
      </c>
      <c r="Q11" s="10">
        <f>I11/E11</f>
        <v>8.0468520032706454</v>
      </c>
      <c r="R11" s="11">
        <f>I11/E11/C11*1000</f>
        <v>137.00267307858425</v>
      </c>
      <c r="S11" s="15">
        <f>J11/I11</f>
        <v>7.2703809456067792E-4</v>
      </c>
      <c r="T11" s="13">
        <f>N11/E11</f>
        <v>7.4934587080948481E-2</v>
      </c>
      <c r="U11" s="13">
        <f>N11/E11/C11*1000</f>
        <v>1.2758080715237674</v>
      </c>
      <c r="V11" s="14">
        <f>O11/N11</f>
        <v>8.7838943750340997E-3</v>
      </c>
    </row>
    <row r="12" spans="1:22">
      <c r="A12" s="19">
        <v>43900.826388888898</v>
      </c>
      <c r="B12" s="17" t="s">
        <v>24</v>
      </c>
      <c r="C12" s="18">
        <v>68.754000000000005</v>
      </c>
      <c r="D12" s="17">
        <v>33.5</v>
      </c>
      <c r="E12" s="18">
        <v>207500</v>
      </c>
      <c r="F12" s="18">
        <v>661.98</v>
      </c>
      <c r="G12" s="18">
        <v>2.2599999999999998</v>
      </c>
      <c r="H12" s="18">
        <v>180741</v>
      </c>
      <c r="I12" s="18">
        <v>1826434</v>
      </c>
      <c r="J12" s="18">
        <v>1378</v>
      </c>
      <c r="K12" s="18">
        <v>1461.55</v>
      </c>
      <c r="L12" s="18">
        <v>4.33</v>
      </c>
      <c r="M12" s="18">
        <v>17686</v>
      </c>
      <c r="N12" s="18">
        <v>16916</v>
      </c>
      <c r="O12" s="18">
        <v>152</v>
      </c>
      <c r="P12" s="18"/>
      <c r="Q12" s="10">
        <f>I12/E12</f>
        <v>8.8020915662650605</v>
      </c>
      <c r="R12" s="11">
        <f>I12/E12/C12*1000</f>
        <v>128.02297417263082</v>
      </c>
      <c r="S12" s="15">
        <f>J12/I12</f>
        <v>7.5447566131598516E-4</v>
      </c>
      <c r="T12" s="13">
        <f>N12/E12</f>
        <v>8.1522891566265063E-2</v>
      </c>
      <c r="U12" s="13">
        <f>N12/E12/C12*1000</f>
        <v>1.1857185264314085</v>
      </c>
      <c r="V12" s="14">
        <f>O12/N12</f>
        <v>8.9855757862378812E-3</v>
      </c>
    </row>
    <row r="13" spans="1:22">
      <c r="A13" s="19">
        <v>44250.394444444399</v>
      </c>
      <c r="B13" s="17" t="s">
        <v>24</v>
      </c>
      <c r="C13" s="18">
        <v>73.268000000000001</v>
      </c>
      <c r="D13" s="17">
        <v>34</v>
      </c>
      <c r="E13" s="18">
        <v>309882</v>
      </c>
      <c r="F13" s="18">
        <v>661.87</v>
      </c>
      <c r="G13" s="18">
        <v>2.27</v>
      </c>
      <c r="H13" s="18">
        <v>2838596</v>
      </c>
      <c r="I13" s="18">
        <v>2816273</v>
      </c>
      <c r="J13" s="18">
        <v>1712</v>
      </c>
      <c r="K13" s="18">
        <v>1461.3</v>
      </c>
      <c r="L13" s="18">
        <v>4.4800000000000004</v>
      </c>
      <c r="M13" s="18">
        <v>27158</v>
      </c>
      <c r="N13" s="18">
        <v>26140</v>
      </c>
      <c r="O13" s="18">
        <v>185</v>
      </c>
      <c r="P13" s="18"/>
      <c r="Q13" s="10">
        <f>I13/E13</f>
        <v>9.0882109964438076</v>
      </c>
      <c r="R13" s="11">
        <f>I13/E13/C13*1000</f>
        <v>124.04065890216475</v>
      </c>
      <c r="S13" s="15">
        <f>J13/I13</f>
        <v>6.078956123926906E-4</v>
      </c>
      <c r="T13" s="13">
        <f>N13/E13</f>
        <v>8.4354689849684722E-2</v>
      </c>
      <c r="U13" s="13">
        <f>N13/E13/C13*1000</f>
        <v>1.1513169439548605</v>
      </c>
      <c r="V13" s="14">
        <f>O13/N13</f>
        <v>7.0772762050497319E-3</v>
      </c>
    </row>
    <row r="14" spans="1:22">
      <c r="A14" s="20">
        <v>44244.395833333299</v>
      </c>
      <c r="B14" s="9" t="s">
        <v>24</v>
      </c>
      <c r="C14" s="21">
        <v>80.89</v>
      </c>
      <c r="D14" s="17">
        <v>40</v>
      </c>
      <c r="E14" s="22">
        <v>162400</v>
      </c>
      <c r="F14" s="23">
        <v>661.95</v>
      </c>
      <c r="G14" s="23">
        <v>2.2599999999999998</v>
      </c>
      <c r="H14" s="23">
        <v>1503571</v>
      </c>
      <c r="I14" s="23">
        <v>1492033</v>
      </c>
      <c r="J14" s="23">
        <v>1245</v>
      </c>
      <c r="K14" s="18">
        <v>1461.48</v>
      </c>
      <c r="L14" s="18">
        <v>4.42</v>
      </c>
      <c r="M14" s="18">
        <v>14360</v>
      </c>
      <c r="N14" s="18">
        <v>13828</v>
      </c>
      <c r="O14" s="18">
        <v>134</v>
      </c>
      <c r="P14" s="23"/>
      <c r="Q14" s="10">
        <f>I14/E14</f>
        <v>9.1873953201970444</v>
      </c>
      <c r="R14" s="11">
        <f>I14/E14/C14*1000</f>
        <v>113.57887650138515</v>
      </c>
      <c r="S14" s="15">
        <f>J14/I14</f>
        <v>8.3443194621030505E-4</v>
      </c>
      <c r="T14" s="13">
        <f>N14/E14</f>
        <v>8.5147783251231526E-2</v>
      </c>
      <c r="U14" s="13">
        <f>N14/E14/C14*1000</f>
        <v>1.0526367072719931</v>
      </c>
      <c r="V14" s="14">
        <f>O14/N14</f>
        <v>9.6904830778131324E-3</v>
      </c>
    </row>
    <row r="15" spans="1:22">
      <c r="A15" s="16">
        <v>44292.353472222203</v>
      </c>
      <c r="B15" s="17" t="s">
        <v>23</v>
      </c>
      <c r="C15" s="18">
        <v>31.154</v>
      </c>
      <c r="D15" s="17">
        <v>17.5</v>
      </c>
      <c r="E15" s="18">
        <v>407000</v>
      </c>
      <c r="F15" s="18">
        <v>661.95</v>
      </c>
      <c r="G15" s="18">
        <v>2.25</v>
      </c>
      <c r="H15" s="18">
        <v>2182259</v>
      </c>
      <c r="I15" s="18">
        <v>2164289</v>
      </c>
      <c r="J15" s="18">
        <v>1502</v>
      </c>
      <c r="K15" s="18">
        <v>1461.56</v>
      </c>
      <c r="L15" s="18">
        <v>4.2699999999999996</v>
      </c>
      <c r="M15" s="18">
        <v>22275</v>
      </c>
      <c r="N15" s="18">
        <v>20927</v>
      </c>
      <c r="O15" s="18">
        <v>178</v>
      </c>
      <c r="Q15" s="10">
        <f>I15/E15</f>
        <v>5.317663390663391</v>
      </c>
      <c r="R15" s="11">
        <f>I15/E15/C15*1000</f>
        <v>170.68958691222286</v>
      </c>
      <c r="S15" s="15">
        <f>J15/I15</f>
        <v>6.9399234575419453E-4</v>
      </c>
      <c r="T15" s="13">
        <f>N15/E15</f>
        <v>5.1417690417690419E-2</v>
      </c>
      <c r="U15" s="13">
        <f>N15/E15/C15*1000</f>
        <v>1.6504362334753298</v>
      </c>
      <c r="V15" s="14">
        <f>O15/N15</f>
        <v>8.5057581115305578E-3</v>
      </c>
    </row>
    <row r="16" spans="1:22">
      <c r="A16" s="16">
        <v>44295.577777777798</v>
      </c>
      <c r="B16" s="17" t="s">
        <v>24</v>
      </c>
      <c r="C16" s="18">
        <v>43.481000000000002</v>
      </c>
      <c r="D16" s="17">
        <v>23.5</v>
      </c>
      <c r="E16" s="18">
        <v>240300</v>
      </c>
      <c r="F16" s="18">
        <v>661.98</v>
      </c>
      <c r="G16" s="18">
        <v>2.25</v>
      </c>
      <c r="H16" s="18">
        <v>1615660</v>
      </c>
      <c r="I16" s="18">
        <v>1603135</v>
      </c>
      <c r="J16" s="18">
        <v>1291</v>
      </c>
      <c r="K16" s="18">
        <v>1461.59</v>
      </c>
      <c r="L16" s="18">
        <v>4.18</v>
      </c>
      <c r="M16" s="18">
        <v>15522</v>
      </c>
      <c r="N16" s="18">
        <v>14734</v>
      </c>
      <c r="O16" s="18">
        <v>145</v>
      </c>
      <c r="Q16" s="10">
        <f>I16/E16</f>
        <v>6.6713899292550982</v>
      </c>
      <c r="R16" s="11">
        <f>I16/E16/C16*1000</f>
        <v>153.43230213783258</v>
      </c>
      <c r="S16" s="15">
        <f>J16/I16</f>
        <v>8.0529712095363151E-4</v>
      </c>
      <c r="T16" s="13">
        <f>N16/E16</f>
        <v>6.1315022888056597E-2</v>
      </c>
      <c r="U16" s="13">
        <f>N16/E16/C16*1000</f>
        <v>1.4101566865540487</v>
      </c>
      <c r="V16" s="14">
        <f>O16/N16</f>
        <v>9.841183656848107E-3</v>
      </c>
    </row>
    <row r="17" spans="1:22">
      <c r="A17" s="16">
        <v>44298.489583333299</v>
      </c>
      <c r="B17" s="17" t="s">
        <v>23</v>
      </c>
      <c r="C17" s="18">
        <v>36.802</v>
      </c>
      <c r="D17" s="17">
        <v>19.5</v>
      </c>
      <c r="E17" s="18">
        <v>251000</v>
      </c>
      <c r="F17" s="18">
        <v>661.95</v>
      </c>
      <c r="G17" s="18">
        <v>2.25</v>
      </c>
      <c r="H17" s="18">
        <v>1519453</v>
      </c>
      <c r="I17" s="18">
        <v>1506922</v>
      </c>
      <c r="J17" s="18">
        <v>1253</v>
      </c>
      <c r="K17" s="18">
        <v>1461.53</v>
      </c>
      <c r="L17" s="18">
        <v>4.26</v>
      </c>
      <c r="M17" s="18">
        <v>15020</v>
      </c>
      <c r="N17" s="18">
        <v>14314</v>
      </c>
      <c r="O17" s="18">
        <v>141</v>
      </c>
      <c r="Q17" s="10">
        <f>I17/E17</f>
        <v>6.0036733067729084</v>
      </c>
      <c r="R17" s="11">
        <f>I17/E17/C17*1000</f>
        <v>163.13443037804763</v>
      </c>
      <c r="S17" s="15">
        <f>J17/I17</f>
        <v>8.3149625528063163E-4</v>
      </c>
      <c r="T17" s="13">
        <f>N17/E17</f>
        <v>5.702788844621514E-2</v>
      </c>
      <c r="U17" s="13">
        <f>N17/E17/C17*1000</f>
        <v>1.5495866650240513</v>
      </c>
      <c r="V17" s="14">
        <f>O17/N17</f>
        <v>9.8504960178845882E-3</v>
      </c>
    </row>
    <row r="18" spans="1:22">
      <c r="A18" s="16">
        <v>44301.759722222203</v>
      </c>
      <c r="B18" s="17" t="s">
        <v>24</v>
      </c>
      <c r="C18" s="18">
        <v>37.835000000000001</v>
      </c>
      <c r="D18" s="17">
        <v>20.5</v>
      </c>
      <c r="E18" s="18">
        <v>249400</v>
      </c>
      <c r="F18" s="18">
        <v>661.96</v>
      </c>
      <c r="G18" s="18">
        <v>2.2599999999999998</v>
      </c>
      <c r="H18" s="18">
        <v>1527986</v>
      </c>
      <c r="I18" s="18">
        <v>1515887</v>
      </c>
      <c r="J18" s="18">
        <v>1256</v>
      </c>
      <c r="K18" s="18">
        <v>1461.5</v>
      </c>
      <c r="L18" s="18">
        <v>4.33</v>
      </c>
      <c r="M18" s="18">
        <v>15299</v>
      </c>
      <c r="N18" s="18">
        <v>14566</v>
      </c>
      <c r="O18" s="18">
        <v>143</v>
      </c>
      <c r="Q18" s="10">
        <f>I18/E18</f>
        <v>6.0781355252606257</v>
      </c>
      <c r="R18" s="11">
        <f>I18/E18/C18*1000</f>
        <v>160.64848751845184</v>
      </c>
      <c r="S18" s="15">
        <f>J18/I18</f>
        <v>8.2855780147200948E-4</v>
      </c>
      <c r="T18" s="13">
        <f>N18/E18</f>
        <v>5.8404170008019243E-2</v>
      </c>
      <c r="U18" s="13">
        <f>N18/E18/C18*1000</f>
        <v>1.5436545528748311</v>
      </c>
      <c r="V18" s="14">
        <f>O18/N18</f>
        <v>9.8173829465879447E-3</v>
      </c>
    </row>
    <row r="19" spans="1:22">
      <c r="A19" s="16">
        <v>44304.560416666704</v>
      </c>
      <c r="B19" s="17" t="s">
        <v>23</v>
      </c>
      <c r="C19" s="18">
        <v>42.381999999999998</v>
      </c>
      <c r="D19" s="17">
        <v>22.5</v>
      </c>
      <c r="E19" s="17">
        <v>241500</v>
      </c>
      <c r="F19" s="24">
        <v>662.02</v>
      </c>
      <c r="G19" s="24">
        <v>2.2599999999999998</v>
      </c>
      <c r="H19" s="24">
        <v>1612475</v>
      </c>
      <c r="I19" s="24">
        <v>1600006</v>
      </c>
      <c r="J19" s="24">
        <v>1290</v>
      </c>
      <c r="K19" s="24">
        <v>1461.67</v>
      </c>
      <c r="L19" s="24">
        <v>4.33</v>
      </c>
      <c r="M19" s="24">
        <v>16056</v>
      </c>
      <c r="N19" s="24">
        <v>15213</v>
      </c>
      <c r="O19" s="24">
        <v>148</v>
      </c>
      <c r="Q19" s="10">
        <f>I19/E19</f>
        <v>6.6252836438923399</v>
      </c>
      <c r="R19" s="11">
        <f>I19/E19/C19*1000</f>
        <v>156.32305327479449</v>
      </c>
      <c r="S19" s="15">
        <f>J19/I19</f>
        <v>8.062469765738379E-4</v>
      </c>
      <c r="T19" s="13">
        <f>N19/E19</f>
        <v>6.2993788819875773E-2</v>
      </c>
      <c r="U19" s="13">
        <f>N19/E19/C19*1000</f>
        <v>1.4863335571675658</v>
      </c>
      <c r="V19" s="14">
        <f>O19/N19</f>
        <v>9.728521659107342E-3</v>
      </c>
    </row>
    <row r="20" spans="1:22">
      <c r="A20" s="16">
        <v>44306.593055555597</v>
      </c>
      <c r="B20" s="17" t="s">
        <v>24</v>
      </c>
      <c r="C20" s="18">
        <v>33.32</v>
      </c>
      <c r="D20" s="17">
        <v>20</v>
      </c>
      <c r="E20" s="25">
        <v>73000</v>
      </c>
      <c r="F20" s="18">
        <v>661.97</v>
      </c>
      <c r="G20" s="18">
        <v>2.2599999999999998</v>
      </c>
      <c r="H20" s="18">
        <v>408447</v>
      </c>
      <c r="I20" s="18">
        <v>405185</v>
      </c>
      <c r="J20" s="18">
        <v>649</v>
      </c>
      <c r="K20" s="18">
        <v>1461.46</v>
      </c>
      <c r="L20" s="18">
        <v>4.38</v>
      </c>
      <c r="M20" s="18">
        <v>3981</v>
      </c>
      <c r="N20" s="18">
        <v>3798</v>
      </c>
      <c r="O20" s="18">
        <v>72</v>
      </c>
      <c r="P20" t="s">
        <v>25</v>
      </c>
      <c r="Q20" s="26">
        <f>I20/E20</f>
        <v>5.5504794520547946</v>
      </c>
      <c r="R20" s="27">
        <f>I20/E20/C20*1000</f>
        <v>166.58101596803104</v>
      </c>
      <c r="S20" s="28">
        <f>J20/I20</f>
        <v>1.6017374779421745E-3</v>
      </c>
      <c r="T20" s="29">
        <f>N20/E20</f>
        <v>5.2027397260273972E-2</v>
      </c>
      <c r="U20" s="29">
        <f>N20/E20/C20*1000</f>
        <v>1.5614464964067818</v>
      </c>
      <c r="V20" s="30">
        <f>O20/N20</f>
        <v>1.8957345971563982E-2</v>
      </c>
    </row>
    <row r="21" spans="1:22">
      <c r="A21" s="16">
        <v>44307.351388888899</v>
      </c>
      <c r="B21" s="17" t="s">
        <v>23</v>
      </c>
      <c r="C21" s="18">
        <v>46.83</v>
      </c>
      <c r="D21" s="17">
        <v>25</v>
      </c>
      <c r="E21" s="25">
        <v>65400</v>
      </c>
      <c r="F21" s="18">
        <v>661.97</v>
      </c>
      <c r="G21" s="18">
        <v>2.25</v>
      </c>
      <c r="H21" s="18">
        <v>466677</v>
      </c>
      <c r="I21" s="18">
        <v>462884</v>
      </c>
      <c r="J21" s="18">
        <v>694</v>
      </c>
      <c r="K21" s="18">
        <v>1461.4</v>
      </c>
      <c r="L21" s="18">
        <v>4.46</v>
      </c>
      <c r="M21" s="18">
        <v>4488</v>
      </c>
      <c r="N21" s="18">
        <v>4360</v>
      </c>
      <c r="O21" s="18">
        <v>73</v>
      </c>
      <c r="P21" t="s">
        <v>25</v>
      </c>
      <c r="Q21" s="26">
        <f>I21/E21</f>
        <v>7.0777370030581039</v>
      </c>
      <c r="R21" s="27">
        <f>I21/E21/C21*1000</f>
        <v>151.1368140734167</v>
      </c>
      <c r="S21" s="28">
        <f>J21/I21</f>
        <v>1.4992957198779824E-3</v>
      </c>
      <c r="T21" s="29">
        <f>N21/E21</f>
        <v>6.6666666666666666E-2</v>
      </c>
      <c r="U21" s="29">
        <f>N21/E21/C21*1000</f>
        <v>1.4235888675350559</v>
      </c>
      <c r="V21" s="30">
        <f>O21/N21</f>
        <v>1.6743119266055047E-2</v>
      </c>
    </row>
    <row r="22" spans="1:22">
      <c r="A22" s="16">
        <v>44308.356249999997</v>
      </c>
      <c r="B22" s="17" t="s">
        <v>24</v>
      </c>
      <c r="C22" s="18">
        <v>25.041</v>
      </c>
      <c r="D22" s="17">
        <v>14.5</v>
      </c>
      <c r="E22" s="25">
        <v>49200</v>
      </c>
      <c r="F22" s="18">
        <v>661.93</v>
      </c>
      <c r="G22" s="18">
        <v>2.25</v>
      </c>
      <c r="H22" s="18">
        <v>221903</v>
      </c>
      <c r="I22" s="18">
        <v>219905</v>
      </c>
      <c r="J22" s="18">
        <v>479</v>
      </c>
      <c r="K22" s="18">
        <v>1461.42</v>
      </c>
      <c r="L22" s="18">
        <v>4.5999999999999996</v>
      </c>
      <c r="M22" s="18">
        <v>2286</v>
      </c>
      <c r="N22" s="18">
        <v>2130</v>
      </c>
      <c r="O22" s="18">
        <v>58</v>
      </c>
      <c r="P22" t="s">
        <v>25</v>
      </c>
      <c r="Q22" s="26">
        <f>I22/E22</f>
        <v>4.4696138211382115</v>
      </c>
      <c r="R22" s="27">
        <f>I22/E22/C22*1000</f>
        <v>178.49182625047769</v>
      </c>
      <c r="S22" s="28">
        <f>J22/I22</f>
        <v>2.1782133193879176E-3</v>
      </c>
      <c r="T22" s="29">
        <f>N22/E22</f>
        <v>4.3292682926829265E-2</v>
      </c>
      <c r="U22" s="29">
        <f>N22/E22/C22*1000</f>
        <v>1.7288719670472132</v>
      </c>
      <c r="V22" s="30">
        <f>O22/N22</f>
        <v>2.7230046948356807E-2</v>
      </c>
    </row>
    <row r="23" spans="1:22">
      <c r="A23" s="16">
        <v>44307.784722222197</v>
      </c>
      <c r="B23" s="17" t="s">
        <v>23</v>
      </c>
      <c r="C23">
        <v>55.085000000000001</v>
      </c>
      <c r="D23" s="17">
        <v>27.5</v>
      </c>
      <c r="E23">
        <v>36400</v>
      </c>
      <c r="F23">
        <v>661.97</v>
      </c>
      <c r="G23">
        <v>2.2400000000000002</v>
      </c>
      <c r="H23">
        <v>287174</v>
      </c>
      <c r="I23">
        <v>284874</v>
      </c>
      <c r="J23">
        <v>544</v>
      </c>
      <c r="K23">
        <v>1461.5</v>
      </c>
      <c r="L23">
        <v>4.29</v>
      </c>
      <c r="M23">
        <v>2689</v>
      </c>
      <c r="N23">
        <v>2551</v>
      </c>
      <c r="O23">
        <v>60</v>
      </c>
      <c r="P23" t="s">
        <v>25</v>
      </c>
      <c r="Q23" s="26">
        <f>I23/E23</f>
        <v>7.8262087912087912</v>
      </c>
      <c r="R23" s="27">
        <f>I23/E23/C23*1000</f>
        <v>142.07513463209207</v>
      </c>
      <c r="S23" s="28">
        <f>J23/I23</f>
        <v>1.9096161811888765E-3</v>
      </c>
      <c r="T23" s="29">
        <f>N23/E23</f>
        <v>7.008241758241758E-2</v>
      </c>
      <c r="U23" s="29">
        <f>N23/E23/C23*1000</f>
        <v>1.2722595549136351</v>
      </c>
      <c r="V23" s="30">
        <f>O23/N23</f>
        <v>2.3520188161505293E-2</v>
      </c>
    </row>
    <row r="24" spans="1:22">
      <c r="A24" s="16">
        <v>44309.539583333302</v>
      </c>
      <c r="B24" s="17" t="s">
        <v>24</v>
      </c>
      <c r="C24">
        <v>14.555</v>
      </c>
      <c r="D24" s="17">
        <v>10.5</v>
      </c>
      <c r="E24">
        <v>16000</v>
      </c>
      <c r="F24">
        <v>661.94</v>
      </c>
      <c r="G24">
        <v>2.2599999999999998</v>
      </c>
      <c r="H24">
        <v>45816</v>
      </c>
      <c r="I24">
        <v>45415</v>
      </c>
      <c r="J24">
        <v>217</v>
      </c>
      <c r="K24">
        <v>1461.6</v>
      </c>
      <c r="L24">
        <v>4.6900000000000004</v>
      </c>
      <c r="M24">
        <v>520</v>
      </c>
      <c r="N24">
        <v>465</v>
      </c>
      <c r="O24">
        <v>30</v>
      </c>
      <c r="P24" t="s">
        <v>25</v>
      </c>
      <c r="Q24" s="26">
        <f>I24/E24</f>
        <v>2.8384374999999999</v>
      </c>
      <c r="R24" s="27">
        <f>I24/E24/C24*1000</f>
        <v>195.01459979388528</v>
      </c>
      <c r="S24" s="28">
        <f>J24/I24</f>
        <v>4.7781569965870303E-3</v>
      </c>
      <c r="T24" s="29">
        <f>N24/E24</f>
        <v>2.9062500000000002E-2</v>
      </c>
      <c r="U24" s="29">
        <f>N24/E24/C24*1000</f>
        <v>1.9967365166609412</v>
      </c>
      <c r="V24" s="30">
        <f>O24/N24</f>
        <v>6.4516129032258063E-2</v>
      </c>
    </row>
    <row r="25" spans="1:22">
      <c r="A25" s="16">
        <v>44308.625</v>
      </c>
      <c r="B25" s="17" t="s">
        <v>23</v>
      </c>
      <c r="C25">
        <v>65.659000000000006</v>
      </c>
      <c r="D25" s="17">
        <v>31.5</v>
      </c>
      <c r="E25">
        <v>22400</v>
      </c>
      <c r="F25">
        <v>661.94</v>
      </c>
      <c r="G25">
        <v>2.2400000000000002</v>
      </c>
      <c r="H25">
        <v>196723</v>
      </c>
      <c r="I25">
        <v>195194</v>
      </c>
      <c r="J25">
        <v>450</v>
      </c>
      <c r="K25">
        <v>1461.5</v>
      </c>
      <c r="L25">
        <v>4.1100000000000003</v>
      </c>
      <c r="M25">
        <v>1890</v>
      </c>
      <c r="N25">
        <v>1826</v>
      </c>
      <c r="O25">
        <v>48</v>
      </c>
      <c r="P25" t="s">
        <v>25</v>
      </c>
      <c r="Q25" s="26">
        <f>I25/E25</f>
        <v>8.7140178571428564</v>
      </c>
      <c r="R25" s="27">
        <f>I25/E25/C25*1000</f>
        <v>132.71627434385013</v>
      </c>
      <c r="S25" s="28">
        <f>J25/I25</f>
        <v>2.3053987315183868E-3</v>
      </c>
      <c r="T25" s="29">
        <f>N25/E25</f>
        <v>8.1517857142857142E-2</v>
      </c>
      <c r="U25" s="29">
        <f>N25/E25/C25*1000</f>
        <v>1.2415336380824735</v>
      </c>
      <c r="V25" s="30">
        <f>O25/N25</f>
        <v>2.628696604600219E-2</v>
      </c>
    </row>
    <row r="26" spans="1:22">
      <c r="A26" s="16">
        <v>44310.691666666702</v>
      </c>
      <c r="B26" s="17" t="s">
        <v>24</v>
      </c>
      <c r="C26">
        <v>7.8019999999999996</v>
      </c>
      <c r="D26" s="17">
        <v>6.5</v>
      </c>
      <c r="E26">
        <v>82200</v>
      </c>
      <c r="F26">
        <v>661.92</v>
      </c>
      <c r="G26">
        <v>2.25</v>
      </c>
      <c r="H26">
        <v>135074</v>
      </c>
      <c r="I26">
        <v>133575</v>
      </c>
      <c r="J26">
        <v>375</v>
      </c>
      <c r="K26">
        <v>1461.5</v>
      </c>
      <c r="L26">
        <v>4.47</v>
      </c>
      <c r="M26">
        <v>1864</v>
      </c>
      <c r="N26">
        <v>1607</v>
      </c>
      <c r="O26">
        <v>60</v>
      </c>
      <c r="P26" t="s">
        <v>25</v>
      </c>
      <c r="Q26" s="26">
        <f>I26/E26</f>
        <v>1.625</v>
      </c>
      <c r="R26" s="27">
        <f>I26/E26/C26*1000</f>
        <v>208.27992822353244</v>
      </c>
      <c r="S26" s="28">
        <f>J26/I26</f>
        <v>2.807411566535654E-3</v>
      </c>
      <c r="T26" s="29">
        <f>N26/E26</f>
        <v>1.9549878345498782E-2</v>
      </c>
      <c r="U26" s="29">
        <f>N26/E26/C26*1000</f>
        <v>2.5057521591257093</v>
      </c>
      <c r="V26" s="30">
        <f>O26/N26</f>
        <v>3.7336652146857496E-2</v>
      </c>
    </row>
    <row r="27" spans="1:22">
      <c r="A27" s="16">
        <v>44309.734722222202</v>
      </c>
      <c r="B27" s="17" t="s">
        <v>23</v>
      </c>
      <c r="C27">
        <v>72.277000000000001</v>
      </c>
      <c r="D27" s="17">
        <v>34.5</v>
      </c>
      <c r="E27">
        <v>15000</v>
      </c>
      <c r="F27">
        <v>661.99</v>
      </c>
      <c r="G27">
        <v>2.23</v>
      </c>
      <c r="H27">
        <v>138178</v>
      </c>
      <c r="I27">
        <v>136932</v>
      </c>
      <c r="J27">
        <v>378</v>
      </c>
      <c r="K27">
        <v>1461.65</v>
      </c>
      <c r="L27">
        <v>4.8899999999999997</v>
      </c>
      <c r="M27">
        <v>1282</v>
      </c>
      <c r="N27">
        <v>1218</v>
      </c>
      <c r="O27">
        <v>41</v>
      </c>
      <c r="P27" t="s">
        <v>25</v>
      </c>
      <c r="Q27" s="26">
        <f>I27/E27</f>
        <v>9.1288</v>
      </c>
      <c r="R27" s="27">
        <f>I27/E27/C27*1000</f>
        <v>126.30297328334048</v>
      </c>
      <c r="S27" s="28">
        <f>J27/I27</f>
        <v>2.760494259924634E-3</v>
      </c>
      <c r="T27" s="29">
        <f>N27/E27</f>
        <v>8.1199999999999994E-2</v>
      </c>
      <c r="U27" s="29">
        <f>N27/E27/C27*1000</f>
        <v>1.1234555944491331</v>
      </c>
      <c r="V27" s="30">
        <f>O27/N27</f>
        <v>3.3661740558292283E-2</v>
      </c>
    </row>
    <row r="28" spans="1:22">
      <c r="A28" s="16">
        <v>44311.537499999999</v>
      </c>
      <c r="B28" s="17" t="s">
        <v>24</v>
      </c>
      <c r="C28">
        <v>4.8070000000000004</v>
      </c>
      <c r="D28" s="17">
        <v>5</v>
      </c>
      <c r="E28">
        <v>72000</v>
      </c>
      <c r="F28">
        <v>661.91</v>
      </c>
      <c r="G28">
        <v>2.2599999999999998</v>
      </c>
      <c r="H28">
        <v>72943</v>
      </c>
      <c r="I28">
        <v>71858</v>
      </c>
      <c r="J28">
        <v>278</v>
      </c>
      <c r="K28">
        <v>1461.45</v>
      </c>
      <c r="L28">
        <v>4.0199999999999996</v>
      </c>
      <c r="M28">
        <v>1241</v>
      </c>
      <c r="N28">
        <v>883</v>
      </c>
      <c r="O28">
        <v>61</v>
      </c>
      <c r="P28" t="s">
        <v>25</v>
      </c>
      <c r="Q28" s="26">
        <f>I28/E28</f>
        <v>0.99802777777777774</v>
      </c>
      <c r="R28" s="27">
        <f>I28/E28/C28*1000</f>
        <v>207.61967501097934</v>
      </c>
      <c r="S28" s="28">
        <f>J28/I28</f>
        <v>3.8687411283364415E-3</v>
      </c>
      <c r="T28" s="29">
        <f>N28/E28</f>
        <v>1.2263888888888888E-2</v>
      </c>
      <c r="U28" s="29">
        <f>N28/E28/C28*1000</f>
        <v>2.5512562697917383</v>
      </c>
      <c r="V28" s="30">
        <f>O28/N28</f>
        <v>6.9082672706681766E-2</v>
      </c>
    </row>
    <row r="29" spans="1:22">
      <c r="A29" s="16">
        <v>44312.352083333302</v>
      </c>
      <c r="B29" s="17" t="s">
        <v>23</v>
      </c>
      <c r="C29">
        <v>75.233999999999995</v>
      </c>
      <c r="D29" s="17">
        <v>35.5</v>
      </c>
      <c r="E29">
        <v>70000</v>
      </c>
      <c r="F29">
        <v>661.99</v>
      </c>
      <c r="G29">
        <v>2.2400000000000002</v>
      </c>
      <c r="H29">
        <v>659552</v>
      </c>
      <c r="I29">
        <v>654606</v>
      </c>
      <c r="J29">
        <v>824</v>
      </c>
      <c r="K29">
        <v>1461.6</v>
      </c>
      <c r="L29">
        <v>4.16</v>
      </c>
      <c r="M29">
        <v>6314</v>
      </c>
      <c r="N29">
        <v>6076</v>
      </c>
      <c r="O29">
        <v>89</v>
      </c>
      <c r="P29" t="s">
        <v>25</v>
      </c>
      <c r="Q29" s="26">
        <f>I29/E29</f>
        <v>9.3515142857142859</v>
      </c>
      <c r="R29" s="27">
        <f>I29/E29/C29*1000</f>
        <v>124.29904412518657</v>
      </c>
      <c r="S29" s="28">
        <f>J29/I29</f>
        <v>1.2587724524370384E-3</v>
      </c>
      <c r="T29" s="29">
        <f>N29/E29</f>
        <v>8.6800000000000002E-2</v>
      </c>
      <c r="U29" s="29">
        <f>N29/E29/C29*1000</f>
        <v>1.1537336842385093</v>
      </c>
      <c r="V29" s="30">
        <f>O29/N29</f>
        <v>1.4647794601711653E-2</v>
      </c>
    </row>
    <row r="30" spans="1:22">
      <c r="A30" s="16">
        <v>44312.579166666699</v>
      </c>
      <c r="B30" s="17" t="s">
        <v>24</v>
      </c>
      <c r="C30">
        <v>1.63</v>
      </c>
      <c r="D30" s="17">
        <v>2</v>
      </c>
      <c r="E30">
        <v>18600</v>
      </c>
      <c r="F30">
        <v>661.88</v>
      </c>
      <c r="G30">
        <v>2.29</v>
      </c>
      <c r="H30">
        <v>6573</v>
      </c>
      <c r="I30">
        <v>6382</v>
      </c>
      <c r="J30">
        <v>85</v>
      </c>
      <c r="K30">
        <v>1462.31</v>
      </c>
      <c r="L30">
        <v>3.97</v>
      </c>
      <c r="M30">
        <v>230</v>
      </c>
      <c r="N30">
        <v>193</v>
      </c>
      <c r="O30">
        <v>22</v>
      </c>
      <c r="P30" t="s">
        <v>25</v>
      </c>
      <c r="Q30" s="26">
        <f>I30/E30</f>
        <v>0.34311827956989249</v>
      </c>
      <c r="R30" s="27">
        <f>I30/E30/C30*1000</f>
        <v>210.50201200606901</v>
      </c>
      <c r="S30" s="28">
        <f>J30/I30</f>
        <v>1.3318708868693199E-2</v>
      </c>
      <c r="T30" s="29">
        <f>N30/E30</f>
        <v>1.0376344086021505E-2</v>
      </c>
      <c r="U30" s="29">
        <f>N30/E30/C30*1000</f>
        <v>6.3658552674978566</v>
      </c>
      <c r="V30" s="30">
        <f>O30/N30</f>
        <v>0.11398963730569948</v>
      </c>
    </row>
    <row r="31" spans="1:22">
      <c r="A31" s="16">
        <v>44312.734027777798</v>
      </c>
      <c r="B31" s="17" t="s">
        <v>23</v>
      </c>
      <c r="C31">
        <v>78.38</v>
      </c>
      <c r="D31" s="17">
        <v>36.5</v>
      </c>
      <c r="E31">
        <v>13200</v>
      </c>
      <c r="F31">
        <v>662.02</v>
      </c>
      <c r="G31">
        <v>2.2400000000000002</v>
      </c>
      <c r="H31">
        <v>127395</v>
      </c>
      <c r="I31">
        <v>126414</v>
      </c>
      <c r="J31">
        <v>362</v>
      </c>
      <c r="K31">
        <v>1461.69</v>
      </c>
      <c r="L31">
        <v>4.46</v>
      </c>
      <c r="M31">
        <v>1261</v>
      </c>
      <c r="N31">
        <v>1252</v>
      </c>
      <c r="O31">
        <v>36</v>
      </c>
      <c r="P31" t="s">
        <v>25</v>
      </c>
      <c r="Q31" s="26">
        <f>I31/E31</f>
        <v>9.5768181818181812</v>
      </c>
      <c r="R31" s="27">
        <f>I31/E31/C31*1000</f>
        <v>122.18446264121181</v>
      </c>
      <c r="S31" s="28">
        <f>J31/I31</f>
        <v>2.8636068789849225E-3</v>
      </c>
      <c r="T31" s="29">
        <f>N31/E31</f>
        <v>9.4848484848484849E-2</v>
      </c>
      <c r="U31" s="29">
        <f>N31/E31/C31*1000</f>
        <v>1.2101108043950606</v>
      </c>
      <c r="V31" s="30">
        <f>O31/N31</f>
        <v>2.8753993610223641E-2</v>
      </c>
    </row>
    <row r="32" spans="1:22">
      <c r="A32" s="16">
        <v>44313.353472222203</v>
      </c>
      <c r="B32" s="17" t="s">
        <v>23</v>
      </c>
      <c r="C32">
        <v>80</v>
      </c>
      <c r="D32" s="17">
        <v>37.5</v>
      </c>
      <c r="E32">
        <v>52000</v>
      </c>
      <c r="F32">
        <v>661.98</v>
      </c>
      <c r="G32">
        <v>2.23</v>
      </c>
      <c r="H32">
        <v>508597</v>
      </c>
      <c r="I32">
        <v>504866</v>
      </c>
      <c r="J32">
        <v>723</v>
      </c>
      <c r="K32">
        <v>1461.51</v>
      </c>
      <c r="L32">
        <v>4.37</v>
      </c>
      <c r="M32">
        <v>4810</v>
      </c>
      <c r="N32">
        <v>4672</v>
      </c>
      <c r="O32">
        <v>76</v>
      </c>
      <c r="P32" t="s">
        <v>25</v>
      </c>
      <c r="Q32" s="26">
        <f>I32/E32</f>
        <v>9.7089615384615389</v>
      </c>
      <c r="R32" s="27">
        <f>I32/E32/C32*1000</f>
        <v>121.36201923076923</v>
      </c>
      <c r="S32" s="28">
        <f>J32/I32</f>
        <v>1.4320631613140913E-3</v>
      </c>
      <c r="T32" s="29">
        <f>N32/E32</f>
        <v>8.9846153846153839E-2</v>
      </c>
      <c r="U32" s="29">
        <f>N32/E32/C32*1000</f>
        <v>1.1230769230769231</v>
      </c>
      <c r="V32" s="30">
        <f>O32/N32</f>
        <v>1.6267123287671232E-2</v>
      </c>
    </row>
    <row r="33" spans="1:24">
      <c r="A33" s="16">
        <v>44315.363194444399</v>
      </c>
      <c r="B33" t="s">
        <v>26</v>
      </c>
      <c r="E33">
        <v>170000</v>
      </c>
      <c r="F33">
        <v>661.98</v>
      </c>
      <c r="G33">
        <v>2.2599999999999998</v>
      </c>
      <c r="H33">
        <v>555560</v>
      </c>
      <c r="I33">
        <v>550633</v>
      </c>
      <c r="J33">
        <v>759</v>
      </c>
      <c r="K33">
        <v>1461.53</v>
      </c>
      <c r="L33">
        <v>4.37</v>
      </c>
      <c r="M33">
        <v>6252</v>
      </c>
      <c r="N33">
        <v>5868</v>
      </c>
      <c r="O33">
        <v>95</v>
      </c>
      <c r="P33" t="s">
        <v>27</v>
      </c>
      <c r="Q33" s="26">
        <f>I33/E33</f>
        <v>3.2390176470588234</v>
      </c>
      <c r="R33" s="27" t="e">
        <f>I33/E33/C33*1000</f>
        <v>#DIV/0!</v>
      </c>
      <c r="S33" s="28">
        <f>J33/I33</f>
        <v>1.37841357128977E-3</v>
      </c>
      <c r="T33" s="29">
        <f>N33/E33</f>
        <v>3.4517647058823528E-2</v>
      </c>
      <c r="U33" s="29" t="e">
        <f>N33/E33/C33*1000</f>
        <v>#DIV/0!</v>
      </c>
      <c r="V33" s="30">
        <f>O33/N33</f>
        <v>1.6189502385821404E-2</v>
      </c>
      <c r="W33" t="s">
        <v>28</v>
      </c>
      <c r="X33" t="s">
        <v>29</v>
      </c>
    </row>
    <row r="34" spans="1:24">
      <c r="A34" s="16">
        <v>44313.3659722222</v>
      </c>
      <c r="B34" s="17" t="s">
        <v>30</v>
      </c>
      <c r="C34">
        <v>80</v>
      </c>
      <c r="D34" s="17">
        <v>37.5</v>
      </c>
      <c r="E34">
        <v>300</v>
      </c>
      <c r="F34">
        <v>662.07</v>
      </c>
      <c r="G34">
        <v>2.2000000000000002</v>
      </c>
      <c r="H34">
        <v>41532</v>
      </c>
      <c r="I34">
        <v>41248</v>
      </c>
      <c r="J34">
        <v>206</v>
      </c>
      <c r="K34">
        <v>1461.45</v>
      </c>
      <c r="L34">
        <v>0.5</v>
      </c>
      <c r="M34">
        <v>26</v>
      </c>
      <c r="N34">
        <v>26</v>
      </c>
      <c r="O34">
        <v>5</v>
      </c>
      <c r="P34" t="s">
        <v>31</v>
      </c>
      <c r="Q34" s="31">
        <f>I34/E34</f>
        <v>137.49333333333334</v>
      </c>
      <c r="R34" s="32">
        <f>I34/E34/C34*1000</f>
        <v>1718.6666666666667</v>
      </c>
      <c r="S34" s="28">
        <f>J34/I34</f>
        <v>4.9941815360744759E-3</v>
      </c>
      <c r="T34" s="29">
        <f>N34/E34</f>
        <v>8.666666666666667E-2</v>
      </c>
      <c r="U34" s="29">
        <f>N34/E34/C34*1000</f>
        <v>1.0833333333333333</v>
      </c>
      <c r="V34" s="30">
        <f>O34/N34</f>
        <v>0.19230769230769232</v>
      </c>
    </row>
    <row r="35" spans="1:24">
      <c r="A35" s="16">
        <v>44313.373611111099</v>
      </c>
      <c r="B35" s="18" t="s">
        <v>32</v>
      </c>
      <c r="E35">
        <v>300</v>
      </c>
      <c r="F35">
        <v>662.06</v>
      </c>
      <c r="G35">
        <v>2.21</v>
      </c>
      <c r="H35">
        <v>44430</v>
      </c>
      <c r="I35">
        <v>44214</v>
      </c>
      <c r="J35">
        <v>212</v>
      </c>
      <c r="P35" t="s">
        <v>31</v>
      </c>
      <c r="Q35" s="33">
        <f>I35/E35</f>
        <v>147.38</v>
      </c>
      <c r="R35" s="27"/>
      <c r="S35" s="28">
        <f>J35/I35</f>
        <v>4.7948613561315419E-3</v>
      </c>
      <c r="T35" s="29">
        <f>N35/E35</f>
        <v>0</v>
      </c>
      <c r="U35" s="29"/>
      <c r="V35" s="30" t="e">
        <f>O35/N35</f>
        <v>#DIV/0!</v>
      </c>
    </row>
    <row r="36" spans="1:24">
      <c r="A36" s="16">
        <v>44313.381249999999</v>
      </c>
      <c r="B36" s="17" t="s">
        <v>33</v>
      </c>
      <c r="C36">
        <v>80</v>
      </c>
      <c r="D36" s="17">
        <v>37.5</v>
      </c>
      <c r="E36">
        <v>300</v>
      </c>
      <c r="F36">
        <v>662.03</v>
      </c>
      <c r="G36">
        <v>2.1800000000000002</v>
      </c>
      <c r="H36">
        <v>2941</v>
      </c>
      <c r="I36">
        <v>2929</v>
      </c>
      <c r="J36">
        <v>54</v>
      </c>
      <c r="K36">
        <v>1461.47</v>
      </c>
      <c r="L36">
        <v>4.43</v>
      </c>
      <c r="M36">
        <v>219</v>
      </c>
      <c r="N36">
        <v>219</v>
      </c>
      <c r="O36">
        <v>14</v>
      </c>
      <c r="P36" t="s">
        <v>34</v>
      </c>
      <c r="Q36" s="26">
        <f>I36/E36</f>
        <v>9.7633333333333336</v>
      </c>
      <c r="R36" s="27">
        <f>I36/E36/C36*1000</f>
        <v>122.04166666666667</v>
      </c>
      <c r="S36" s="28">
        <f>J36/I36</f>
        <v>1.8436326391259816E-2</v>
      </c>
      <c r="T36" s="29">
        <f>N36/E36</f>
        <v>0.73</v>
      </c>
      <c r="U36" s="29">
        <f>N36/E36/C36*1000</f>
        <v>9.125</v>
      </c>
      <c r="V36" s="30">
        <f>O36/N36</f>
        <v>6.3926940639269403E-2</v>
      </c>
    </row>
    <row r="37" spans="1:24">
      <c r="A37" s="16">
        <v>44313.381249999999</v>
      </c>
      <c r="B37" t="s">
        <v>35</v>
      </c>
      <c r="E37">
        <v>300</v>
      </c>
      <c r="K37">
        <v>1461.06</v>
      </c>
      <c r="L37">
        <v>4</v>
      </c>
      <c r="M37">
        <v>202</v>
      </c>
      <c r="N37">
        <v>202</v>
      </c>
      <c r="O37">
        <v>14</v>
      </c>
      <c r="P37" t="s">
        <v>34</v>
      </c>
      <c r="Q37" s="33">
        <f>I37/E37</f>
        <v>0</v>
      </c>
      <c r="R37" s="32"/>
      <c r="S37" s="28" t="e">
        <f>J37/I37</f>
        <v>#DIV/0!</v>
      </c>
      <c r="T37" s="29">
        <f>N37/E37</f>
        <v>0.67333333333333334</v>
      </c>
      <c r="U37" s="29"/>
      <c r="V37" s="30">
        <f>O37/N37</f>
        <v>6.9306930693069313E-2</v>
      </c>
    </row>
    <row r="38" spans="1:24">
      <c r="A38" s="16">
        <v>44340.417361111096</v>
      </c>
      <c r="B38" t="s">
        <v>24</v>
      </c>
      <c r="C38">
        <v>3.8359999999999999</v>
      </c>
      <c r="D38" s="34" t="s">
        <v>36</v>
      </c>
      <c r="E38">
        <v>59400</v>
      </c>
      <c r="F38">
        <v>661.77</v>
      </c>
      <c r="G38">
        <v>2.2599999999999998</v>
      </c>
      <c r="H38">
        <v>47004</v>
      </c>
      <c r="I38">
        <v>46104</v>
      </c>
      <c r="J38">
        <v>225</v>
      </c>
      <c r="K38">
        <v>1461.27</v>
      </c>
      <c r="L38">
        <v>4.8899999999999997</v>
      </c>
      <c r="M38">
        <v>866</v>
      </c>
      <c r="N38">
        <v>710</v>
      </c>
      <c r="O38">
        <v>44</v>
      </c>
      <c r="Q38" s="26">
        <f>I38/E38</f>
        <v>0.77616161616161616</v>
      </c>
      <c r="R38" s="27">
        <f>I38/E38/C38*1000</f>
        <v>202.33618773764761</v>
      </c>
      <c r="S38" s="28">
        <f>J38/I38</f>
        <v>4.8802706923477355E-3</v>
      </c>
      <c r="T38" s="29">
        <f>N38/E38</f>
        <v>1.1952861952861953E-2</v>
      </c>
      <c r="U38" s="29">
        <f>N38/E38/C38*1000</f>
        <v>3.1159702692549409</v>
      </c>
      <c r="V38" s="30">
        <f>O38/N38</f>
        <v>6.1971830985915494E-2</v>
      </c>
    </row>
    <row r="39" spans="1:24">
      <c r="A39" s="16">
        <v>44341.357638888898</v>
      </c>
      <c r="B39" t="s">
        <v>24</v>
      </c>
      <c r="C39">
        <v>7.6219999999999999</v>
      </c>
      <c r="D39" t="s">
        <v>37</v>
      </c>
      <c r="E39">
        <v>42000</v>
      </c>
      <c r="F39">
        <v>661.8</v>
      </c>
      <c r="G39">
        <v>2.25</v>
      </c>
      <c r="H39">
        <v>67525</v>
      </c>
      <c r="I39">
        <v>66723</v>
      </c>
      <c r="J39">
        <v>266</v>
      </c>
      <c r="K39">
        <v>1461.27</v>
      </c>
      <c r="L39">
        <v>4.16</v>
      </c>
      <c r="M39">
        <v>938</v>
      </c>
      <c r="N39">
        <v>791</v>
      </c>
      <c r="O39">
        <v>44</v>
      </c>
      <c r="Q39" s="26">
        <f>I39/E39</f>
        <v>1.5886428571428572</v>
      </c>
      <c r="R39" s="27">
        <f>I39/E39/C39*1000</f>
        <v>208.42860891404584</v>
      </c>
      <c r="S39" s="28">
        <f>J39/I39</f>
        <v>3.9866312965544113E-3</v>
      </c>
      <c r="T39" s="29">
        <f>N39/E39</f>
        <v>1.8833333333333334E-2</v>
      </c>
      <c r="U39" s="29">
        <f>N39/E39/C39*1000</f>
        <v>2.4709175194612087</v>
      </c>
      <c r="V39" s="30">
        <f>O39/N39</f>
        <v>5.5625790139064477E-2</v>
      </c>
    </row>
    <row r="40" spans="1:24">
      <c r="A40" s="16">
        <v>44342.354166666701</v>
      </c>
      <c r="B40" t="s">
        <v>24</v>
      </c>
      <c r="C40">
        <v>10.135</v>
      </c>
      <c r="D40" t="s">
        <v>38</v>
      </c>
      <c r="E40">
        <v>38200</v>
      </c>
      <c r="F40">
        <v>661.83</v>
      </c>
      <c r="G40">
        <v>2.27</v>
      </c>
      <c r="H40">
        <v>80395</v>
      </c>
      <c r="I40">
        <v>79569</v>
      </c>
      <c r="J40">
        <v>289</v>
      </c>
      <c r="K40">
        <v>1461.14</v>
      </c>
      <c r="L40">
        <v>4.71</v>
      </c>
      <c r="M40">
        <v>999</v>
      </c>
      <c r="N40">
        <v>953</v>
      </c>
      <c r="O40">
        <v>36</v>
      </c>
      <c r="Q40" s="26">
        <f>I40/E40</f>
        <v>2.0829581151832461</v>
      </c>
      <c r="R40" s="27">
        <f>I40/E40/C40*1000</f>
        <v>205.52127431507117</v>
      </c>
      <c r="S40" s="28">
        <f>J40/I40</f>
        <v>3.6320677650843922E-3</v>
      </c>
      <c r="T40" s="29">
        <f>N40/E40</f>
        <v>2.494764397905759E-2</v>
      </c>
      <c r="U40" s="29">
        <f>N40/E40/C40*1000</f>
        <v>2.4615336930495895</v>
      </c>
      <c r="V40" s="30">
        <f>O40/N40</f>
        <v>3.7775445960125921E-2</v>
      </c>
    </row>
    <row r="41" spans="1:24">
      <c r="A41" s="16">
        <v>44343.360416666699</v>
      </c>
      <c r="B41" t="s">
        <v>24</v>
      </c>
      <c r="C41">
        <v>19.242000000000001</v>
      </c>
      <c r="D41" s="34" t="s">
        <v>39</v>
      </c>
      <c r="E41">
        <v>49100</v>
      </c>
      <c r="F41">
        <v>661.82</v>
      </c>
      <c r="G41">
        <v>2.2400000000000002</v>
      </c>
      <c r="H41">
        <v>180157</v>
      </c>
      <c r="I41">
        <v>178529</v>
      </c>
      <c r="J41">
        <v>432</v>
      </c>
      <c r="K41">
        <v>1461.24</v>
      </c>
      <c r="L41">
        <v>4.13</v>
      </c>
      <c r="M41">
        <v>1968</v>
      </c>
      <c r="N41">
        <v>1821</v>
      </c>
      <c r="O41">
        <v>54</v>
      </c>
      <c r="Q41" s="26">
        <f>I41/E41</f>
        <v>3.6360285132382892</v>
      </c>
      <c r="R41" s="27">
        <f>I41/E41/C41*1000</f>
        <v>188.96312822150969</v>
      </c>
      <c r="S41" s="28">
        <f>J41/I41</f>
        <v>2.4197749385253937E-3</v>
      </c>
      <c r="T41" s="29">
        <f>N41/E41</f>
        <v>3.7087576374745419E-2</v>
      </c>
      <c r="U41" s="29">
        <f>N41/E41/C41*1000</f>
        <v>1.9274283533284178</v>
      </c>
      <c r="V41" s="30">
        <f>O41/N41</f>
        <v>2.9654036243822075E-2</v>
      </c>
    </row>
    <row r="42" spans="1:24">
      <c r="A42" s="16">
        <v>44344.756249999999</v>
      </c>
      <c r="B42" t="s">
        <v>24</v>
      </c>
      <c r="C42">
        <v>24.771999999999998</v>
      </c>
      <c r="D42" s="34" t="s">
        <v>40</v>
      </c>
      <c r="E42">
        <v>29400</v>
      </c>
      <c r="F42">
        <v>661.86</v>
      </c>
      <c r="G42">
        <v>2.23</v>
      </c>
      <c r="H42">
        <v>133700</v>
      </c>
      <c r="I42">
        <v>132615</v>
      </c>
      <c r="J42">
        <v>371</v>
      </c>
      <c r="K42">
        <v>1461.37</v>
      </c>
      <c r="L42">
        <v>4.4400000000000004</v>
      </c>
      <c r="M42">
        <v>1369</v>
      </c>
      <c r="N42">
        <v>1268</v>
      </c>
      <c r="O42">
        <v>45</v>
      </c>
      <c r="Q42" s="35">
        <f>I42/E42</f>
        <v>4.5107142857142861</v>
      </c>
      <c r="R42" s="36">
        <f>I42/E42/C42*1000</f>
        <v>182.08922516204933</v>
      </c>
      <c r="S42" s="37">
        <f>J42/I42</f>
        <v>2.7975719187120613E-3</v>
      </c>
      <c r="T42" s="38">
        <f>N42/E42</f>
        <v>4.3129251700680271E-2</v>
      </c>
      <c r="U42" s="38">
        <f>N42/E42/C42*1000</f>
        <v>1.7410484297061311</v>
      </c>
      <c r="V42" s="39">
        <f>O42/N42</f>
        <v>3.5488958990536279E-2</v>
      </c>
    </row>
    <row r="44" spans="1:24">
      <c r="B44" t="s">
        <v>41</v>
      </c>
      <c r="C44">
        <v>3.8730000000000002</v>
      </c>
      <c r="D44">
        <v>37</v>
      </c>
      <c r="E44">
        <v>344400</v>
      </c>
      <c r="F44">
        <v>662</v>
      </c>
      <c r="G44">
        <v>2.29</v>
      </c>
      <c r="H44">
        <v>238688</v>
      </c>
      <c r="I44">
        <v>234038</v>
      </c>
      <c r="J44">
        <v>507</v>
      </c>
      <c r="K44">
        <v>1461.58</v>
      </c>
      <c r="L44">
        <v>4.13</v>
      </c>
      <c r="M44">
        <v>4810</v>
      </c>
      <c r="N44">
        <v>3838</v>
      </c>
      <c r="O44">
        <v>108</v>
      </c>
      <c r="Q44" s="26">
        <f>I44/E44</f>
        <v>0.6795528455284553</v>
      </c>
      <c r="R44" s="27">
        <f>I44/E44/C44*1000</f>
        <v>175.45903576773955</v>
      </c>
      <c r="S44" s="28">
        <f>J44/I44</f>
        <v>2.1663148719438725E-3</v>
      </c>
      <c r="T44" s="29">
        <f>N44/E44</f>
        <v>1.1144018583042974E-2</v>
      </c>
      <c r="U44" s="29">
        <f>N44/E44/C44*1000</f>
        <v>2.8773608528383612</v>
      </c>
      <c r="V44" s="30">
        <f>O44/N44</f>
        <v>2.8139656070870246E-2</v>
      </c>
    </row>
    <row r="45" spans="1:24">
      <c r="B45" t="s">
        <v>42</v>
      </c>
      <c r="C45">
        <v>5.5620000000000003</v>
      </c>
      <c r="D45">
        <v>40</v>
      </c>
      <c r="E45">
        <v>172400</v>
      </c>
      <c r="F45">
        <v>662</v>
      </c>
      <c r="G45">
        <v>2.2799999999999998</v>
      </c>
      <c r="H45">
        <v>153513</v>
      </c>
      <c r="I45">
        <v>150682</v>
      </c>
      <c r="J45">
        <v>406</v>
      </c>
      <c r="K45">
        <v>1461.66</v>
      </c>
      <c r="L45">
        <v>4.43</v>
      </c>
      <c r="M45">
        <v>2766</v>
      </c>
      <c r="N45">
        <v>2271</v>
      </c>
      <c r="O45">
        <v>79</v>
      </c>
      <c r="P45" t="s">
        <v>43</v>
      </c>
      <c r="Q45" s="26">
        <f>I45/E45</f>
        <v>0.87402552204176331</v>
      </c>
      <c r="R45" s="27">
        <f>I45/E45/C45*1000</f>
        <v>157.14230888920591</v>
      </c>
      <c r="S45" s="28">
        <f>J45/I45</f>
        <v>2.6944160550032518E-3</v>
      </c>
      <c r="T45" s="29">
        <f>N45/E45</f>
        <v>1.3172853828306264E-2</v>
      </c>
      <c r="U45" s="29">
        <f>N45/E45/C45*1000</f>
        <v>2.3683663840895832</v>
      </c>
      <c r="V45" s="30">
        <f>O45/N45</f>
        <v>3.4786437692646409E-2</v>
      </c>
    </row>
    <row r="46" spans="1:24">
      <c r="B46" t="s">
        <v>41</v>
      </c>
      <c r="C46">
        <v>4.5830000000000002</v>
      </c>
      <c r="D46">
        <v>40</v>
      </c>
      <c r="E46">
        <v>21300</v>
      </c>
      <c r="F46">
        <v>662.01</v>
      </c>
      <c r="G46">
        <v>2.31</v>
      </c>
      <c r="H46">
        <v>16506</v>
      </c>
      <c r="I46">
        <v>16210</v>
      </c>
      <c r="J46">
        <v>133</v>
      </c>
      <c r="K46">
        <v>1460.85</v>
      </c>
      <c r="L46">
        <v>1.0900000000000001</v>
      </c>
      <c r="M46">
        <v>311</v>
      </c>
      <c r="N46">
        <v>247</v>
      </c>
      <c r="O46">
        <v>27</v>
      </c>
      <c r="P46" t="s">
        <v>44</v>
      </c>
      <c r="Q46" s="26">
        <f>I46/E46</f>
        <v>0.76103286384976521</v>
      </c>
      <c r="R46" s="27">
        <f>I46/E46/C46*1000</f>
        <v>166.05561070254532</v>
      </c>
      <c r="S46" s="28">
        <f>J46/I46</f>
        <v>8.2048118445404074E-3</v>
      </c>
      <c r="T46" s="29">
        <f>N46/E46</f>
        <v>1.1596244131455399E-2</v>
      </c>
      <c r="U46" s="29">
        <f>N46/E46/C46*1000</f>
        <v>2.5302736485828929</v>
      </c>
      <c r="V46" s="30">
        <f>O46/N46</f>
        <v>0.10931174089068826</v>
      </c>
    </row>
    <row r="47" spans="1:24">
      <c r="B47" t="s">
        <v>41</v>
      </c>
      <c r="C47">
        <v>4.5830000000000002</v>
      </c>
      <c r="D47">
        <v>40</v>
      </c>
      <c r="E47">
        <v>267810</v>
      </c>
      <c r="F47">
        <v>661.96</v>
      </c>
      <c r="G47">
        <v>2.2999999999999998</v>
      </c>
      <c r="H47">
        <v>205540</v>
      </c>
      <c r="I47">
        <v>201797</v>
      </c>
      <c r="J47">
        <v>470</v>
      </c>
      <c r="K47">
        <v>1461.44</v>
      </c>
      <c r="L47">
        <v>4.03</v>
      </c>
      <c r="M47">
        <v>3873</v>
      </c>
      <c r="N47">
        <v>3066</v>
      </c>
      <c r="O47">
        <v>98</v>
      </c>
      <c r="P47" t="s">
        <v>45</v>
      </c>
      <c r="Q47" s="26">
        <f>I47/E47</f>
        <v>0.75350808408946646</v>
      </c>
      <c r="R47" s="27">
        <f>I47/E47/C47*1000</f>
        <v>164.41372116287727</v>
      </c>
      <c r="S47" s="28">
        <f>J47/I47</f>
        <v>2.3290732766096623E-3</v>
      </c>
      <c r="T47" s="29">
        <f>N47/E47</f>
        <v>1.1448414921026101E-2</v>
      </c>
      <c r="U47" s="29">
        <f>N47/E47/C47*1000</f>
        <v>2.4980176567807333</v>
      </c>
      <c r="V47" s="30">
        <f>O47/N47</f>
        <v>3.1963470319634701E-2</v>
      </c>
    </row>
    <row r="48" spans="1:24">
      <c r="B48" t="s">
        <v>42</v>
      </c>
      <c r="C48">
        <v>2.9590000000000001</v>
      </c>
      <c r="D48">
        <v>24.25</v>
      </c>
      <c r="E48">
        <v>249600</v>
      </c>
      <c r="F48">
        <v>661.97</v>
      </c>
      <c r="G48">
        <v>2.31</v>
      </c>
      <c r="H48">
        <v>163427</v>
      </c>
      <c r="I48">
        <v>160115</v>
      </c>
      <c r="J48">
        <v>420</v>
      </c>
      <c r="K48">
        <v>1461.61</v>
      </c>
      <c r="L48">
        <v>4.16</v>
      </c>
      <c r="M48">
        <v>3340</v>
      </c>
      <c r="N48">
        <v>2542</v>
      </c>
      <c r="O48">
        <v>95</v>
      </c>
      <c r="P48" t="s">
        <v>43</v>
      </c>
      <c r="Q48" s="26">
        <f>I48/E48</f>
        <v>0.64148637820512822</v>
      </c>
      <c r="R48" s="27">
        <f>I48/E48/C48*1000</f>
        <v>216.79161142451105</v>
      </c>
      <c r="S48" s="28">
        <f>J48/I48</f>
        <v>2.6231146363551198E-3</v>
      </c>
      <c r="T48" s="29">
        <f>N48/E48</f>
        <v>1.0184294871794872E-2</v>
      </c>
      <c r="U48" s="29">
        <f>N48/E48/C48*1000</f>
        <v>3.4418029306505145</v>
      </c>
      <c r="V48" s="30">
        <f>O48/N48</f>
        <v>3.7372147915027534E-2</v>
      </c>
    </row>
    <row r="49" spans="1:22">
      <c r="B49" t="s">
        <v>41</v>
      </c>
      <c r="C49">
        <v>3.7519999999999998</v>
      </c>
      <c r="D49">
        <v>31</v>
      </c>
      <c r="E49">
        <v>103500</v>
      </c>
      <c r="F49">
        <v>661.93</v>
      </c>
      <c r="G49">
        <v>2.2799999999999998</v>
      </c>
      <c r="H49">
        <v>74826</v>
      </c>
      <c r="I49">
        <v>73445</v>
      </c>
      <c r="J49">
        <v>283</v>
      </c>
      <c r="K49">
        <v>1461.41</v>
      </c>
      <c r="L49">
        <v>4.46</v>
      </c>
      <c r="M49">
        <v>1524</v>
      </c>
      <c r="N49">
        <v>1157</v>
      </c>
      <c r="O49">
        <v>64</v>
      </c>
      <c r="Q49" s="26">
        <f>I49/E49</f>
        <v>0.70961352657004828</v>
      </c>
      <c r="R49" s="27">
        <f>I49/E49/C49*1000</f>
        <v>189.12940473615362</v>
      </c>
      <c r="S49" s="28">
        <f>J49/I49</f>
        <v>3.8532235005786643E-3</v>
      </c>
      <c r="T49" s="29">
        <f>N49/E49</f>
        <v>1.1178743961352657E-2</v>
      </c>
      <c r="U49" s="29">
        <f>N49/E49/C49*1000</f>
        <v>2.9794093713626486</v>
      </c>
      <c r="V49" s="30">
        <f>O49/N49</f>
        <v>5.5315471045808126E-2</v>
      </c>
    </row>
    <row r="50" spans="1:22">
      <c r="B50" t="s">
        <v>42</v>
      </c>
      <c r="C50">
        <v>2.3199999999999998</v>
      </c>
      <c r="D50">
        <v>18.5</v>
      </c>
      <c r="E50">
        <v>116000</v>
      </c>
      <c r="F50">
        <v>661.95</v>
      </c>
      <c r="G50">
        <v>2.31</v>
      </c>
      <c r="H50">
        <v>66963</v>
      </c>
      <c r="I50">
        <v>65304</v>
      </c>
      <c r="J50">
        <v>271</v>
      </c>
      <c r="K50">
        <v>1461.26</v>
      </c>
      <c r="L50">
        <v>4.22</v>
      </c>
      <c r="M50">
        <v>1602</v>
      </c>
      <c r="N50">
        <v>1208</v>
      </c>
      <c r="O50">
        <v>66</v>
      </c>
      <c r="P50" t="s">
        <v>43</v>
      </c>
      <c r="Q50" s="26">
        <f>I50/E50</f>
        <v>0.56296551724137933</v>
      </c>
      <c r="R50" s="27">
        <f>I50/E50/C50*1000</f>
        <v>242.65755053507732</v>
      </c>
      <c r="S50" s="28">
        <f>J50/I50</f>
        <v>4.1498223692269997E-3</v>
      </c>
      <c r="T50" s="29">
        <f>N50/E50</f>
        <v>1.0413793103448275E-2</v>
      </c>
      <c r="U50" s="29">
        <f>N50/E50/C50*1000</f>
        <v>4.4887039239001192</v>
      </c>
      <c r="V50" s="30">
        <f>O50/N50</f>
        <v>5.4635761589403975E-2</v>
      </c>
    </row>
    <row r="51" spans="1:22">
      <c r="B51" t="s">
        <v>41</v>
      </c>
      <c r="C51">
        <v>2.9350000000000001</v>
      </c>
      <c r="D51">
        <v>24.5</v>
      </c>
      <c r="E51">
        <v>144200</v>
      </c>
      <c r="F51">
        <v>661.9</v>
      </c>
      <c r="G51">
        <v>2.31</v>
      </c>
      <c r="H51">
        <v>92944</v>
      </c>
      <c r="I51">
        <v>91131</v>
      </c>
      <c r="J51">
        <v>317</v>
      </c>
      <c r="K51">
        <v>1461.31</v>
      </c>
      <c r="L51">
        <v>4.3099999999999996</v>
      </c>
      <c r="M51">
        <v>1954</v>
      </c>
      <c r="N51">
        <v>1541</v>
      </c>
      <c r="O51">
        <v>70</v>
      </c>
      <c r="Q51" s="26">
        <f>I51/E51</f>
        <v>0.63197642163661583</v>
      </c>
      <c r="R51" s="27">
        <f>I51/E51/C51*1000</f>
        <v>215.32416410106163</v>
      </c>
      <c r="S51" s="28">
        <f>J51/I51</f>
        <v>3.4785089596295442E-3</v>
      </c>
      <c r="T51" s="29">
        <f>N51/E51</f>
        <v>1.0686546463245492E-2</v>
      </c>
      <c r="U51" s="29">
        <f>N51/E51/C51*1000</f>
        <v>3.6410720488059596</v>
      </c>
      <c r="V51" s="30">
        <f>O51/N51</f>
        <v>4.5425048669695003E-2</v>
      </c>
    </row>
    <row r="52" spans="1:22">
      <c r="B52" t="s">
        <v>41</v>
      </c>
      <c r="C52">
        <v>1.897</v>
      </c>
      <c r="D52">
        <v>16.5</v>
      </c>
      <c r="E52">
        <v>152400</v>
      </c>
      <c r="F52">
        <v>661.92</v>
      </c>
      <c r="G52">
        <v>2.31</v>
      </c>
      <c r="H52">
        <v>76074</v>
      </c>
      <c r="I52">
        <v>74255</v>
      </c>
      <c r="J52">
        <v>289</v>
      </c>
      <c r="K52">
        <v>1461.34</v>
      </c>
      <c r="L52">
        <v>3.93</v>
      </c>
      <c r="M52">
        <v>1861</v>
      </c>
      <c r="N52">
        <v>1357</v>
      </c>
      <c r="O52">
        <v>73</v>
      </c>
      <c r="Q52" s="26">
        <f>I52/E52</f>
        <v>0.48723753280839893</v>
      </c>
      <c r="R52" s="27">
        <f>I52/E52/C52*1000</f>
        <v>256.84635361539216</v>
      </c>
      <c r="S52" s="28">
        <f>J52/I52</f>
        <v>3.8919938051309678E-3</v>
      </c>
      <c r="T52" s="29">
        <f>N52/E52</f>
        <v>8.9041994750656168E-3</v>
      </c>
      <c r="U52" s="29">
        <f>N52/E52/C52*1000</f>
        <v>4.6938320901769197</v>
      </c>
      <c r="V52" s="30">
        <f>O52/N52</f>
        <v>5.3795136330140013E-2</v>
      </c>
    </row>
    <row r="53" spans="1:22">
      <c r="B53" t="s">
        <v>41</v>
      </c>
      <c r="C53">
        <v>0.92900000000000005</v>
      </c>
      <c r="D53">
        <v>5.25</v>
      </c>
      <c r="E53">
        <v>85400</v>
      </c>
      <c r="F53">
        <v>661.89</v>
      </c>
      <c r="G53">
        <v>2.2799999999999998</v>
      </c>
      <c r="H53">
        <v>24765</v>
      </c>
      <c r="I53">
        <v>23828</v>
      </c>
      <c r="J53">
        <v>169</v>
      </c>
      <c r="K53">
        <v>1461.38</v>
      </c>
      <c r="L53">
        <v>3.63</v>
      </c>
      <c r="M53">
        <v>901</v>
      </c>
      <c r="N53">
        <v>608</v>
      </c>
      <c r="O53">
        <v>54</v>
      </c>
      <c r="Q53" s="26">
        <f>I53/E53</f>
        <v>0.27901639344262297</v>
      </c>
      <c r="R53" s="27">
        <f>I53/E53/C53*1000</f>
        <v>300.34057421165011</v>
      </c>
      <c r="S53" s="28">
        <f>J53/I53</f>
        <v>7.0924962229310055E-3</v>
      </c>
      <c r="T53" s="29">
        <f>N53/E53</f>
        <v>7.1194379391100703E-3</v>
      </c>
      <c r="U53" s="29">
        <f>N53/E53/C53*1000</f>
        <v>7.6635499882777935</v>
      </c>
      <c r="V53" s="30">
        <f>O53/N53</f>
        <v>8.8815789473684209E-2</v>
      </c>
    </row>
    <row r="54" spans="1:22">
      <c r="B54" t="s">
        <v>41</v>
      </c>
      <c r="C54">
        <v>1.411</v>
      </c>
      <c r="D54">
        <v>12.75</v>
      </c>
      <c r="E54">
        <v>86000</v>
      </c>
      <c r="F54">
        <v>661.93</v>
      </c>
      <c r="G54">
        <v>2.31</v>
      </c>
      <c r="H54">
        <v>34921</v>
      </c>
      <c r="I54">
        <v>34107</v>
      </c>
      <c r="J54">
        <v>195</v>
      </c>
      <c r="K54">
        <v>1461.53</v>
      </c>
      <c r="L54">
        <v>4.2</v>
      </c>
      <c r="M54">
        <v>995</v>
      </c>
      <c r="N54">
        <v>747</v>
      </c>
      <c r="O54">
        <v>52</v>
      </c>
      <c r="Q54" s="26">
        <f>I54/E54</f>
        <v>0.39659302325581397</v>
      </c>
      <c r="R54" s="27">
        <f>I54/E54/C54*1000</f>
        <v>281.07230563842239</v>
      </c>
      <c r="S54" s="28">
        <f>J54/I54</f>
        <v>5.7173014337232823E-3</v>
      </c>
      <c r="T54" s="29">
        <f>N54/E54</f>
        <v>8.6860465116279078E-3</v>
      </c>
      <c r="U54" s="29">
        <f>N54/E54/C54*1000</f>
        <v>6.1559507523939816</v>
      </c>
      <c r="V54" s="30">
        <f>O54/N54</f>
        <v>6.9611780455153954E-2</v>
      </c>
    </row>
    <row r="55" spans="1:22">
      <c r="B55" t="s">
        <v>41</v>
      </c>
      <c r="C55">
        <v>3.198</v>
      </c>
      <c r="D55">
        <v>26.5</v>
      </c>
      <c r="E55">
        <v>84200</v>
      </c>
      <c r="F55">
        <v>661.91</v>
      </c>
      <c r="G55">
        <v>2.2799999999999998</v>
      </c>
      <c r="H55">
        <v>57184</v>
      </c>
      <c r="I55">
        <v>56025</v>
      </c>
      <c r="J55">
        <v>249</v>
      </c>
      <c r="K55">
        <v>1461.38</v>
      </c>
      <c r="L55">
        <v>3.91</v>
      </c>
      <c r="M55">
        <v>1248</v>
      </c>
      <c r="N55">
        <v>982</v>
      </c>
      <c r="O55">
        <v>56</v>
      </c>
      <c r="Q55" s="26">
        <f>I55/E55</f>
        <v>0.66538004750593827</v>
      </c>
      <c r="R55" s="27">
        <f>I55/E55/C55*1000</f>
        <v>208.06130316008077</v>
      </c>
      <c r="S55" s="28">
        <f>J55/I55</f>
        <v>4.4444444444444444E-3</v>
      </c>
      <c r="T55" s="29">
        <f>N55/E55</f>
        <v>1.1662707838479809E-2</v>
      </c>
      <c r="U55" s="29">
        <f>N55/E55/C55*1000</f>
        <v>3.6468754967103845</v>
      </c>
      <c r="V55" s="30">
        <f>O55/N55</f>
        <v>5.7026476578411409E-2</v>
      </c>
    </row>
    <row r="56" spans="1:22">
      <c r="B56" t="s">
        <v>41</v>
      </c>
      <c r="C56">
        <v>4.476</v>
      </c>
      <c r="D56">
        <v>35.25</v>
      </c>
      <c r="E56">
        <v>84800</v>
      </c>
      <c r="F56">
        <v>661.96</v>
      </c>
      <c r="G56">
        <v>2.29</v>
      </c>
      <c r="H56">
        <v>68912</v>
      </c>
      <c r="I56">
        <v>67876</v>
      </c>
      <c r="J56">
        <v>270</v>
      </c>
      <c r="K56">
        <v>1461.42</v>
      </c>
      <c r="L56">
        <v>3.98</v>
      </c>
      <c r="M56">
        <v>1291</v>
      </c>
      <c r="N56">
        <v>1007</v>
      </c>
      <c r="O56">
        <v>57</v>
      </c>
      <c r="Q56" s="26">
        <f>I56/E56</f>
        <v>0.80042452830188682</v>
      </c>
      <c r="R56" s="27">
        <f>I56/E56/C56*1000</f>
        <v>178.8258552953277</v>
      </c>
      <c r="S56" s="28">
        <f>J56/I56</f>
        <v>3.9778419470799693E-3</v>
      </c>
      <c r="T56" s="29">
        <f>N56/E56</f>
        <v>1.1875E-2</v>
      </c>
      <c r="U56" s="29">
        <f>N56/E56/C56*1000</f>
        <v>2.6530384271671137</v>
      </c>
      <c r="V56" s="30">
        <f>O56/N56</f>
        <v>5.6603773584905662E-2</v>
      </c>
    </row>
    <row r="57" spans="1:22">
      <c r="B57" t="s">
        <v>41</v>
      </c>
      <c r="C57">
        <v>5.0910000000000002</v>
      </c>
      <c r="D57">
        <v>38.5</v>
      </c>
      <c r="E57">
        <v>38800</v>
      </c>
      <c r="F57">
        <v>661.91</v>
      </c>
      <c r="G57">
        <v>2.2999999999999998</v>
      </c>
      <c r="H57">
        <v>33298</v>
      </c>
      <c r="I57">
        <v>32694</v>
      </c>
      <c r="J57">
        <v>189</v>
      </c>
      <c r="K57">
        <v>1461.36</v>
      </c>
      <c r="L57">
        <v>4.08</v>
      </c>
      <c r="M57">
        <v>596</v>
      </c>
      <c r="N57">
        <v>486</v>
      </c>
      <c r="O57">
        <v>37</v>
      </c>
      <c r="Q57" s="26">
        <f>I57/E57</f>
        <v>0.84262886597938147</v>
      </c>
      <c r="R57" s="27">
        <f>I57/E57/C57*1000</f>
        <v>165.51342879186436</v>
      </c>
      <c r="S57" s="28">
        <f>J57/I57</f>
        <v>5.7808772251789322E-3</v>
      </c>
      <c r="T57" s="29">
        <f>N57/E57</f>
        <v>1.2525773195876288E-2</v>
      </c>
      <c r="U57" s="29">
        <f>N57/E57/C57*1000</f>
        <v>2.4603757996221343</v>
      </c>
      <c r="V57" s="30">
        <f>O57/N57</f>
        <v>7.6131687242798354E-2</v>
      </c>
    </row>
    <row r="58" spans="1:22">
      <c r="B58" t="s">
        <v>41</v>
      </c>
      <c r="C58">
        <v>4.3170000000000002</v>
      </c>
      <c r="D58">
        <v>33.5</v>
      </c>
      <c r="E58">
        <v>47400</v>
      </c>
      <c r="F58">
        <v>661.9</v>
      </c>
      <c r="G58">
        <v>2.3199999999999998</v>
      </c>
      <c r="H58">
        <v>37063</v>
      </c>
      <c r="I58">
        <v>36292</v>
      </c>
      <c r="J58">
        <v>200</v>
      </c>
      <c r="K58">
        <v>1461.57</v>
      </c>
      <c r="L58">
        <v>3.92</v>
      </c>
      <c r="M58">
        <v>687</v>
      </c>
      <c r="N58">
        <v>604</v>
      </c>
      <c r="O58">
        <v>35</v>
      </c>
      <c r="Q58" s="26">
        <f>I58/E58</f>
        <v>0.76565400843881859</v>
      </c>
      <c r="R58" s="27">
        <f>I58/E58/C58*1000</f>
        <v>177.35788937660843</v>
      </c>
      <c r="S58" s="28">
        <f>J58/I58</f>
        <v>5.5108563870825524E-3</v>
      </c>
      <c r="T58" s="29">
        <f>N58/E58</f>
        <v>1.2742616033755275E-2</v>
      </c>
      <c r="U58" s="29">
        <f>N58/E58/C58*1000</f>
        <v>2.9517294495611011</v>
      </c>
      <c r="V58" s="30">
        <f>O58/N58</f>
        <v>5.7947019867549666E-2</v>
      </c>
    </row>
    <row r="59" spans="1:22">
      <c r="B59" t="s">
        <v>41</v>
      </c>
      <c r="C59">
        <v>2.5640000000000001</v>
      </c>
      <c r="D59">
        <v>21.5</v>
      </c>
      <c r="E59">
        <v>37400</v>
      </c>
      <c r="F59">
        <v>661.89</v>
      </c>
      <c r="G59">
        <v>2.31</v>
      </c>
      <c r="H59">
        <v>22169</v>
      </c>
      <c r="I59">
        <v>21750</v>
      </c>
      <c r="J59">
        <v>154</v>
      </c>
      <c r="K59">
        <v>1461.66</v>
      </c>
      <c r="L59">
        <v>4.29</v>
      </c>
      <c r="M59">
        <v>489</v>
      </c>
      <c r="N59">
        <v>416</v>
      </c>
      <c r="O59">
        <v>31</v>
      </c>
      <c r="Q59" s="26">
        <f>I59/E59</f>
        <v>0.58155080213903743</v>
      </c>
      <c r="R59" s="27">
        <f>I59/E59/C59*1000</f>
        <v>226.81388538964018</v>
      </c>
      <c r="S59" s="28">
        <f>J59/I59</f>
        <v>7.0804597701149422E-3</v>
      </c>
      <c r="T59" s="29">
        <f>N59/E59</f>
        <v>1.1122994652406418E-2</v>
      </c>
      <c r="U59" s="29">
        <f>N59/E59/C59*1000</f>
        <v>4.3381414400961065</v>
      </c>
      <c r="V59" s="30">
        <f>O59/N59</f>
        <v>7.4519230769230768E-2</v>
      </c>
    </row>
    <row r="60" spans="1:22">
      <c r="B60" t="s">
        <v>41</v>
      </c>
      <c r="C60">
        <v>0.72399999999999998</v>
      </c>
      <c r="D60">
        <v>8.5</v>
      </c>
      <c r="E60">
        <v>89800</v>
      </c>
      <c r="F60">
        <v>661.9</v>
      </c>
      <c r="G60">
        <v>2.3199999999999998</v>
      </c>
      <c r="H60">
        <v>21802</v>
      </c>
      <c r="I60">
        <v>20932</v>
      </c>
      <c r="J60">
        <v>159</v>
      </c>
      <c r="K60">
        <v>1461.3</v>
      </c>
      <c r="L60">
        <v>3.83</v>
      </c>
      <c r="M60">
        <v>905</v>
      </c>
      <c r="N60">
        <v>648</v>
      </c>
      <c r="O60">
        <v>52</v>
      </c>
      <c r="Q60" s="26">
        <f>I60/E60</f>
        <v>0.23309576837416482</v>
      </c>
      <c r="R60" s="27">
        <f>I60/E60/C60*1000</f>
        <v>321.95548117978569</v>
      </c>
      <c r="S60" s="28">
        <f>J60/I60</f>
        <v>7.5960252245365944E-3</v>
      </c>
      <c r="T60" s="29">
        <f>N60/E60</f>
        <v>7.2160356347438755E-3</v>
      </c>
      <c r="U60" s="29">
        <f>N60/E60/C60*1000</f>
        <v>9.9669000479887782</v>
      </c>
      <c r="V60" s="30">
        <f>O60/N60</f>
        <v>8.0246913580246909E-2</v>
      </c>
    </row>
    <row r="62" spans="1:22">
      <c r="A62" s="40">
        <v>44337.743055555598</v>
      </c>
      <c r="B62" t="s">
        <v>46</v>
      </c>
      <c r="E62">
        <v>206000</v>
      </c>
      <c r="F62">
        <v>661.77</v>
      </c>
      <c r="G62">
        <v>1.85</v>
      </c>
      <c r="H62">
        <v>2619</v>
      </c>
      <c r="I62">
        <v>498</v>
      </c>
      <c r="J62">
        <v>107</v>
      </c>
      <c r="K62">
        <v>1461.3</v>
      </c>
      <c r="L62">
        <v>3.84</v>
      </c>
      <c r="M62">
        <v>1756</v>
      </c>
      <c r="N62">
        <v>1005</v>
      </c>
      <c r="O62">
        <v>84</v>
      </c>
      <c r="P62" t="s">
        <v>46</v>
      </c>
      <c r="Q62" s="26">
        <f>I62/E62</f>
        <v>2.4174757281553399E-3</v>
      </c>
      <c r="R62" s="27"/>
      <c r="S62" s="28">
        <f>J62/I62</f>
        <v>0.21485943775100402</v>
      </c>
      <c r="T62" s="29">
        <f>N62/E62</f>
        <v>4.8786407766990289E-3</v>
      </c>
      <c r="U62" s="29"/>
      <c r="V62" s="30">
        <f>O62/N62</f>
        <v>8.3582089552238809E-2</v>
      </c>
    </row>
    <row r="63" spans="1:22">
      <c r="A63" s="40">
        <v>44368.427083333299</v>
      </c>
      <c r="B63" t="s">
        <v>46</v>
      </c>
      <c r="E63">
        <v>157000</v>
      </c>
      <c r="F63">
        <v>661.7</v>
      </c>
      <c r="G63">
        <v>2.02</v>
      </c>
      <c r="H63">
        <v>2061</v>
      </c>
      <c r="I63">
        <v>538</v>
      </c>
      <c r="J63">
        <v>91</v>
      </c>
      <c r="K63">
        <v>1460.96</v>
      </c>
      <c r="L63">
        <v>4.21</v>
      </c>
      <c r="M63">
        <v>1283</v>
      </c>
      <c r="N63">
        <v>770</v>
      </c>
      <c r="O63">
        <v>70</v>
      </c>
      <c r="P63" t="s">
        <v>46</v>
      </c>
      <c r="Q63" s="35">
        <f>I63/E63</f>
        <v>3.426751592356688E-3</v>
      </c>
      <c r="R63" s="36"/>
      <c r="S63" s="37">
        <f>J63/I63</f>
        <v>0.16914498141263939</v>
      </c>
      <c r="T63" s="38">
        <f>N63/E63</f>
        <v>4.9044585987261143E-3</v>
      </c>
      <c r="U63" s="38"/>
      <c r="V63" s="39">
        <f>O63/N63</f>
        <v>9.0909090909090912E-2</v>
      </c>
    </row>
    <row r="64" spans="1:22">
      <c r="A64" s="40">
        <v>44382.583333333299</v>
      </c>
      <c r="B64" t="s">
        <v>46</v>
      </c>
      <c r="E64">
        <v>244000</v>
      </c>
      <c r="F64">
        <v>661.71</v>
      </c>
      <c r="G64">
        <v>2.0099999999999998</v>
      </c>
      <c r="H64">
        <v>3247</v>
      </c>
      <c r="I64">
        <v>1095</v>
      </c>
      <c r="J64">
        <v>110</v>
      </c>
      <c r="K64">
        <v>1461.21</v>
      </c>
      <c r="L64">
        <v>4.3899999999999997</v>
      </c>
      <c r="M64">
        <v>2065</v>
      </c>
      <c r="N64">
        <v>1497</v>
      </c>
      <c r="O64">
        <v>78</v>
      </c>
      <c r="P64" t="s">
        <v>46</v>
      </c>
      <c r="Q64" s="35">
        <f>I64/E64</f>
        <v>4.4877049180327873E-3</v>
      </c>
      <c r="R64" s="36"/>
      <c r="S64" s="37">
        <f>J64/I64</f>
        <v>0.1004566210045662</v>
      </c>
      <c r="T64" s="38">
        <f>N64/E64</f>
        <v>6.135245901639344E-3</v>
      </c>
      <c r="U64" s="38"/>
      <c r="V64" s="39">
        <f>O64/N64</f>
        <v>5.2104208416833664E-2</v>
      </c>
    </row>
    <row r="66" spans="1:22">
      <c r="A66" s="16">
        <v>44353.710416666698</v>
      </c>
      <c r="B66" t="s">
        <v>47</v>
      </c>
      <c r="C66">
        <v>28.745999999999999</v>
      </c>
      <c r="D66">
        <v>24</v>
      </c>
      <c r="E66">
        <v>70400</v>
      </c>
      <c r="F66">
        <v>661.85</v>
      </c>
      <c r="G66">
        <v>2.25</v>
      </c>
      <c r="H66">
        <v>348475</v>
      </c>
      <c r="I66">
        <v>345805</v>
      </c>
      <c r="J66">
        <v>599</v>
      </c>
      <c r="K66">
        <v>1461.27</v>
      </c>
      <c r="L66">
        <v>4.1100000000000003</v>
      </c>
      <c r="M66">
        <v>3500</v>
      </c>
      <c r="N66">
        <v>3170</v>
      </c>
      <c r="O66">
        <v>76</v>
      </c>
      <c r="Q66" s="26">
        <f>I66/E66</f>
        <v>4.912002840909091</v>
      </c>
      <c r="R66" s="27">
        <f>I66/E66/C66*1000</f>
        <v>170.87604678595599</v>
      </c>
      <c r="S66" s="28">
        <f>J66/I66</f>
        <v>1.732190107141308E-3</v>
      </c>
      <c r="T66" s="29">
        <f>N66/E66</f>
        <v>4.5028409090909091E-2</v>
      </c>
      <c r="U66" s="29">
        <f>N66/E66/C66*1000</f>
        <v>1.5664234707753806</v>
      </c>
      <c r="V66" s="30">
        <f>O66/N66</f>
        <v>2.3974763406940065E-2</v>
      </c>
    </row>
    <row r="67" spans="1:22">
      <c r="A67" s="16">
        <v>44355.370138888902</v>
      </c>
      <c r="B67" t="s">
        <v>47</v>
      </c>
      <c r="C67">
        <v>16.065999999999999</v>
      </c>
      <c r="D67">
        <v>14</v>
      </c>
      <c r="E67">
        <v>54000</v>
      </c>
      <c r="F67">
        <v>661.82</v>
      </c>
      <c r="G67">
        <v>2.25</v>
      </c>
      <c r="H67">
        <v>181548</v>
      </c>
      <c r="I67">
        <v>180068</v>
      </c>
      <c r="J67">
        <v>433</v>
      </c>
      <c r="K67">
        <v>1461.2</v>
      </c>
      <c r="L67">
        <v>4.3600000000000003</v>
      </c>
      <c r="M67">
        <v>1918</v>
      </c>
      <c r="N67">
        <v>1826</v>
      </c>
      <c r="O67">
        <v>50</v>
      </c>
      <c r="Q67" s="26">
        <f>I67/E67</f>
        <v>3.3345925925925926</v>
      </c>
      <c r="R67" s="27">
        <f>I67/E67/C67*1000</f>
        <v>207.55586907709403</v>
      </c>
      <c r="S67" s="28">
        <f>J67/I67</f>
        <v>2.4046471333051956E-3</v>
      </c>
      <c r="T67" s="29">
        <f>N67/E67</f>
        <v>3.3814814814814811E-2</v>
      </c>
      <c r="U67" s="29">
        <f>N67/E67/C67*1000</f>
        <v>2.1047438575136819</v>
      </c>
      <c r="V67" s="30">
        <f>O67/N67</f>
        <v>2.7382256297918947E-2</v>
      </c>
    </row>
    <row r="68" spans="1:22">
      <c r="A68" s="16">
        <v>44357.433333333298</v>
      </c>
      <c r="B68" t="s">
        <v>47</v>
      </c>
      <c r="C68">
        <v>9.73</v>
      </c>
      <c r="D68">
        <v>9</v>
      </c>
      <c r="E68">
        <v>6800</v>
      </c>
      <c r="F68">
        <v>661.81</v>
      </c>
      <c r="G68">
        <v>2.27</v>
      </c>
      <c r="H68">
        <v>15513</v>
      </c>
      <c r="I68">
        <v>15328</v>
      </c>
      <c r="J68">
        <v>127</v>
      </c>
      <c r="K68">
        <v>1460.81</v>
      </c>
      <c r="L68">
        <v>3.74</v>
      </c>
      <c r="M68">
        <v>185</v>
      </c>
      <c r="N68">
        <v>185</v>
      </c>
      <c r="O68">
        <v>13</v>
      </c>
      <c r="Q68" s="26">
        <f>I68/E68</f>
        <v>2.2541176470588233</v>
      </c>
      <c r="R68" s="27">
        <f>I68/E68/C68*1000</f>
        <v>231.66676742639501</v>
      </c>
      <c r="S68" s="28">
        <f>J68/I68</f>
        <v>8.2854906054279746E-3</v>
      </c>
      <c r="T68" s="29">
        <f>N68/E68</f>
        <v>2.7205882352941177E-2</v>
      </c>
      <c r="U68" s="29">
        <f>N68/E68/C68*1000</f>
        <v>2.7960824617616833</v>
      </c>
      <c r="V68" s="30">
        <f>O68/N68</f>
        <v>7.0270270270270274E-2</v>
      </c>
    </row>
    <row r="69" spans="1:22">
      <c r="A69" s="16">
        <v>44357.709027777797</v>
      </c>
      <c r="B69" t="s">
        <v>47</v>
      </c>
      <c r="C69">
        <v>9.73</v>
      </c>
      <c r="D69">
        <v>9</v>
      </c>
      <c r="E69">
        <v>11800</v>
      </c>
      <c r="F69">
        <v>661.83</v>
      </c>
      <c r="G69">
        <v>2.29</v>
      </c>
      <c r="H69">
        <v>26403</v>
      </c>
      <c r="I69">
        <v>26119</v>
      </c>
      <c r="J69">
        <v>166</v>
      </c>
      <c r="K69">
        <v>1461.41</v>
      </c>
      <c r="L69">
        <v>4.05</v>
      </c>
      <c r="M69">
        <v>335</v>
      </c>
      <c r="N69">
        <v>289</v>
      </c>
      <c r="O69">
        <v>25</v>
      </c>
      <c r="Q69" s="26">
        <f>I69/E69</f>
        <v>2.2134745762711865</v>
      </c>
      <c r="R69" s="27">
        <f>I69/E69/C69*1000</f>
        <v>227.48967895901194</v>
      </c>
      <c r="S69" s="28">
        <f>J69/I69</f>
        <v>6.3555266281251199E-3</v>
      </c>
      <c r="T69" s="29">
        <f>N69/E69</f>
        <v>2.4491525423728813E-2</v>
      </c>
      <c r="U69" s="29">
        <f>N69/E69/C69*1000</f>
        <v>2.5171146375877504</v>
      </c>
      <c r="V69" s="30">
        <f>O69/N69</f>
        <v>8.6505190311418678E-2</v>
      </c>
    </row>
    <row r="70" spans="1:22">
      <c r="A70" s="16">
        <v>44360.662499999999</v>
      </c>
      <c r="B70" t="s">
        <v>47</v>
      </c>
      <c r="C70">
        <v>7.2539999999999996</v>
      </c>
      <c r="D70">
        <v>5.5</v>
      </c>
      <c r="E70">
        <v>164800</v>
      </c>
      <c r="F70">
        <v>661.79</v>
      </c>
      <c r="G70">
        <v>2.2599999999999998</v>
      </c>
      <c r="H70">
        <v>294502</v>
      </c>
      <c r="I70">
        <v>291184</v>
      </c>
      <c r="J70">
        <v>555</v>
      </c>
      <c r="K70">
        <v>1461.22</v>
      </c>
      <c r="L70">
        <v>4.21</v>
      </c>
      <c r="M70">
        <v>3882</v>
      </c>
      <c r="N70">
        <v>3405</v>
      </c>
      <c r="O70">
        <v>85</v>
      </c>
      <c r="Q70" s="26">
        <f>I70/E70</f>
        <v>1.7668932038834952</v>
      </c>
      <c r="R70" s="27">
        <f>I70/E70/C70*1000</f>
        <v>243.57502121360562</v>
      </c>
      <c r="S70" s="28">
        <f>J70/I70</f>
        <v>1.9060113193032585E-3</v>
      </c>
      <c r="T70" s="29">
        <f>N70/E70</f>
        <v>2.066140776699029E-2</v>
      </c>
      <c r="U70" s="29">
        <f>N70/E70/C70*1000</f>
        <v>2.8482778835112068</v>
      </c>
      <c r="V70" s="30">
        <f>O70/N70</f>
        <v>2.4963289280469897E-2</v>
      </c>
    </row>
    <row r="71" spans="1:22">
      <c r="A71" s="16">
        <v>44362.370138888902</v>
      </c>
      <c r="B71" t="s">
        <v>47</v>
      </c>
      <c r="C71">
        <v>26.024000000000001</v>
      </c>
      <c r="D71">
        <v>17.5</v>
      </c>
      <c r="E71">
        <v>51800</v>
      </c>
      <c r="F71">
        <v>661.83</v>
      </c>
      <c r="G71">
        <v>2.2400000000000002</v>
      </c>
      <c r="H71">
        <v>250017</v>
      </c>
      <c r="I71">
        <v>248099</v>
      </c>
      <c r="J71">
        <v>507</v>
      </c>
      <c r="K71">
        <v>1461.38</v>
      </c>
      <c r="L71">
        <v>4.17</v>
      </c>
      <c r="M71">
        <v>2655</v>
      </c>
      <c r="N71">
        <v>2536</v>
      </c>
      <c r="O71">
        <v>59</v>
      </c>
      <c r="Q71" s="26">
        <f>I71/E71</f>
        <v>4.7895559845559843</v>
      </c>
      <c r="R71" s="27">
        <f>I71/E71/C71*1000</f>
        <v>184.04380512434614</v>
      </c>
      <c r="S71" s="28">
        <f>J71/I71</f>
        <v>2.0435390710966186E-3</v>
      </c>
      <c r="T71" s="29">
        <f>N71/E71</f>
        <v>4.8957528957528959E-2</v>
      </c>
      <c r="U71" s="29">
        <f>N71/E71/C71*1000</f>
        <v>1.8812453488137471</v>
      </c>
      <c r="V71" s="30">
        <f>O71/N71</f>
        <v>2.3264984227129339E-2</v>
      </c>
    </row>
    <row r="72" spans="1:22">
      <c r="A72" s="16">
        <v>44362.868055555598</v>
      </c>
      <c r="B72" t="s">
        <v>47</v>
      </c>
      <c r="C72">
        <v>28.901</v>
      </c>
      <c r="D72">
        <v>21</v>
      </c>
      <c r="E72">
        <v>22600</v>
      </c>
      <c r="F72">
        <v>661.87</v>
      </c>
      <c r="G72">
        <v>2.2200000000000002</v>
      </c>
      <c r="H72">
        <v>117583</v>
      </c>
      <c r="I72">
        <v>116627</v>
      </c>
      <c r="J72">
        <v>348</v>
      </c>
      <c r="K72">
        <v>1461.38</v>
      </c>
      <c r="L72">
        <v>4.66</v>
      </c>
      <c r="M72">
        <v>1218</v>
      </c>
      <c r="N72">
        <v>1163</v>
      </c>
      <c r="O72">
        <v>40</v>
      </c>
      <c r="Q72" s="26">
        <f>I72/E72</f>
        <v>5.1604867256637172</v>
      </c>
      <c r="R72" s="27">
        <f>I72/E72/C72*1000</f>
        <v>178.55737606531667</v>
      </c>
      <c r="S72" s="28">
        <f>J72/I72</f>
        <v>2.9838716592212782E-3</v>
      </c>
      <c r="T72" s="29">
        <f>N72/E72</f>
        <v>5.1460176991150443E-2</v>
      </c>
      <c r="U72" s="29">
        <f>N72/E72/C72*1000</f>
        <v>1.7805673503045032</v>
      </c>
      <c r="V72" s="30">
        <f>O72/N72</f>
        <v>3.4393809114359415E-2</v>
      </c>
    </row>
    <row r="73" spans="1:22">
      <c r="A73" s="16">
        <v>44369.4243055556</v>
      </c>
      <c r="B73" t="s">
        <v>47</v>
      </c>
      <c r="C73">
        <v>32.323999999999998</v>
      </c>
      <c r="D73">
        <v>24</v>
      </c>
      <c r="E73">
        <v>85800</v>
      </c>
      <c r="F73">
        <v>661.76</v>
      </c>
      <c r="G73">
        <v>2.2400000000000002</v>
      </c>
      <c r="H73">
        <v>478942</v>
      </c>
      <c r="I73">
        <v>475008</v>
      </c>
      <c r="J73">
        <v>703</v>
      </c>
      <c r="K73">
        <v>1461.17</v>
      </c>
      <c r="L73">
        <v>4.43</v>
      </c>
      <c r="M73">
        <v>4893</v>
      </c>
      <c r="N73">
        <v>4664</v>
      </c>
      <c r="O73">
        <v>80</v>
      </c>
      <c r="P73" t="s">
        <v>48</v>
      </c>
      <c r="Q73" s="26">
        <f>I73/E73</f>
        <v>5.5362237762237765</v>
      </c>
      <c r="R73" s="27">
        <f>I73/E73/C73*1000</f>
        <v>171.27285534660859</v>
      </c>
      <c r="S73" s="28">
        <f>J73/I73</f>
        <v>1.4799750741040152E-3</v>
      </c>
      <c r="T73" s="29">
        <f>N73/E73</f>
        <v>5.4358974358974362E-2</v>
      </c>
      <c r="U73" s="29">
        <f>N73/E73/C73*1000</f>
        <v>1.6816908290735788</v>
      </c>
      <c r="V73" s="30">
        <f>O73/N73</f>
        <v>1.7152658662092625E-2</v>
      </c>
    </row>
    <row r="76" spans="1:22">
      <c r="A76" t="s">
        <v>49</v>
      </c>
    </row>
    <row r="77" spans="1:22">
      <c r="A77" s="16">
        <v>44363.708333333299</v>
      </c>
      <c r="B77" t="s">
        <v>50</v>
      </c>
      <c r="C77">
        <v>27.33</v>
      </c>
      <c r="D77">
        <v>24</v>
      </c>
      <c r="E77">
        <v>23200</v>
      </c>
      <c r="F77">
        <v>661.88</v>
      </c>
      <c r="G77">
        <v>2.2599999999999998</v>
      </c>
      <c r="H77">
        <v>24444</v>
      </c>
      <c r="I77">
        <v>24037</v>
      </c>
      <c r="J77">
        <v>161</v>
      </c>
      <c r="K77">
        <v>1461.53</v>
      </c>
      <c r="L77">
        <v>4.25</v>
      </c>
      <c r="M77">
        <v>623</v>
      </c>
      <c r="N77">
        <v>595</v>
      </c>
      <c r="O77">
        <v>28</v>
      </c>
      <c r="P77" t="s">
        <v>51</v>
      </c>
      <c r="Q77" s="26">
        <f>I77/E77</f>
        <v>1.0360775862068965</v>
      </c>
      <c r="R77" s="27">
        <f>I77/E77/C77*1000</f>
        <v>37.909900702777044</v>
      </c>
      <c r="S77" s="28">
        <f>J77/I77</f>
        <v>6.6980072388401219E-3</v>
      </c>
      <c r="T77" s="29">
        <f>N77/E77</f>
        <v>2.564655172413793E-2</v>
      </c>
      <c r="U77" s="29">
        <f>N77/E77/C77*1000</f>
        <v>0.93840291709249668</v>
      </c>
      <c r="V77" s="30">
        <f>O77/N77</f>
        <v>4.7058823529411764E-2</v>
      </c>
    </row>
    <row r="78" spans="1:22">
      <c r="A78" s="16">
        <v>44364.6</v>
      </c>
      <c r="B78" t="s">
        <v>52</v>
      </c>
      <c r="C78">
        <v>19.391999999999999</v>
      </c>
      <c r="D78">
        <v>13</v>
      </c>
      <c r="E78">
        <v>14600</v>
      </c>
      <c r="F78">
        <v>661.86</v>
      </c>
      <c r="G78">
        <v>2.2599999999999998</v>
      </c>
      <c r="H78">
        <v>90491</v>
      </c>
      <c r="I78">
        <v>89862</v>
      </c>
      <c r="J78">
        <v>305</v>
      </c>
      <c r="K78">
        <v>1461.41</v>
      </c>
      <c r="L78">
        <v>3.84</v>
      </c>
      <c r="M78">
        <v>525</v>
      </c>
      <c r="N78">
        <v>507</v>
      </c>
      <c r="O78">
        <v>25</v>
      </c>
      <c r="P78" t="s">
        <v>53</v>
      </c>
      <c r="Q78" s="26">
        <f>I78/E78</f>
        <v>6.1549315068493149</v>
      </c>
      <c r="R78" s="27">
        <f>I78/E78/C78*1000</f>
        <v>317.39539536145395</v>
      </c>
      <c r="S78" s="28">
        <f>J78/I78</f>
        <v>3.3940931650753379E-3</v>
      </c>
      <c r="T78" s="29">
        <f>N78/E78</f>
        <v>3.4726027397260273E-2</v>
      </c>
      <c r="U78" s="29">
        <f>N78/E78/C78*1000</f>
        <v>1.7907398616573986</v>
      </c>
      <c r="V78" s="30">
        <f>O78/N78</f>
        <v>4.9309664694280081E-2</v>
      </c>
    </row>
    <row r="79" spans="1:22">
      <c r="A79" s="16">
        <v>44365.512499999997</v>
      </c>
      <c r="B79" t="s">
        <v>54</v>
      </c>
      <c r="C79">
        <v>2.4630000000000001</v>
      </c>
      <c r="D79">
        <v>31</v>
      </c>
      <c r="E79">
        <v>78600</v>
      </c>
      <c r="F79">
        <v>661.8</v>
      </c>
      <c r="G79">
        <v>2.2999999999999998</v>
      </c>
      <c r="H79">
        <v>16093</v>
      </c>
      <c r="I79">
        <v>15427</v>
      </c>
      <c r="J79">
        <v>137</v>
      </c>
      <c r="K79">
        <v>1461.46</v>
      </c>
      <c r="L79">
        <v>3.23</v>
      </c>
      <c r="M79">
        <v>840</v>
      </c>
      <c r="N79">
        <v>638</v>
      </c>
      <c r="O79">
        <v>47</v>
      </c>
      <c r="P79" t="s">
        <v>55</v>
      </c>
      <c r="Q79" s="26">
        <f>I79/E79</f>
        <v>0.19627226463104325</v>
      </c>
      <c r="R79" s="27">
        <f>I79/E79/C79*1000</f>
        <v>79.688292582640372</v>
      </c>
      <c r="S79" s="28">
        <f>J79/I79</f>
        <v>8.8805341284760482E-3</v>
      </c>
      <c r="T79" s="29">
        <f>N79/E79</f>
        <v>8.117048346055979E-3</v>
      </c>
      <c r="U79" s="29">
        <f>N79/E79/C79*1000</f>
        <v>3.2955941315696218</v>
      </c>
      <c r="V79" s="30">
        <f>O79/N79</f>
        <v>7.3667711598746077E-2</v>
      </c>
    </row>
    <row r="80" spans="1:22">
      <c r="A80" s="16">
        <v>373084.60763888899</v>
      </c>
      <c r="B80" t="s">
        <v>56</v>
      </c>
      <c r="C80">
        <v>1.6439999999999999</v>
      </c>
      <c r="D80">
        <v>22</v>
      </c>
      <c r="E80">
        <v>94400</v>
      </c>
      <c r="F80">
        <v>661.78</v>
      </c>
      <c r="G80">
        <v>2.34</v>
      </c>
      <c r="H80">
        <v>13720</v>
      </c>
      <c r="I80">
        <v>12813</v>
      </c>
      <c r="J80">
        <v>132</v>
      </c>
      <c r="K80">
        <v>1461.4</v>
      </c>
      <c r="L80">
        <v>3.39</v>
      </c>
      <c r="M80">
        <v>999</v>
      </c>
      <c r="N80">
        <v>724</v>
      </c>
      <c r="O80">
        <v>54</v>
      </c>
      <c r="P80" t="s">
        <v>55</v>
      </c>
      <c r="Q80" s="26">
        <f>I80/E80</f>
        <v>0.13573093220338983</v>
      </c>
      <c r="R80" s="27">
        <f>I80/E80/C80*1000</f>
        <v>82.561394284300391</v>
      </c>
      <c r="S80" s="28">
        <f>J80/I80</f>
        <v>1.0302036993678295E-2</v>
      </c>
      <c r="T80" s="29">
        <f>N80/E80</f>
        <v>7.6694915254237285E-3</v>
      </c>
      <c r="U80" s="29">
        <f>N80/E80/C80*1000</f>
        <v>4.6651408305497135</v>
      </c>
      <c r="V80" s="30">
        <f>O80/N80</f>
        <v>7.4585635359116026E-2</v>
      </c>
    </row>
    <row r="81" spans="1:22">
      <c r="A81" s="16">
        <v>44364.426388888904</v>
      </c>
      <c r="B81" t="s">
        <v>57</v>
      </c>
      <c r="C81">
        <v>0.81399999999999995</v>
      </c>
      <c r="D81">
        <v>11</v>
      </c>
      <c r="E81">
        <v>60000</v>
      </c>
      <c r="F81">
        <v>661.83</v>
      </c>
      <c r="G81">
        <v>2.3199999999999998</v>
      </c>
      <c r="H81">
        <v>6043</v>
      </c>
      <c r="I81">
        <v>5395</v>
      </c>
      <c r="J81">
        <v>93</v>
      </c>
      <c r="K81">
        <v>1461.37</v>
      </c>
      <c r="L81">
        <v>4</v>
      </c>
      <c r="M81">
        <v>564</v>
      </c>
      <c r="N81">
        <v>316</v>
      </c>
      <c r="O81">
        <v>48</v>
      </c>
      <c r="P81" t="s">
        <v>55</v>
      </c>
      <c r="Q81" s="26">
        <f>I81/E81</f>
        <v>8.9916666666666673E-2</v>
      </c>
      <c r="R81" s="27">
        <f>I81/E81/C81*1000</f>
        <v>110.46273546273548</v>
      </c>
      <c r="S81" s="28">
        <f>J81/I81</f>
        <v>1.7238183503243742E-2</v>
      </c>
      <c r="T81" s="29">
        <f>N81/E81</f>
        <v>5.2666666666666669E-3</v>
      </c>
      <c r="U81" s="29">
        <f>N81/E81/C81*1000</f>
        <v>6.4701064701064706</v>
      </c>
      <c r="V81" s="30">
        <f>O81/N81</f>
        <v>0.15189873417721519</v>
      </c>
    </row>
    <row r="82" spans="1:22">
      <c r="A82" s="16">
        <v>44371.470138888901</v>
      </c>
      <c r="B82" t="s">
        <v>54</v>
      </c>
      <c r="C82">
        <v>2.4630000000000001</v>
      </c>
      <c r="D82" t="s">
        <v>58</v>
      </c>
      <c r="E82">
        <v>90000</v>
      </c>
      <c r="F82">
        <v>661.79</v>
      </c>
      <c r="G82">
        <v>2.2799999999999998</v>
      </c>
      <c r="H82">
        <v>18166</v>
      </c>
      <c r="I82">
        <v>17247</v>
      </c>
      <c r="J82">
        <v>148</v>
      </c>
      <c r="K82">
        <v>1461.29</v>
      </c>
      <c r="L82">
        <v>4.43</v>
      </c>
      <c r="M82">
        <v>1016</v>
      </c>
      <c r="N82">
        <v>778</v>
      </c>
      <c r="O82">
        <v>52</v>
      </c>
      <c r="P82" t="s">
        <v>59</v>
      </c>
      <c r="Q82" s="26">
        <f>I82/E82</f>
        <v>0.19163333333333332</v>
      </c>
      <c r="R82" s="27">
        <f>I82/E82/C82*1000</f>
        <v>77.804845039924203</v>
      </c>
      <c r="S82" s="28">
        <f>J82/I82</f>
        <v>8.5812025279758796E-3</v>
      </c>
      <c r="T82" s="29">
        <f>N82/E82</f>
        <v>8.6444444444444442E-3</v>
      </c>
      <c r="U82" s="29">
        <f>N82/E82/C82*1000</f>
        <v>3.5097216583209274</v>
      </c>
      <c r="V82" s="30">
        <f>O82/N82</f>
        <v>6.6838046272493568E-2</v>
      </c>
    </row>
    <row r="83" spans="1:22">
      <c r="A83" s="16">
        <v>44372.523611111101</v>
      </c>
      <c r="B83" t="s">
        <v>60</v>
      </c>
      <c r="C83">
        <v>2.4729999999999999</v>
      </c>
      <c r="D83" t="s">
        <v>61</v>
      </c>
      <c r="E83">
        <v>156400</v>
      </c>
      <c r="F83">
        <v>661.84</v>
      </c>
      <c r="G83">
        <v>2.33</v>
      </c>
      <c r="H83">
        <v>28544</v>
      </c>
      <c r="I83">
        <v>26959</v>
      </c>
      <c r="J83">
        <v>187</v>
      </c>
      <c r="K83">
        <v>1461.27</v>
      </c>
      <c r="L83">
        <v>4.29</v>
      </c>
      <c r="M83">
        <v>1778</v>
      </c>
      <c r="N83">
        <v>1439</v>
      </c>
      <c r="O83">
        <v>64</v>
      </c>
      <c r="P83" t="s">
        <v>62</v>
      </c>
      <c r="Q83" s="26">
        <f>I83/E83</f>
        <v>0.17237212276214833</v>
      </c>
      <c r="R83" s="27">
        <f>I83/E83/C83*1000</f>
        <v>69.701626672926949</v>
      </c>
      <c r="S83" s="28">
        <f>J83/I83</f>
        <v>6.9364590674728293E-3</v>
      </c>
      <c r="T83" s="29">
        <f>N83/E83</f>
        <v>9.2007672634271103E-3</v>
      </c>
      <c r="U83" s="29">
        <f>N83/E83/C83*1000</f>
        <v>3.7204881776898948</v>
      </c>
      <c r="V83" s="30">
        <f>O83/N83</f>
        <v>4.4475330090340513E-2</v>
      </c>
    </row>
    <row r="84" spans="1:22">
      <c r="A84" s="16">
        <v>44371.710416666698</v>
      </c>
      <c r="B84" t="s">
        <v>56</v>
      </c>
      <c r="C84">
        <v>1.6439999999999999</v>
      </c>
      <c r="D84" t="s">
        <v>63</v>
      </c>
      <c r="E84">
        <v>20000</v>
      </c>
      <c r="F84">
        <v>661.78</v>
      </c>
      <c r="G84">
        <v>2.39</v>
      </c>
      <c r="H84">
        <v>2996</v>
      </c>
      <c r="I84">
        <v>2829</v>
      </c>
      <c r="J84">
        <v>60</v>
      </c>
      <c r="K84">
        <v>1461.89</v>
      </c>
      <c r="L84">
        <v>2.2000000000000002</v>
      </c>
      <c r="M84">
        <v>220</v>
      </c>
      <c r="N84">
        <v>165</v>
      </c>
      <c r="O84">
        <v>24</v>
      </c>
      <c r="P84" t="s">
        <v>59</v>
      </c>
      <c r="Q84" s="26">
        <f>I84/E84</f>
        <v>0.14144999999999999</v>
      </c>
      <c r="R84" s="27">
        <f>I84/E84/C84*1000</f>
        <v>86.040145985401452</v>
      </c>
      <c r="S84" s="28">
        <f>J84/I84</f>
        <v>2.1208907741251327E-2</v>
      </c>
      <c r="T84" s="29">
        <f>N84/E84</f>
        <v>8.2500000000000004E-3</v>
      </c>
      <c r="U84" s="29">
        <f>N84/E84/C84*1000</f>
        <v>5.0182481751824826</v>
      </c>
      <c r="V84" s="30">
        <f>O84/N84</f>
        <v>0.14545454545454545</v>
      </c>
    </row>
    <row r="85" spans="1:22">
      <c r="A85" s="16">
        <v>44375.402777777803</v>
      </c>
      <c r="B85" t="s">
        <v>57</v>
      </c>
      <c r="C85">
        <v>0.81399999999999995</v>
      </c>
      <c r="D85">
        <v>11</v>
      </c>
      <c r="E85">
        <v>160000</v>
      </c>
      <c r="F85">
        <v>661.77</v>
      </c>
      <c r="G85">
        <v>2.36</v>
      </c>
      <c r="H85">
        <v>16157</v>
      </c>
      <c r="I85">
        <v>14449</v>
      </c>
      <c r="J85">
        <v>152</v>
      </c>
      <c r="K85">
        <v>1461.04</v>
      </c>
      <c r="L85">
        <v>4.0199999999999996</v>
      </c>
      <c r="M85">
        <v>1513</v>
      </c>
      <c r="N85">
        <v>1027</v>
      </c>
      <c r="O85">
        <v>70</v>
      </c>
      <c r="P85" t="s">
        <v>59</v>
      </c>
      <c r="Q85" s="26">
        <f>I85/E85</f>
        <v>9.0306250000000005E-2</v>
      </c>
      <c r="R85" s="27">
        <f>I85/E85/C85*1000</f>
        <v>110.94133906633907</v>
      </c>
      <c r="S85" s="28">
        <f>J85/I85</f>
        <v>1.0519759152882552E-2</v>
      </c>
      <c r="T85" s="29">
        <f>N85/E85</f>
        <v>6.41875E-3</v>
      </c>
      <c r="U85" s="29">
        <f>N85/E85/C85*1000</f>
        <v>7.8854422604422609</v>
      </c>
      <c r="V85" s="30">
        <f>O85/N85</f>
        <v>6.815968841285297E-2</v>
      </c>
    </row>
    <row r="86" spans="1:22">
      <c r="A86" s="16">
        <v>44378.614583333299</v>
      </c>
      <c r="B86" t="s">
        <v>64</v>
      </c>
      <c r="C86">
        <v>0.83099999999999996</v>
      </c>
      <c r="D86" t="s">
        <v>65</v>
      </c>
      <c r="E86">
        <v>162600</v>
      </c>
      <c r="F86">
        <v>661.77</v>
      </c>
      <c r="G86">
        <v>2.29</v>
      </c>
      <c r="H86">
        <v>15209</v>
      </c>
      <c r="I86">
        <v>13630</v>
      </c>
      <c r="J86">
        <v>147</v>
      </c>
      <c r="K86">
        <v>1461.15</v>
      </c>
      <c r="L86">
        <v>3.79</v>
      </c>
      <c r="M86">
        <v>1539</v>
      </c>
      <c r="N86">
        <v>1062</v>
      </c>
      <c r="O86">
        <v>70</v>
      </c>
      <c r="P86" t="s">
        <v>62</v>
      </c>
      <c r="Q86" s="26">
        <f>I86/E86</f>
        <v>8.3825338253382536E-2</v>
      </c>
      <c r="R86" s="27">
        <f>I86/E86/C86*1000</f>
        <v>100.87284988373351</v>
      </c>
      <c r="S86" s="28">
        <f>J86/I86</f>
        <v>1.0785033015407191E-2</v>
      </c>
      <c r="T86" s="29">
        <f>N86/E86</f>
        <v>6.5313653136531364E-3</v>
      </c>
      <c r="U86" s="29">
        <f>N86/E86/C86*1000</f>
        <v>7.8596453834574449</v>
      </c>
      <c r="V86" s="30">
        <f>O86/N86</f>
        <v>6.5913370998116755E-2</v>
      </c>
    </row>
    <row r="87" spans="1:22">
      <c r="B87" t="s">
        <v>66</v>
      </c>
      <c r="C87">
        <v>1.661</v>
      </c>
      <c r="D87" t="s">
        <v>67</v>
      </c>
      <c r="Q87" s="26" t="e">
        <f>I87/E87</f>
        <v>#DIV/0!</v>
      </c>
      <c r="R87" s="27" t="e">
        <f>I87/E87/C87*1000</f>
        <v>#DIV/0!</v>
      </c>
      <c r="S87" s="28" t="e">
        <f>J87/I87</f>
        <v>#DIV/0!</v>
      </c>
      <c r="T87" s="29" t="e">
        <f>N87/E87</f>
        <v>#DIV/0!</v>
      </c>
      <c r="U87" s="29" t="e">
        <f>N87/E87/C87*1000</f>
        <v>#DIV/0!</v>
      </c>
      <c r="V87" s="30" t="e">
        <f>O87/N87</f>
        <v>#DIV/0!</v>
      </c>
    </row>
    <row r="88" spans="1:22">
      <c r="Q88" s="26" t="e">
        <f>I88/E88</f>
        <v>#DIV/0!</v>
      </c>
      <c r="R88" s="27" t="e">
        <f>I88/E88/C88*1000</f>
        <v>#DIV/0!</v>
      </c>
      <c r="S88" s="28" t="e">
        <f>J88/I88</f>
        <v>#DIV/0!</v>
      </c>
      <c r="T88" s="29" t="e">
        <f>N88/E88</f>
        <v>#DIV/0!</v>
      </c>
      <c r="U88" s="29" t="e">
        <f>N88/E88/C88*1000</f>
        <v>#DIV/0!</v>
      </c>
      <c r="V88" s="30" t="e">
        <f>O88/N88</f>
        <v>#DIV/0!</v>
      </c>
    </row>
    <row r="89" spans="1:22">
      <c r="Q89" s="26" t="e">
        <f>I89/E89</f>
        <v>#DIV/0!</v>
      </c>
      <c r="R89" s="27" t="e">
        <f>I89/E89/C89*1000</f>
        <v>#DIV/0!</v>
      </c>
      <c r="S89" s="28" t="e">
        <f>J89/I89</f>
        <v>#DIV/0!</v>
      </c>
      <c r="T89" s="29" t="e">
        <f>N89/E89</f>
        <v>#DIV/0!</v>
      </c>
      <c r="U89" s="29" t="e">
        <f>N89/E89/C89*1000</f>
        <v>#DIV/0!</v>
      </c>
      <c r="V89" s="30" t="e">
        <f>O89/N89</f>
        <v>#DIV/0!</v>
      </c>
    </row>
    <row r="92" spans="1:22" ht="13.9">
      <c r="A92" s="1" t="s">
        <v>68</v>
      </c>
      <c r="B92" t="s">
        <v>69</v>
      </c>
    </row>
    <row r="93" spans="1:22">
      <c r="A93" s="1" t="s">
        <v>70</v>
      </c>
    </row>
    <row r="95" spans="1:22" ht="14.45" customHeight="1">
      <c r="A95" s="55" t="s">
        <v>3</v>
      </c>
      <c r="B95" s="56" t="s">
        <v>4</v>
      </c>
      <c r="C95" s="56" t="s">
        <v>5</v>
      </c>
      <c r="D95" s="56" t="s">
        <v>6</v>
      </c>
      <c r="E95" s="57" t="s">
        <v>7</v>
      </c>
      <c r="F95" s="58" t="s">
        <v>8</v>
      </c>
      <c r="G95" s="58"/>
      <c r="H95" s="58"/>
      <c r="I95" s="58"/>
      <c r="J95" s="58"/>
      <c r="K95" s="59" t="s">
        <v>9</v>
      </c>
      <c r="L95" s="59"/>
      <c r="M95" s="59"/>
      <c r="N95" s="59"/>
      <c r="O95" s="59"/>
      <c r="P95" s="60" t="s">
        <v>10</v>
      </c>
      <c r="Q95" s="61" t="s">
        <v>11</v>
      </c>
      <c r="R95" s="62" t="s">
        <v>12</v>
      </c>
      <c r="S95" s="63" t="s">
        <v>13</v>
      </c>
      <c r="T95" s="61" t="s">
        <v>14</v>
      </c>
      <c r="U95" s="62" t="s">
        <v>15</v>
      </c>
      <c r="V95" s="63" t="s">
        <v>16</v>
      </c>
    </row>
    <row r="96" spans="1:22">
      <c r="A96" s="55"/>
      <c r="B96" s="56"/>
      <c r="C96" s="56"/>
      <c r="D96" s="56"/>
      <c r="E96" s="57"/>
      <c r="F96" s="2" t="s">
        <v>17</v>
      </c>
      <c r="G96" s="2" t="s">
        <v>18</v>
      </c>
      <c r="H96" s="2" t="s">
        <v>19</v>
      </c>
      <c r="I96" s="2" t="s">
        <v>20</v>
      </c>
      <c r="J96" s="2" t="s">
        <v>21</v>
      </c>
      <c r="K96" s="3" t="s">
        <v>22</v>
      </c>
      <c r="L96" s="3" t="s">
        <v>18</v>
      </c>
      <c r="M96" s="3" t="s">
        <v>19</v>
      </c>
      <c r="N96" s="3" t="s">
        <v>20</v>
      </c>
      <c r="O96" s="3" t="s">
        <v>21</v>
      </c>
      <c r="P96" s="60"/>
      <c r="Q96" s="61"/>
      <c r="R96" s="62"/>
      <c r="S96" s="63"/>
      <c r="T96" s="61"/>
      <c r="U96" s="62"/>
      <c r="V96" s="63"/>
    </row>
    <row r="97" spans="1:22">
      <c r="A97" s="45"/>
      <c r="B97" s="46"/>
      <c r="C97" s="46"/>
      <c r="D97" s="46"/>
      <c r="E97" s="47"/>
      <c r="F97" s="2"/>
      <c r="G97" s="2"/>
      <c r="H97" s="2"/>
      <c r="I97" s="2"/>
      <c r="J97" s="2"/>
      <c r="K97" s="3"/>
      <c r="L97" s="3"/>
      <c r="M97" s="3"/>
      <c r="N97" s="3"/>
      <c r="O97" s="3"/>
      <c r="P97" s="48"/>
      <c r="Q97" s="4"/>
      <c r="R97" s="5"/>
      <c r="S97" s="6"/>
      <c r="T97" s="44"/>
      <c r="U97" s="42"/>
      <c r="V97" s="43"/>
    </row>
    <row r="98" spans="1:22">
      <c r="A98" s="16">
        <v>44436.8972222222</v>
      </c>
      <c r="B98" t="s">
        <v>71</v>
      </c>
      <c r="C98">
        <v>50.3</v>
      </c>
      <c r="D98">
        <v>24</v>
      </c>
      <c r="E98">
        <v>101600</v>
      </c>
      <c r="F98">
        <v>661.64</v>
      </c>
      <c r="G98">
        <v>2.2400000000000002</v>
      </c>
      <c r="H98">
        <v>37560</v>
      </c>
      <c r="I98">
        <v>35957</v>
      </c>
      <c r="J98">
        <v>210</v>
      </c>
      <c r="K98">
        <v>1461.07</v>
      </c>
      <c r="L98">
        <v>4.24</v>
      </c>
      <c r="M98">
        <v>4884</v>
      </c>
      <c r="N98">
        <v>4361</v>
      </c>
      <c r="O98">
        <v>92</v>
      </c>
      <c r="Q98" s="26">
        <f>I98/E98</f>
        <v>0.35390748031496061</v>
      </c>
      <c r="R98" s="27">
        <f>I98/E98/C98*1000</f>
        <v>7.0359340022854999</v>
      </c>
      <c r="S98" s="28">
        <f>J98/I98</f>
        <v>5.8403092582807242E-3</v>
      </c>
      <c r="T98" s="29">
        <f>N98/E98</f>
        <v>4.292322834645669E-2</v>
      </c>
      <c r="U98" s="29">
        <f>N98/E98/C98*1000</f>
        <v>0.85334449992955652</v>
      </c>
      <c r="V98" s="30">
        <f>O98/N98</f>
        <v>2.1096078880990597E-2</v>
      </c>
    </row>
    <row r="99" spans="1:22">
      <c r="A99" s="16">
        <v>44439.548611111102</v>
      </c>
      <c r="B99" t="s">
        <v>72</v>
      </c>
      <c r="C99">
        <v>5.67</v>
      </c>
      <c r="D99" t="s">
        <v>73</v>
      </c>
      <c r="E99">
        <v>227000</v>
      </c>
      <c r="F99">
        <v>661.63</v>
      </c>
      <c r="G99">
        <v>2.2999999999999998</v>
      </c>
      <c r="H99">
        <v>15521</v>
      </c>
      <c r="I99">
        <v>13338</v>
      </c>
      <c r="J99">
        <v>156</v>
      </c>
      <c r="K99">
        <v>1461.07</v>
      </c>
      <c r="L99">
        <v>4.1100000000000003</v>
      </c>
      <c r="M99">
        <v>3423</v>
      </c>
      <c r="N99">
        <v>2800</v>
      </c>
      <c r="O99">
        <v>88</v>
      </c>
      <c r="Q99" s="26">
        <f>I99/E99</f>
        <v>5.8757709251101319E-2</v>
      </c>
      <c r="R99" s="27">
        <f>I99/E99/C99*1000</f>
        <v>10.362911684497588</v>
      </c>
      <c r="S99" s="28">
        <f>J99/I99</f>
        <v>1.1695906432748537E-2</v>
      </c>
      <c r="T99" s="29">
        <f>N99/E99</f>
        <v>1.2334801762114538E-2</v>
      </c>
      <c r="U99" s="29">
        <f>N99/E99/C99*1000</f>
        <v>2.1754500462283133</v>
      </c>
      <c r="V99" s="30">
        <f>O99/N99</f>
        <v>3.1428571428571431E-2</v>
      </c>
    </row>
    <row r="100" spans="1:22">
      <c r="B100" t="s">
        <v>71</v>
      </c>
      <c r="C100">
        <v>45.17</v>
      </c>
      <c r="D100" t="s">
        <v>74</v>
      </c>
      <c r="Q100" s="26" t="e">
        <f>I100/E100</f>
        <v>#DIV/0!</v>
      </c>
      <c r="R100" s="27" t="e">
        <f>I100/E100/C100*1000</f>
        <v>#DIV/0!</v>
      </c>
      <c r="S100" s="28" t="e">
        <f>J100/I100</f>
        <v>#DIV/0!</v>
      </c>
      <c r="T100" s="29" t="e">
        <f>N100/E100</f>
        <v>#DIV/0!</v>
      </c>
      <c r="U100" s="29" t="e">
        <f>N100/E100/C100*1000</f>
        <v>#DIV/0!</v>
      </c>
      <c r="V100" s="30" t="e">
        <f>O100/N100</f>
        <v>#DIV/0!</v>
      </c>
    </row>
    <row r="101" spans="1:22">
      <c r="B101" t="s">
        <v>72</v>
      </c>
      <c r="C101">
        <v>10.81</v>
      </c>
      <c r="D101" t="s">
        <v>75</v>
      </c>
      <c r="Q101" s="26" t="e">
        <f>I101/E101</f>
        <v>#DIV/0!</v>
      </c>
      <c r="R101" s="27" t="e">
        <f>I101/E101/C101*1000</f>
        <v>#DIV/0!</v>
      </c>
      <c r="S101" s="28" t="e">
        <f>J101/I101</f>
        <v>#DIV/0!</v>
      </c>
      <c r="T101" s="29" t="e">
        <f>N101/E101</f>
        <v>#DIV/0!</v>
      </c>
      <c r="U101" s="29" t="e">
        <f>N101/E101/C101*1000</f>
        <v>#DIV/0!</v>
      </c>
      <c r="V101" s="30" t="e">
        <f>O101/N101</f>
        <v>#DIV/0!</v>
      </c>
    </row>
    <row r="102" spans="1:22">
      <c r="Q102" s="26" t="e">
        <f>I102/E102</f>
        <v>#DIV/0!</v>
      </c>
      <c r="R102" s="27" t="e">
        <f>I102/E102/C102*1000</f>
        <v>#DIV/0!</v>
      </c>
      <c r="S102" s="28" t="e">
        <f>J102/I102</f>
        <v>#DIV/0!</v>
      </c>
      <c r="T102" s="29" t="e">
        <f>N102/E102</f>
        <v>#DIV/0!</v>
      </c>
      <c r="U102" s="29" t="e">
        <f>N102/E102/C102*1000</f>
        <v>#DIV/0!</v>
      </c>
      <c r="V102" s="30" t="e">
        <f>O102/N102</f>
        <v>#DIV/0!</v>
      </c>
    </row>
    <row r="103" spans="1:22">
      <c r="Q103" s="26" t="e">
        <f>I103/E103</f>
        <v>#DIV/0!</v>
      </c>
      <c r="R103" s="27" t="e">
        <f>I103/E103/C103*1000</f>
        <v>#DIV/0!</v>
      </c>
      <c r="S103" s="28" t="e">
        <f>J103/I103</f>
        <v>#DIV/0!</v>
      </c>
      <c r="T103" s="29" t="e">
        <f>N103/E103</f>
        <v>#DIV/0!</v>
      </c>
      <c r="U103" s="29" t="e">
        <f>N103/E103/C103*1000</f>
        <v>#DIV/0!</v>
      </c>
      <c r="V103" s="30" t="e">
        <f>O103/N103</f>
        <v>#DIV/0!</v>
      </c>
    </row>
    <row r="104" spans="1:22">
      <c r="Q104" s="26" t="e">
        <f>I104/E104</f>
        <v>#DIV/0!</v>
      </c>
      <c r="R104" s="27" t="e">
        <f>I104/E104/C104*1000</f>
        <v>#DIV/0!</v>
      </c>
      <c r="S104" s="28" t="e">
        <f>J104/I104</f>
        <v>#DIV/0!</v>
      </c>
      <c r="T104" s="29" t="e">
        <f>N104/E104</f>
        <v>#DIV/0!</v>
      </c>
      <c r="U104" s="29" t="e">
        <f>N104/E104/C104*1000</f>
        <v>#DIV/0!</v>
      </c>
      <c r="V104" s="30" t="e">
        <f>O104/N104</f>
        <v>#DIV/0!</v>
      </c>
    </row>
    <row r="105" spans="1:22">
      <c r="Q105" s="26" t="e">
        <f>I105/E105</f>
        <v>#DIV/0!</v>
      </c>
      <c r="R105" s="27" t="e">
        <f>I105/E105/C105*1000</f>
        <v>#DIV/0!</v>
      </c>
      <c r="S105" s="28" t="e">
        <f>J105/I105</f>
        <v>#DIV/0!</v>
      </c>
      <c r="T105" s="29" t="e">
        <f>N105/E105</f>
        <v>#DIV/0!</v>
      </c>
      <c r="U105" s="29" t="e">
        <f>N105/E105/C105*1000</f>
        <v>#DIV/0!</v>
      </c>
      <c r="V105" s="30" t="e">
        <f>O105/N105</f>
        <v>#DIV/0!</v>
      </c>
    </row>
    <row r="106" spans="1:22">
      <c r="Q106" s="26" t="e">
        <f>I106/E106</f>
        <v>#DIV/0!</v>
      </c>
      <c r="R106" s="27" t="e">
        <f>I106/E106/C106*1000</f>
        <v>#DIV/0!</v>
      </c>
      <c r="S106" s="28" t="e">
        <f>J106/I106</f>
        <v>#DIV/0!</v>
      </c>
      <c r="T106" s="29" t="e">
        <f>N106/E106</f>
        <v>#DIV/0!</v>
      </c>
      <c r="U106" s="29" t="e">
        <f>N106/E106/C106*1000</f>
        <v>#DIV/0!</v>
      </c>
      <c r="V106" s="30" t="e">
        <f>O106/N106</f>
        <v>#DIV/0!</v>
      </c>
    </row>
  </sheetData>
  <mergeCells count="28">
    <mergeCell ref="U95:U96"/>
    <mergeCell ref="V95:V96"/>
    <mergeCell ref="S4:S5"/>
    <mergeCell ref="T4:T5"/>
    <mergeCell ref="U4:U5"/>
    <mergeCell ref="V4:V5"/>
    <mergeCell ref="S95:S96"/>
    <mergeCell ref="T95:T96"/>
    <mergeCell ref="A95:A96"/>
    <mergeCell ref="B95:B96"/>
    <mergeCell ref="C95:C96"/>
    <mergeCell ref="D95:D96"/>
    <mergeCell ref="E95:E96"/>
    <mergeCell ref="F95:J95"/>
    <mergeCell ref="K95:O95"/>
    <mergeCell ref="P95:P96"/>
    <mergeCell ref="Q95:Q96"/>
    <mergeCell ref="R95:R96"/>
    <mergeCell ref="F4:J4"/>
    <mergeCell ref="K4:O4"/>
    <mergeCell ref="P4:P5"/>
    <mergeCell ref="Q4:Q5"/>
    <mergeCell ref="R4:R5"/>
    <mergeCell ref="A4:A5"/>
    <mergeCell ref="B4:B5"/>
    <mergeCell ref="C4:C5"/>
    <mergeCell ref="D4:D5"/>
    <mergeCell ref="E4:E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2D77-A672-4C8A-A6FA-6D27F2767884}">
  <dimension ref="A1:X13"/>
  <sheetViews>
    <sheetView workbookViewId="0">
      <selection activeCell="A13" sqref="A13:XFD13"/>
    </sheetView>
  </sheetViews>
  <sheetFormatPr defaultRowHeight="15"/>
  <cols>
    <col min="1" max="1" width="17.42578125" customWidth="1"/>
    <col min="2" max="2" width="14.5703125" customWidth="1"/>
  </cols>
  <sheetData>
    <row r="1" spans="1:24" ht="14.45" customHeight="1">
      <c r="A1" s="55" t="s">
        <v>3</v>
      </c>
      <c r="B1" s="56" t="s">
        <v>4</v>
      </c>
      <c r="C1" s="56" t="s">
        <v>5</v>
      </c>
      <c r="D1" s="56" t="s">
        <v>6</v>
      </c>
      <c r="E1" s="57" t="s">
        <v>7</v>
      </c>
      <c r="F1" s="58" t="s">
        <v>8</v>
      </c>
      <c r="G1" s="58"/>
      <c r="H1" s="58"/>
      <c r="I1" s="58"/>
      <c r="J1" s="58"/>
      <c r="K1" s="59" t="s">
        <v>9</v>
      </c>
      <c r="L1" s="59"/>
      <c r="M1" s="59"/>
      <c r="N1" s="59"/>
      <c r="O1" s="59"/>
      <c r="P1" s="60" t="s">
        <v>10</v>
      </c>
      <c r="Q1" s="61" t="s">
        <v>11</v>
      </c>
      <c r="R1" s="62" t="s">
        <v>12</v>
      </c>
      <c r="S1" s="63" t="s">
        <v>13</v>
      </c>
      <c r="T1" s="61" t="s">
        <v>14</v>
      </c>
      <c r="U1" s="62" t="s">
        <v>15</v>
      </c>
      <c r="V1" s="63" t="s">
        <v>16</v>
      </c>
    </row>
    <row r="2" spans="1:24" ht="14.45">
      <c r="A2" s="55"/>
      <c r="B2" s="56"/>
      <c r="C2" s="56"/>
      <c r="D2" s="56"/>
      <c r="E2" s="57"/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3" t="s">
        <v>22</v>
      </c>
      <c r="L2" s="3" t="s">
        <v>18</v>
      </c>
      <c r="M2" s="3" t="s">
        <v>19</v>
      </c>
      <c r="N2" s="3" t="s">
        <v>20</v>
      </c>
      <c r="O2" s="3" t="s">
        <v>21</v>
      </c>
      <c r="P2" s="60"/>
      <c r="Q2" s="61"/>
      <c r="R2" s="62"/>
      <c r="S2" s="63"/>
      <c r="T2" s="61"/>
      <c r="U2" s="62"/>
      <c r="V2" s="63"/>
    </row>
    <row r="3" spans="1:24" ht="14.45">
      <c r="A3" s="45"/>
      <c r="B3" s="46"/>
      <c r="C3" s="46"/>
      <c r="D3" s="46"/>
      <c r="E3" s="47"/>
      <c r="F3" s="2"/>
      <c r="G3" s="2"/>
      <c r="H3" s="2"/>
      <c r="I3" s="2"/>
      <c r="J3" s="2"/>
      <c r="K3" s="3"/>
      <c r="L3" s="3"/>
      <c r="M3" s="3"/>
      <c r="N3" s="3"/>
      <c r="O3" s="3"/>
      <c r="P3" s="48"/>
      <c r="Q3" s="4"/>
      <c r="R3" s="5"/>
      <c r="S3" s="6"/>
      <c r="T3" s="44"/>
      <c r="U3" s="42"/>
      <c r="V3" s="43"/>
    </row>
    <row r="4" spans="1:24">
      <c r="A4" s="16">
        <v>44436.8972222222</v>
      </c>
      <c r="B4" t="s">
        <v>71</v>
      </c>
      <c r="C4">
        <v>50.3</v>
      </c>
      <c r="D4">
        <v>24</v>
      </c>
      <c r="E4">
        <v>101600</v>
      </c>
      <c r="F4">
        <v>661.64</v>
      </c>
      <c r="G4">
        <v>2.2400000000000002</v>
      </c>
      <c r="H4">
        <v>37560</v>
      </c>
      <c r="I4">
        <v>35957</v>
      </c>
      <c r="J4">
        <v>210</v>
      </c>
      <c r="K4">
        <v>1461.07</v>
      </c>
      <c r="L4">
        <v>4.24</v>
      </c>
      <c r="M4">
        <v>4884</v>
      </c>
      <c r="N4">
        <v>4361</v>
      </c>
      <c r="O4">
        <v>92</v>
      </c>
      <c r="Q4" s="26">
        <f>I4/E4</f>
        <v>0.35390748031496061</v>
      </c>
      <c r="R4" s="27">
        <f>I4/E4/C4*1000</f>
        <v>7.0359340022854999</v>
      </c>
      <c r="S4" s="28">
        <f>J4/I4</f>
        <v>5.8403092582807242E-3</v>
      </c>
      <c r="T4" s="29">
        <f>N4/E4</f>
        <v>4.292322834645669E-2</v>
      </c>
      <c r="U4" s="29">
        <f>N4/E4/C4*1000</f>
        <v>0.85334449992955652</v>
      </c>
      <c r="V4" s="30">
        <f>O4/N4</f>
        <v>2.1096078880990597E-2</v>
      </c>
    </row>
    <row r="5" spans="1:24">
      <c r="A5" s="16">
        <v>44439.548611111102</v>
      </c>
      <c r="B5" t="s">
        <v>72</v>
      </c>
      <c r="C5">
        <v>5.67</v>
      </c>
      <c r="D5">
        <v>5</v>
      </c>
      <c r="E5">
        <v>227000</v>
      </c>
      <c r="F5">
        <v>661.63</v>
      </c>
      <c r="G5">
        <v>2.2999999999999998</v>
      </c>
      <c r="H5">
        <v>15521</v>
      </c>
      <c r="I5">
        <v>13338</v>
      </c>
      <c r="J5">
        <v>156</v>
      </c>
      <c r="K5">
        <v>1461.07</v>
      </c>
      <c r="L5">
        <v>4.1100000000000003</v>
      </c>
      <c r="M5">
        <v>3423</v>
      </c>
      <c r="N5">
        <v>2800</v>
      </c>
      <c r="O5">
        <v>88</v>
      </c>
      <c r="Q5" s="26">
        <f>I5/E5</f>
        <v>5.8757709251101319E-2</v>
      </c>
      <c r="R5" s="27">
        <f>I5/E5/C5*1000</f>
        <v>10.362911684497588</v>
      </c>
      <c r="S5" s="28">
        <f>J5/I5</f>
        <v>1.1695906432748537E-2</v>
      </c>
      <c r="T5" s="29">
        <f>N5/E5</f>
        <v>1.2334801762114538E-2</v>
      </c>
      <c r="U5" s="29">
        <f>N5/E5/C5*1000</f>
        <v>2.1754500462283133</v>
      </c>
      <c r="V5" s="30">
        <f>O5/N5</f>
        <v>3.1428571428571431E-2</v>
      </c>
    </row>
    <row r="6" spans="1:24">
      <c r="A6" s="16">
        <v>44440.358333333301</v>
      </c>
      <c r="B6" t="s">
        <v>71</v>
      </c>
      <c r="C6">
        <v>45.17</v>
      </c>
      <c r="D6">
        <v>20</v>
      </c>
      <c r="E6">
        <v>68400</v>
      </c>
      <c r="F6">
        <v>661.67</v>
      </c>
      <c r="G6">
        <v>2.2000000000000002</v>
      </c>
      <c r="H6">
        <v>23815</v>
      </c>
      <c r="I6">
        <v>22933</v>
      </c>
      <c r="J6">
        <v>165</v>
      </c>
      <c r="K6">
        <v>1461.05</v>
      </c>
      <c r="L6">
        <v>4.0999999999999996</v>
      </c>
      <c r="M6">
        <v>3163</v>
      </c>
      <c r="N6">
        <v>2961</v>
      </c>
      <c r="O6">
        <v>67</v>
      </c>
      <c r="Q6" s="26">
        <f>I6/E6</f>
        <v>0.33527777777777779</v>
      </c>
      <c r="R6" s="27">
        <f>I6/E6/C6*1000</f>
        <v>7.4225764396231524</v>
      </c>
      <c r="S6" s="28">
        <f>J6/I6</f>
        <v>7.1948720184886409E-3</v>
      </c>
      <c r="T6" s="29">
        <f>N6/E6</f>
        <v>4.3289473684210523E-2</v>
      </c>
      <c r="U6" s="29">
        <f>N6/E6/C6*1000</f>
        <v>0.95836780350255746</v>
      </c>
      <c r="V6" s="30">
        <f>O6/N6</f>
        <v>2.2627490712597096E-2</v>
      </c>
    </row>
    <row r="7" spans="1:24">
      <c r="A7" s="16">
        <v>44441.777777777803</v>
      </c>
      <c r="B7" t="s">
        <v>72</v>
      </c>
      <c r="C7">
        <v>10.81</v>
      </c>
      <c r="D7">
        <v>7</v>
      </c>
      <c r="E7">
        <v>122400</v>
      </c>
      <c r="F7">
        <v>661.64</v>
      </c>
      <c r="G7">
        <v>2.2599999999999998</v>
      </c>
      <c r="H7">
        <v>14076</v>
      </c>
      <c r="I7">
        <v>12707</v>
      </c>
      <c r="J7">
        <v>140</v>
      </c>
      <c r="K7">
        <v>1461.07</v>
      </c>
      <c r="L7">
        <v>4.21</v>
      </c>
      <c r="M7">
        <v>2450</v>
      </c>
      <c r="N7">
        <v>2092</v>
      </c>
      <c r="O7">
        <v>70</v>
      </c>
      <c r="Q7" s="26">
        <f>I7/E7</f>
        <v>0.10381535947712418</v>
      </c>
      <c r="R7" s="27">
        <f>I7/E7/C7*1000</f>
        <v>9.603641024710841</v>
      </c>
      <c r="S7" s="28">
        <f>J7/I7</f>
        <v>1.1017549382230266E-2</v>
      </c>
      <c r="T7" s="29">
        <f>N7/E7</f>
        <v>1.7091503267973856E-2</v>
      </c>
      <c r="U7" s="29">
        <f>N7/E7/C7*1000</f>
        <v>1.5810826334850929</v>
      </c>
      <c r="V7" s="30">
        <f>O7/N7</f>
        <v>3.3460803059273424E-2</v>
      </c>
    </row>
    <row r="8" spans="1:24">
      <c r="A8" s="16">
        <v>44442.364583333299</v>
      </c>
      <c r="B8" t="s">
        <v>71</v>
      </c>
      <c r="C8">
        <v>39.89</v>
      </c>
      <c r="D8">
        <v>18</v>
      </c>
      <c r="E8">
        <v>50000</v>
      </c>
      <c r="F8">
        <v>661.66</v>
      </c>
      <c r="G8">
        <v>2.25</v>
      </c>
      <c r="H8">
        <v>16125</v>
      </c>
      <c r="I8">
        <v>15410</v>
      </c>
      <c r="J8">
        <v>138</v>
      </c>
      <c r="K8">
        <v>1461.02</v>
      </c>
      <c r="L8">
        <v>4.0999999999999996</v>
      </c>
      <c r="M8">
        <v>2154</v>
      </c>
      <c r="N8">
        <v>1934</v>
      </c>
      <c r="O8">
        <v>61</v>
      </c>
      <c r="Q8" s="26">
        <f>I8/E8</f>
        <v>0.30819999999999997</v>
      </c>
      <c r="R8" s="27">
        <f>I8/E8/C8*1000</f>
        <v>7.7262471797442958</v>
      </c>
      <c r="S8" s="28">
        <f>J8/I8</f>
        <v>8.9552238805970154E-3</v>
      </c>
      <c r="T8" s="29">
        <f>N8/E8</f>
        <v>3.8679999999999999E-2</v>
      </c>
      <c r="U8" s="29">
        <f>N8/E8/C8*1000</f>
        <v>0.9696665831035346</v>
      </c>
      <c r="V8" s="30">
        <f>O8/N8</f>
        <v>3.1540847983453982E-2</v>
      </c>
    </row>
    <row r="9" spans="1:24">
      <c r="A9" s="16">
        <v>44444.599305555603</v>
      </c>
      <c r="B9" t="s">
        <v>72</v>
      </c>
      <c r="C9">
        <v>16.079999999999998</v>
      </c>
      <c r="D9">
        <v>9</v>
      </c>
      <c r="E9">
        <v>192800</v>
      </c>
      <c r="F9">
        <v>661.67</v>
      </c>
      <c r="G9">
        <v>2.19</v>
      </c>
      <c r="H9">
        <v>29994</v>
      </c>
      <c r="I9">
        <v>27706</v>
      </c>
      <c r="J9">
        <v>198</v>
      </c>
      <c r="K9">
        <v>1461.19</v>
      </c>
      <c r="L9">
        <v>3.91</v>
      </c>
      <c r="M9">
        <v>4667</v>
      </c>
      <c r="N9">
        <v>4053</v>
      </c>
      <c r="O9">
        <v>95</v>
      </c>
      <c r="Q9" s="26">
        <f>I9/E9</f>
        <v>0.14370331950207468</v>
      </c>
      <c r="R9" s="27">
        <f>I9/E9/C9*1000</f>
        <v>8.9367736008752932</v>
      </c>
      <c r="S9" s="28">
        <f>J9/I9</f>
        <v>7.1464664693568179E-3</v>
      </c>
      <c r="T9" s="29">
        <f>N9/E9</f>
        <v>2.1021784232365146E-2</v>
      </c>
      <c r="U9" s="29">
        <f>N9/E9/C9*1000</f>
        <v>1.3073248900724594</v>
      </c>
      <c r="V9" s="30">
        <f>O9/N9</f>
        <v>2.3439427584505304E-2</v>
      </c>
    </row>
    <row r="10" spans="1:24">
      <c r="A10" s="16">
        <v>44445.34375</v>
      </c>
      <c r="B10" t="s">
        <v>71</v>
      </c>
      <c r="C10">
        <v>34.020000000000003</v>
      </c>
      <c r="D10">
        <v>15</v>
      </c>
      <c r="E10">
        <v>64100</v>
      </c>
      <c r="F10">
        <v>661.7</v>
      </c>
      <c r="G10">
        <v>2.2400000000000002</v>
      </c>
      <c r="H10">
        <v>18555</v>
      </c>
      <c r="I10">
        <v>17519</v>
      </c>
      <c r="J10">
        <v>151</v>
      </c>
      <c r="K10">
        <v>1461.14</v>
      </c>
      <c r="L10">
        <v>4.4000000000000004</v>
      </c>
      <c r="M10">
        <v>2434</v>
      </c>
      <c r="N10">
        <v>2232</v>
      </c>
      <c r="O10">
        <v>62</v>
      </c>
      <c r="Q10" s="26">
        <f>I10/E10</f>
        <v>0.27330733229329174</v>
      </c>
      <c r="R10" s="27">
        <f>I10/E10/C10*1000</f>
        <v>8.0337252290797085</v>
      </c>
      <c r="S10" s="28">
        <f>J10/I10</f>
        <v>8.6192134254238252E-3</v>
      </c>
      <c r="T10" s="29">
        <f>N10/E10</f>
        <v>3.4820592823712949E-2</v>
      </c>
      <c r="U10" s="29">
        <f>N10/E10/C10*1000</f>
        <v>1.023533004812256</v>
      </c>
      <c r="V10" s="30">
        <f>O10/N10</f>
        <v>2.7777777777777776E-2</v>
      </c>
    </row>
    <row r="11" spans="1:24">
      <c r="A11" s="50">
        <v>44448.357638888891</v>
      </c>
      <c r="B11" s="49" t="s">
        <v>72</v>
      </c>
      <c r="C11" s="49">
        <v>21.92</v>
      </c>
      <c r="D11" s="49">
        <v>11</v>
      </c>
      <c r="E11" s="49">
        <v>119975</v>
      </c>
      <c r="F11" s="49">
        <v>661.61</v>
      </c>
      <c r="G11" s="49">
        <v>2.25</v>
      </c>
      <c r="H11" s="49">
        <v>24846</v>
      </c>
      <c r="I11" s="49">
        <v>23230</v>
      </c>
      <c r="J11" s="49">
        <v>177</v>
      </c>
      <c r="K11" s="49">
        <v>1460.94</v>
      </c>
      <c r="L11" s="49">
        <v>4.13</v>
      </c>
      <c r="M11" s="49">
        <v>3520</v>
      </c>
      <c r="N11" s="49">
        <v>3043</v>
      </c>
      <c r="O11" s="49">
        <v>83</v>
      </c>
      <c r="P11" s="49"/>
      <c r="Q11" s="51">
        <v>0.19361999999999999</v>
      </c>
      <c r="R11" s="52">
        <v>8.8331999999999997</v>
      </c>
      <c r="S11" s="51">
        <v>8.0000000000000002E-3</v>
      </c>
      <c r="T11" s="53">
        <v>2.5360000000000001E-2</v>
      </c>
      <c r="U11" s="53">
        <v>1.1571</v>
      </c>
      <c r="V11" s="54">
        <v>2.7E-2</v>
      </c>
      <c r="W11" s="49"/>
      <c r="X11" s="49"/>
    </row>
    <row r="12" spans="1:24">
      <c r="A12" s="50">
        <v>44452.35</v>
      </c>
      <c r="B12" s="49" t="s">
        <v>71</v>
      </c>
      <c r="C12" s="49">
        <v>28.65</v>
      </c>
      <c r="D12" s="49">
        <v>14</v>
      </c>
      <c r="E12" s="49">
        <v>72200</v>
      </c>
      <c r="F12" s="49">
        <v>661.57</v>
      </c>
      <c r="G12" s="49">
        <v>2.33</v>
      </c>
      <c r="H12" s="49">
        <v>18255</v>
      </c>
      <c r="I12" s="49">
        <v>17262</v>
      </c>
      <c r="J12" s="49">
        <v>149</v>
      </c>
      <c r="K12" s="49">
        <v>1460.98</v>
      </c>
      <c r="L12" s="49">
        <v>3.7</v>
      </c>
      <c r="M12" s="49">
        <v>2490</v>
      </c>
      <c r="N12" s="49">
        <v>2270</v>
      </c>
      <c r="O12" s="49">
        <v>63</v>
      </c>
      <c r="P12" s="49"/>
      <c r="Q12" s="51">
        <v>0.23909</v>
      </c>
      <c r="R12" s="52">
        <v>8.3451000000000004</v>
      </c>
      <c r="S12" s="51">
        <v>8.9999999999999993E-3</v>
      </c>
      <c r="T12" s="53">
        <v>3.1440000000000003E-2</v>
      </c>
      <c r="U12" s="53">
        <v>1.0973999999999999</v>
      </c>
      <c r="V12" s="54">
        <v>2.8000000000000001E-2</v>
      </c>
      <c r="W12" s="49"/>
      <c r="X12" s="49"/>
    </row>
    <row r="13" spans="1:24" ht="14.45">
      <c r="A13" s="40">
        <v>44368.427083333299</v>
      </c>
      <c r="B13" t="s">
        <v>46</v>
      </c>
      <c r="C13">
        <v>0</v>
      </c>
      <c r="D13">
        <v>0</v>
      </c>
      <c r="E13">
        <v>157000</v>
      </c>
      <c r="F13">
        <v>661.7</v>
      </c>
      <c r="G13">
        <v>2.02</v>
      </c>
      <c r="H13">
        <v>2061</v>
      </c>
      <c r="I13">
        <v>538</v>
      </c>
      <c r="J13">
        <v>91</v>
      </c>
      <c r="K13">
        <v>1460.96</v>
      </c>
      <c r="L13">
        <v>4.21</v>
      </c>
      <c r="M13">
        <v>1283</v>
      </c>
      <c r="N13">
        <v>770</v>
      </c>
      <c r="O13">
        <v>70</v>
      </c>
      <c r="P13" t="s">
        <v>46</v>
      </c>
      <c r="Q13" s="35">
        <f>I13/E13</f>
        <v>3.426751592356688E-3</v>
      </c>
      <c r="R13" s="36"/>
      <c r="S13" s="37">
        <f>J13/I13</f>
        <v>0.16914498141263939</v>
      </c>
      <c r="T13" s="38">
        <f>N13/E13</f>
        <v>4.9044585987261143E-3</v>
      </c>
      <c r="U13" s="38"/>
      <c r="V13" s="39">
        <f>O13/N13</f>
        <v>9.0909090909090912E-2</v>
      </c>
    </row>
  </sheetData>
  <mergeCells count="14">
    <mergeCell ref="U1:U2"/>
    <mergeCell ref="V1:V2"/>
    <mergeCell ref="K1:O1"/>
    <mergeCell ref="P1:P2"/>
    <mergeCell ref="Q1:Q2"/>
    <mergeCell ref="R1:R2"/>
    <mergeCell ref="S1:S2"/>
    <mergeCell ref="T1:T2"/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9CA3-21C2-4E71-8614-8FD3A97ABD60}">
  <dimension ref="A1:V60"/>
  <sheetViews>
    <sheetView tabSelected="1" topLeftCell="A45" workbookViewId="0">
      <selection activeCell="B61" sqref="B61"/>
    </sheetView>
  </sheetViews>
  <sheetFormatPr defaultRowHeight="15"/>
  <cols>
    <col min="1" max="1" width="16.7109375" bestFit="1" customWidth="1"/>
    <col min="2" max="2" width="14" customWidth="1"/>
  </cols>
  <sheetData>
    <row r="1" spans="1:22">
      <c r="A1" s="55" t="s">
        <v>3</v>
      </c>
      <c r="B1" s="56" t="s">
        <v>4</v>
      </c>
      <c r="C1" s="56" t="s">
        <v>5</v>
      </c>
      <c r="D1" s="56" t="s">
        <v>6</v>
      </c>
      <c r="E1" s="57" t="s">
        <v>7</v>
      </c>
      <c r="F1" s="58" t="s">
        <v>8</v>
      </c>
      <c r="G1" s="58"/>
      <c r="H1" s="58"/>
      <c r="I1" s="58"/>
      <c r="J1" s="58"/>
      <c r="K1" s="59" t="s">
        <v>9</v>
      </c>
      <c r="L1" s="59"/>
      <c r="M1" s="59"/>
      <c r="N1" s="59"/>
      <c r="O1" s="59"/>
      <c r="P1" s="60" t="s">
        <v>10</v>
      </c>
      <c r="Q1" s="61" t="s">
        <v>11</v>
      </c>
      <c r="R1" s="62" t="s">
        <v>12</v>
      </c>
      <c r="S1" s="63" t="s">
        <v>13</v>
      </c>
      <c r="T1" s="61" t="s">
        <v>14</v>
      </c>
      <c r="U1" s="62" t="s">
        <v>15</v>
      </c>
      <c r="V1" s="63" t="s">
        <v>16</v>
      </c>
    </row>
    <row r="2" spans="1:22">
      <c r="A2" s="55"/>
      <c r="B2" s="56"/>
      <c r="C2" s="56"/>
      <c r="D2" s="56"/>
      <c r="E2" s="57"/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3" t="s">
        <v>22</v>
      </c>
      <c r="L2" s="3" t="s">
        <v>18</v>
      </c>
      <c r="M2" s="3" t="s">
        <v>19</v>
      </c>
      <c r="N2" s="3" t="s">
        <v>20</v>
      </c>
      <c r="O2" s="3" t="s">
        <v>21</v>
      </c>
      <c r="P2" s="60"/>
      <c r="Q2" s="61"/>
      <c r="R2" s="62"/>
      <c r="S2" s="63"/>
      <c r="T2" s="61"/>
      <c r="U2" s="62"/>
      <c r="V2" s="63"/>
    </row>
    <row r="3" spans="1:22">
      <c r="A3" s="45"/>
      <c r="B3" s="46"/>
      <c r="C3" s="46"/>
      <c r="D3" s="46"/>
      <c r="E3" s="47"/>
      <c r="F3" s="2"/>
      <c r="G3" s="2"/>
      <c r="H3" s="2"/>
      <c r="I3" s="2"/>
      <c r="J3" s="2"/>
      <c r="K3" s="3"/>
      <c r="L3" s="3"/>
      <c r="M3" s="3"/>
      <c r="N3" s="3"/>
      <c r="O3" s="3"/>
      <c r="P3" s="48"/>
      <c r="Q3" s="4"/>
      <c r="R3" s="5"/>
      <c r="S3" s="6"/>
      <c r="T3" s="44"/>
      <c r="U3" s="42"/>
      <c r="V3" s="43"/>
    </row>
    <row r="4" spans="1:22">
      <c r="A4" s="7">
        <v>44263.3972222222</v>
      </c>
      <c r="B4" s="8" t="s">
        <v>76</v>
      </c>
      <c r="C4" s="9">
        <v>7.5149999999999997</v>
      </c>
      <c r="D4" s="8">
        <v>6</v>
      </c>
      <c r="E4" s="9">
        <v>1120500</v>
      </c>
      <c r="F4" s="9">
        <v>661.87</v>
      </c>
      <c r="G4" s="9">
        <v>2.2999999999999998</v>
      </c>
      <c r="H4" s="9">
        <v>1767355</v>
      </c>
      <c r="I4" s="9">
        <v>1746666</v>
      </c>
      <c r="J4" s="9">
        <v>1361</v>
      </c>
      <c r="K4" s="9">
        <v>1461.38</v>
      </c>
      <c r="L4" s="9">
        <v>4.38</v>
      </c>
      <c r="M4" s="9">
        <v>24273</v>
      </c>
      <c r="N4" s="9">
        <v>20918</v>
      </c>
      <c r="O4" s="9">
        <v>219</v>
      </c>
      <c r="P4" s="9"/>
      <c r="Q4" s="10">
        <f>I4/E4</f>
        <v>1.5588273092369478</v>
      </c>
      <c r="R4" s="11">
        <f>I4/E4/C4*1000</f>
        <v>207.4287836642645</v>
      </c>
      <c r="S4" s="12">
        <f>J4/I4</f>
        <v>7.7919877068655368E-4</v>
      </c>
      <c r="T4" s="13">
        <f>N4/E4</f>
        <v>1.8668451584114235E-2</v>
      </c>
      <c r="U4" s="13">
        <f>N4/E4/C4*1000</f>
        <v>2.4841585607603776</v>
      </c>
      <c r="V4" s="14">
        <f>O4/N4</f>
        <v>1.0469452146476719E-2</v>
      </c>
    </row>
    <row r="5" spans="1:22">
      <c r="A5" s="7">
        <v>44276.535416666702</v>
      </c>
      <c r="B5" s="8" t="s">
        <v>76</v>
      </c>
      <c r="C5" s="9">
        <v>11.805999999999999</v>
      </c>
      <c r="D5" s="8">
        <v>10</v>
      </c>
      <c r="E5" s="9">
        <v>922200</v>
      </c>
      <c r="F5" s="9">
        <v>661.91</v>
      </c>
      <c r="G5" s="9">
        <v>2.29</v>
      </c>
      <c r="H5" s="9">
        <v>2236027</v>
      </c>
      <c r="I5" s="9">
        <v>2213451</v>
      </c>
      <c r="J5" s="9">
        <v>1526</v>
      </c>
      <c r="K5" s="9">
        <v>1461.42</v>
      </c>
      <c r="L5" s="9">
        <v>4.38</v>
      </c>
      <c r="M5" s="9">
        <v>27063</v>
      </c>
      <c r="N5" s="9">
        <v>24148</v>
      </c>
      <c r="O5" s="9">
        <v>218</v>
      </c>
      <c r="P5" s="9"/>
      <c r="Q5" s="10">
        <f>I5/E5</f>
        <v>2.400185426154847</v>
      </c>
      <c r="R5" s="11">
        <f>I5/E5/C5*1000</f>
        <v>203.30217060434077</v>
      </c>
      <c r="S5" s="15">
        <f>J5/I5</f>
        <v>6.8942117986799795E-4</v>
      </c>
      <c r="T5" s="13">
        <f>N5/E5</f>
        <v>2.6185209282151376E-2</v>
      </c>
      <c r="U5" s="13">
        <f>N5/E5/C5*1000</f>
        <v>2.2179577572549025</v>
      </c>
      <c r="V5" s="14">
        <f>O5/N5</f>
        <v>9.0276627463972171E-3</v>
      </c>
    </row>
    <row r="6" spans="1:22">
      <c r="A6" s="7">
        <v>44284.4</v>
      </c>
      <c r="B6" s="8" t="s">
        <v>76</v>
      </c>
      <c r="C6" s="9">
        <v>21.591999999999999</v>
      </c>
      <c r="D6" s="8">
        <v>13.5</v>
      </c>
      <c r="E6" s="9">
        <v>431400</v>
      </c>
      <c r="F6" s="9">
        <v>661.91</v>
      </c>
      <c r="G6" s="9">
        <v>2.27</v>
      </c>
      <c r="H6" s="9">
        <v>1725453</v>
      </c>
      <c r="I6" s="9">
        <v>1710585</v>
      </c>
      <c r="J6" s="9">
        <v>1336</v>
      </c>
      <c r="K6" s="9">
        <v>1461.42</v>
      </c>
      <c r="L6" s="9">
        <v>4.3099999999999996</v>
      </c>
      <c r="M6" s="9">
        <v>18343</v>
      </c>
      <c r="N6" s="9">
        <v>17060</v>
      </c>
      <c r="O6" s="9">
        <v>165</v>
      </c>
      <c r="P6" s="9"/>
      <c r="Q6" s="10">
        <f>I6/E6</f>
        <v>3.9651947148817803</v>
      </c>
      <c r="R6" s="11">
        <f>I6/E6/C6*1000</f>
        <v>183.64184489078272</v>
      </c>
      <c r="S6" s="15">
        <f>J6/I6</f>
        <v>7.810193588743032E-4</v>
      </c>
      <c r="T6" s="13">
        <f>N6/E6</f>
        <v>3.9545665275846083E-2</v>
      </c>
      <c r="U6" s="13">
        <f>N6/E6/C6*1000</f>
        <v>1.8314961687590814</v>
      </c>
      <c r="V6" s="14">
        <f>O6/N6</f>
        <v>9.6717467760844087E-3</v>
      </c>
    </row>
    <row r="7" spans="1:22">
      <c r="A7" s="16">
        <v>44287.638194444502</v>
      </c>
      <c r="B7" s="8" t="s">
        <v>76</v>
      </c>
      <c r="C7">
        <v>49.188000000000002</v>
      </c>
      <c r="D7" s="17">
        <v>25</v>
      </c>
      <c r="E7">
        <v>274400</v>
      </c>
      <c r="F7">
        <v>661.92</v>
      </c>
      <c r="G7">
        <v>2.2599999999999998</v>
      </c>
      <c r="H7">
        <v>2001486</v>
      </c>
      <c r="I7">
        <v>1985742</v>
      </c>
      <c r="J7">
        <v>1437</v>
      </c>
      <c r="K7" s="17">
        <v>1461.44</v>
      </c>
      <c r="L7" s="17">
        <v>4.47</v>
      </c>
      <c r="M7" s="17">
        <v>19387</v>
      </c>
      <c r="N7" s="17">
        <v>18452</v>
      </c>
      <c r="O7" s="17">
        <v>161</v>
      </c>
      <c r="Q7" s="10">
        <f>I7/E7</f>
        <v>7.2366690962099129</v>
      </c>
      <c r="R7" s="11">
        <f>I7/E7/C7*1000</f>
        <v>147.12265382227193</v>
      </c>
      <c r="S7" s="15">
        <f>J7/I7</f>
        <v>7.2365896475977247E-4</v>
      </c>
      <c r="T7" s="13">
        <f>N7/E7</f>
        <v>6.7244897959183675E-2</v>
      </c>
      <c r="U7" s="13">
        <f>N7/E7/C7*1000</f>
        <v>1.3670996576234788</v>
      </c>
      <c r="V7" s="14">
        <f>O7/N7</f>
        <v>8.7253414264036426E-3</v>
      </c>
    </row>
    <row r="8" spans="1:22">
      <c r="A8" s="16">
        <v>43914.393750000003</v>
      </c>
      <c r="B8" s="8" t="s">
        <v>76</v>
      </c>
      <c r="C8">
        <v>58.734999999999999</v>
      </c>
      <c r="D8" s="17">
        <v>30</v>
      </c>
      <c r="E8">
        <v>244600</v>
      </c>
      <c r="F8">
        <v>661.96</v>
      </c>
      <c r="G8">
        <v>2.25</v>
      </c>
      <c r="H8">
        <v>1984115</v>
      </c>
      <c r="I8">
        <v>1968260</v>
      </c>
      <c r="J8">
        <v>1431</v>
      </c>
      <c r="K8" s="18">
        <v>1461.48</v>
      </c>
      <c r="L8" s="18">
        <v>4.2699999999999996</v>
      </c>
      <c r="M8" s="18">
        <v>19282</v>
      </c>
      <c r="N8" s="18">
        <v>18329</v>
      </c>
      <c r="O8" s="18">
        <v>161</v>
      </c>
      <c r="Q8" s="10">
        <f>I8/E8</f>
        <v>8.0468520032706454</v>
      </c>
      <c r="R8" s="11">
        <f>I8/E8/C8*1000</f>
        <v>137.00267307858425</v>
      </c>
      <c r="S8" s="15">
        <f>J8/I8</f>
        <v>7.2703809456067792E-4</v>
      </c>
      <c r="T8" s="13">
        <f>N8/E8</f>
        <v>7.4934587080948481E-2</v>
      </c>
      <c r="U8" s="13">
        <f>N8/E8/C8*1000</f>
        <v>1.2758080715237674</v>
      </c>
      <c r="V8" s="14">
        <f>O8/N8</f>
        <v>8.7838943750340997E-3</v>
      </c>
    </row>
    <row r="9" spans="1:22">
      <c r="A9" s="19">
        <v>43900.826388888898</v>
      </c>
      <c r="B9" s="8" t="s">
        <v>76</v>
      </c>
      <c r="C9" s="18">
        <v>68.754000000000005</v>
      </c>
      <c r="D9" s="17">
        <v>33.5</v>
      </c>
      <c r="E9" s="18">
        <v>207500</v>
      </c>
      <c r="F9" s="18">
        <v>661.98</v>
      </c>
      <c r="G9" s="18">
        <v>2.2599999999999998</v>
      </c>
      <c r="H9" s="18">
        <v>180741</v>
      </c>
      <c r="I9" s="18">
        <v>1826434</v>
      </c>
      <c r="J9" s="18">
        <v>1378</v>
      </c>
      <c r="K9" s="18">
        <v>1461.55</v>
      </c>
      <c r="L9" s="18">
        <v>4.33</v>
      </c>
      <c r="M9" s="18">
        <v>17686</v>
      </c>
      <c r="N9" s="18">
        <v>16916</v>
      </c>
      <c r="O9" s="18">
        <v>152</v>
      </c>
      <c r="P9" s="18"/>
      <c r="Q9" s="10">
        <f>I9/E9</f>
        <v>8.8020915662650605</v>
      </c>
      <c r="R9" s="11">
        <f>I9/E9/C9*1000</f>
        <v>128.02297417263082</v>
      </c>
      <c r="S9" s="15">
        <f>J9/I9</f>
        <v>7.5447566131598516E-4</v>
      </c>
      <c r="T9" s="13">
        <f>N9/E9</f>
        <v>8.1522891566265063E-2</v>
      </c>
      <c r="U9" s="13">
        <f>N9/E9/C9*1000</f>
        <v>1.1857185264314085</v>
      </c>
      <c r="V9" s="14">
        <f>O9/N9</f>
        <v>8.9855757862378812E-3</v>
      </c>
    </row>
    <row r="10" spans="1:22">
      <c r="A10" s="19">
        <v>44250.394444444399</v>
      </c>
      <c r="B10" s="8" t="s">
        <v>76</v>
      </c>
      <c r="C10" s="18">
        <v>73.268000000000001</v>
      </c>
      <c r="D10" s="17">
        <v>34</v>
      </c>
      <c r="E10" s="18">
        <v>309882</v>
      </c>
      <c r="F10" s="18">
        <v>661.87</v>
      </c>
      <c r="G10" s="18">
        <v>2.27</v>
      </c>
      <c r="H10" s="18">
        <v>2838596</v>
      </c>
      <c r="I10" s="18">
        <v>2816273</v>
      </c>
      <c r="J10" s="18">
        <v>1712</v>
      </c>
      <c r="K10" s="18">
        <v>1461.3</v>
      </c>
      <c r="L10" s="18">
        <v>4.4800000000000004</v>
      </c>
      <c r="M10" s="18">
        <v>27158</v>
      </c>
      <c r="N10" s="18">
        <v>26140</v>
      </c>
      <c r="O10" s="18">
        <v>185</v>
      </c>
      <c r="P10" s="18"/>
      <c r="Q10" s="10">
        <f>I10/E10</f>
        <v>9.0882109964438076</v>
      </c>
      <c r="R10" s="11">
        <f>I10/E10/C10*1000</f>
        <v>124.04065890216475</v>
      </c>
      <c r="S10" s="15">
        <f>J10/I10</f>
        <v>6.078956123926906E-4</v>
      </c>
      <c r="T10" s="13">
        <f>N10/E10</f>
        <v>8.4354689849684722E-2</v>
      </c>
      <c r="U10" s="13">
        <f>N10/E10/C10*1000</f>
        <v>1.1513169439548605</v>
      </c>
      <c r="V10" s="14">
        <f>O10/N10</f>
        <v>7.0772762050497319E-3</v>
      </c>
    </row>
    <row r="11" spans="1:22">
      <c r="A11" s="20">
        <v>44244.395833333299</v>
      </c>
      <c r="B11" s="8" t="s">
        <v>76</v>
      </c>
      <c r="C11" s="21">
        <v>80.89</v>
      </c>
      <c r="D11" s="17">
        <v>40</v>
      </c>
      <c r="E11" s="22">
        <v>162400</v>
      </c>
      <c r="F11" s="23">
        <v>661.95</v>
      </c>
      <c r="G11" s="23">
        <v>2.2599999999999998</v>
      </c>
      <c r="H11" s="23">
        <v>1503571</v>
      </c>
      <c r="I11" s="23">
        <v>1492033</v>
      </c>
      <c r="J11" s="23">
        <v>1245</v>
      </c>
      <c r="K11" s="18">
        <v>1461.48</v>
      </c>
      <c r="L11" s="18">
        <v>4.42</v>
      </c>
      <c r="M11" s="18">
        <v>14360</v>
      </c>
      <c r="N11" s="18">
        <v>13828</v>
      </c>
      <c r="O11" s="18">
        <v>134</v>
      </c>
      <c r="P11" s="23"/>
      <c r="Q11" s="10">
        <f>I11/E11</f>
        <v>9.1873953201970444</v>
      </c>
      <c r="R11" s="11">
        <f>I11/E11/C11*1000</f>
        <v>113.57887650138515</v>
      </c>
      <c r="S11" s="15">
        <f>J11/I11</f>
        <v>8.3443194621030505E-4</v>
      </c>
      <c r="T11" s="13">
        <f>N11/E11</f>
        <v>8.5147783251231526E-2</v>
      </c>
      <c r="U11" s="13">
        <f>N11/E11/C11*1000</f>
        <v>1.0526367072719931</v>
      </c>
      <c r="V11" s="14">
        <f>O11/N11</f>
        <v>9.6904830778131324E-3</v>
      </c>
    </row>
    <row r="12" spans="1:22">
      <c r="A12" s="16">
        <v>44292.353472222203</v>
      </c>
      <c r="B12" s="8" t="s">
        <v>76</v>
      </c>
      <c r="C12" s="18">
        <v>31.154</v>
      </c>
      <c r="D12" s="17">
        <v>17.5</v>
      </c>
      <c r="E12" s="18">
        <v>407000</v>
      </c>
      <c r="F12" s="18">
        <v>661.95</v>
      </c>
      <c r="G12" s="18">
        <v>2.25</v>
      </c>
      <c r="H12" s="18">
        <v>2182259</v>
      </c>
      <c r="I12" s="18">
        <v>2164289</v>
      </c>
      <c r="J12" s="18">
        <v>1502</v>
      </c>
      <c r="K12" s="18">
        <v>1461.56</v>
      </c>
      <c r="L12" s="18">
        <v>4.2699999999999996</v>
      </c>
      <c r="M12" s="18">
        <v>22275</v>
      </c>
      <c r="N12" s="18">
        <v>20927</v>
      </c>
      <c r="O12" s="18">
        <v>178</v>
      </c>
      <c r="Q12" s="10">
        <f>I12/E12</f>
        <v>5.317663390663391</v>
      </c>
      <c r="R12" s="11">
        <f>I12/E12/C12*1000</f>
        <v>170.68958691222286</v>
      </c>
      <c r="S12" s="15">
        <f>J12/I12</f>
        <v>6.9399234575419453E-4</v>
      </c>
      <c r="T12" s="13">
        <f>N12/E12</f>
        <v>5.1417690417690419E-2</v>
      </c>
      <c r="U12" s="13">
        <f>N12/E12/C12*1000</f>
        <v>1.6504362334753298</v>
      </c>
      <c r="V12" s="14">
        <f>O12/N12</f>
        <v>8.5057581115305578E-3</v>
      </c>
    </row>
    <row r="13" spans="1:22">
      <c r="A13" s="16">
        <v>44295.577777777798</v>
      </c>
      <c r="B13" s="8" t="s">
        <v>76</v>
      </c>
      <c r="C13" s="18">
        <v>43.481000000000002</v>
      </c>
      <c r="D13" s="17">
        <v>23.5</v>
      </c>
      <c r="E13" s="18">
        <v>240300</v>
      </c>
      <c r="F13" s="18">
        <v>661.98</v>
      </c>
      <c r="G13" s="18">
        <v>2.25</v>
      </c>
      <c r="H13" s="18">
        <v>1615660</v>
      </c>
      <c r="I13" s="18">
        <v>1603135</v>
      </c>
      <c r="J13" s="18">
        <v>1291</v>
      </c>
      <c r="K13" s="18">
        <v>1461.59</v>
      </c>
      <c r="L13" s="18">
        <v>4.18</v>
      </c>
      <c r="M13" s="18">
        <v>15522</v>
      </c>
      <c r="N13" s="18">
        <v>14734</v>
      </c>
      <c r="O13" s="18">
        <v>145</v>
      </c>
      <c r="Q13" s="10">
        <f>I13/E13</f>
        <v>6.6713899292550982</v>
      </c>
      <c r="R13" s="11">
        <f>I13/E13/C13*1000</f>
        <v>153.43230213783258</v>
      </c>
      <c r="S13" s="15">
        <f>J13/I13</f>
        <v>8.0529712095363151E-4</v>
      </c>
      <c r="T13" s="13">
        <f>N13/E13</f>
        <v>6.1315022888056597E-2</v>
      </c>
      <c r="U13" s="13">
        <f>N13/E13/C13*1000</f>
        <v>1.4101566865540487</v>
      </c>
      <c r="V13" s="14">
        <f>O13/N13</f>
        <v>9.841183656848107E-3</v>
      </c>
    </row>
    <row r="14" spans="1:22">
      <c r="A14" s="16">
        <v>44298.489583333299</v>
      </c>
      <c r="B14" s="8" t="s">
        <v>76</v>
      </c>
      <c r="C14" s="18">
        <v>36.802</v>
      </c>
      <c r="D14" s="17">
        <v>19.5</v>
      </c>
      <c r="E14" s="18">
        <v>251000</v>
      </c>
      <c r="F14" s="18">
        <v>661.95</v>
      </c>
      <c r="G14" s="18">
        <v>2.25</v>
      </c>
      <c r="H14" s="18">
        <v>1519453</v>
      </c>
      <c r="I14" s="18">
        <v>1506922</v>
      </c>
      <c r="J14" s="18">
        <v>1253</v>
      </c>
      <c r="K14" s="18">
        <v>1461.53</v>
      </c>
      <c r="L14" s="18">
        <v>4.26</v>
      </c>
      <c r="M14" s="18">
        <v>15020</v>
      </c>
      <c r="N14" s="18">
        <v>14314</v>
      </c>
      <c r="O14" s="18">
        <v>141</v>
      </c>
      <c r="Q14" s="10">
        <f>I14/E14</f>
        <v>6.0036733067729084</v>
      </c>
      <c r="R14" s="11">
        <f>I14/E14/C14*1000</f>
        <v>163.13443037804763</v>
      </c>
      <c r="S14" s="15">
        <f>J14/I14</f>
        <v>8.3149625528063163E-4</v>
      </c>
      <c r="T14" s="13">
        <f>N14/E14</f>
        <v>5.702788844621514E-2</v>
      </c>
      <c r="U14" s="13">
        <f>N14/E14/C14*1000</f>
        <v>1.5495866650240513</v>
      </c>
      <c r="V14" s="14">
        <f>O14/N14</f>
        <v>9.8504960178845882E-3</v>
      </c>
    </row>
    <row r="15" spans="1:22">
      <c r="A15" s="16">
        <v>44301.759722222203</v>
      </c>
      <c r="B15" s="8" t="s">
        <v>76</v>
      </c>
      <c r="C15" s="18">
        <v>37.835000000000001</v>
      </c>
      <c r="D15" s="17">
        <v>20.5</v>
      </c>
      <c r="E15" s="18">
        <v>249400</v>
      </c>
      <c r="F15" s="18">
        <v>661.96</v>
      </c>
      <c r="G15" s="18">
        <v>2.2599999999999998</v>
      </c>
      <c r="H15" s="18">
        <v>1527986</v>
      </c>
      <c r="I15" s="18">
        <v>1515887</v>
      </c>
      <c r="J15" s="18">
        <v>1256</v>
      </c>
      <c r="K15" s="18">
        <v>1461.5</v>
      </c>
      <c r="L15" s="18">
        <v>4.33</v>
      </c>
      <c r="M15" s="18">
        <v>15299</v>
      </c>
      <c r="N15" s="18">
        <v>14566</v>
      </c>
      <c r="O15" s="18">
        <v>143</v>
      </c>
      <c r="Q15" s="10">
        <f>I15/E15</f>
        <v>6.0781355252606257</v>
      </c>
      <c r="R15" s="11">
        <f>I15/E15/C15*1000</f>
        <v>160.64848751845184</v>
      </c>
      <c r="S15" s="15">
        <f>J15/I15</f>
        <v>8.2855780147200948E-4</v>
      </c>
      <c r="T15" s="13">
        <f>N15/E15</f>
        <v>5.8404170008019243E-2</v>
      </c>
      <c r="U15" s="13">
        <f>N15/E15/C15*1000</f>
        <v>1.5436545528748311</v>
      </c>
      <c r="V15" s="14">
        <f>O15/N15</f>
        <v>9.8173829465879447E-3</v>
      </c>
    </row>
    <row r="16" spans="1:22">
      <c r="A16" s="16">
        <v>44304.560416666704</v>
      </c>
      <c r="B16" s="8" t="s">
        <v>76</v>
      </c>
      <c r="C16" s="18">
        <v>42.381999999999998</v>
      </c>
      <c r="D16" s="17">
        <v>22.5</v>
      </c>
      <c r="E16" s="17">
        <v>241500</v>
      </c>
      <c r="F16" s="24">
        <v>662.02</v>
      </c>
      <c r="G16" s="24">
        <v>2.2599999999999998</v>
      </c>
      <c r="H16" s="24">
        <v>1612475</v>
      </c>
      <c r="I16" s="24">
        <v>1600006</v>
      </c>
      <c r="J16" s="24">
        <v>1290</v>
      </c>
      <c r="K16" s="24">
        <v>1461.67</v>
      </c>
      <c r="L16" s="24">
        <v>4.33</v>
      </c>
      <c r="M16" s="24">
        <v>16056</v>
      </c>
      <c r="N16" s="24">
        <v>15213</v>
      </c>
      <c r="O16" s="24">
        <v>148</v>
      </c>
      <c r="Q16" s="10">
        <f>I16/E16</f>
        <v>6.6252836438923399</v>
      </c>
      <c r="R16" s="11">
        <f>I16/E16/C16*1000</f>
        <v>156.32305327479449</v>
      </c>
      <c r="S16" s="15">
        <f>J16/I16</f>
        <v>8.062469765738379E-4</v>
      </c>
      <c r="T16" s="13">
        <f>N16/E16</f>
        <v>6.2993788819875773E-2</v>
      </c>
      <c r="U16" s="13">
        <f>N16/E16/C16*1000</f>
        <v>1.4863335571675658</v>
      </c>
      <c r="V16" s="14">
        <f>O16/N16</f>
        <v>9.728521659107342E-3</v>
      </c>
    </row>
    <row r="17" spans="1:22">
      <c r="A17" s="16">
        <v>44306.593055555597</v>
      </c>
      <c r="B17" s="8" t="s">
        <v>76</v>
      </c>
      <c r="C17" s="18">
        <v>33.32</v>
      </c>
      <c r="D17" s="17">
        <v>20</v>
      </c>
      <c r="E17" s="25">
        <v>73000</v>
      </c>
      <c r="F17" s="18">
        <v>661.97</v>
      </c>
      <c r="G17" s="18">
        <v>2.2599999999999998</v>
      </c>
      <c r="H17" s="18">
        <v>408447</v>
      </c>
      <c r="I17" s="18">
        <v>405185</v>
      </c>
      <c r="J17" s="18">
        <v>649</v>
      </c>
      <c r="K17" s="18">
        <v>1461.46</v>
      </c>
      <c r="L17" s="18">
        <v>4.38</v>
      </c>
      <c r="M17" s="18">
        <v>3981</v>
      </c>
      <c r="N17" s="18">
        <v>3798</v>
      </c>
      <c r="O17" s="18">
        <v>72</v>
      </c>
      <c r="P17" t="s">
        <v>25</v>
      </c>
      <c r="Q17" s="26">
        <f>I17/E17</f>
        <v>5.5504794520547946</v>
      </c>
      <c r="R17" s="27">
        <f>I17/E17/C17*1000</f>
        <v>166.58101596803104</v>
      </c>
      <c r="S17" s="28">
        <f>J17/I17</f>
        <v>1.6017374779421745E-3</v>
      </c>
      <c r="T17" s="29">
        <f>N17/E17</f>
        <v>5.2027397260273972E-2</v>
      </c>
      <c r="U17" s="29">
        <f>N17/E17/C17*1000</f>
        <v>1.5614464964067818</v>
      </c>
      <c r="V17" s="30">
        <f>O17/N17</f>
        <v>1.8957345971563982E-2</v>
      </c>
    </row>
    <row r="18" spans="1:22">
      <c r="A18" s="16">
        <v>44307.351388888899</v>
      </c>
      <c r="B18" s="8" t="s">
        <v>76</v>
      </c>
      <c r="C18" s="18">
        <v>46.83</v>
      </c>
      <c r="D18" s="17">
        <v>25</v>
      </c>
      <c r="E18" s="25">
        <v>65400</v>
      </c>
      <c r="F18" s="18">
        <v>661.97</v>
      </c>
      <c r="G18" s="18">
        <v>2.25</v>
      </c>
      <c r="H18" s="18">
        <v>466677</v>
      </c>
      <c r="I18" s="18">
        <v>462884</v>
      </c>
      <c r="J18" s="18">
        <v>694</v>
      </c>
      <c r="K18" s="18">
        <v>1461.4</v>
      </c>
      <c r="L18" s="18">
        <v>4.46</v>
      </c>
      <c r="M18" s="18">
        <v>4488</v>
      </c>
      <c r="N18" s="18">
        <v>4360</v>
      </c>
      <c r="O18" s="18">
        <v>73</v>
      </c>
      <c r="P18" t="s">
        <v>25</v>
      </c>
      <c r="Q18" s="26">
        <f>I18/E18</f>
        <v>7.0777370030581039</v>
      </c>
      <c r="R18" s="27">
        <f>I18/E18/C18*1000</f>
        <v>151.1368140734167</v>
      </c>
      <c r="S18" s="28">
        <f>J18/I18</f>
        <v>1.4992957198779824E-3</v>
      </c>
      <c r="T18" s="29">
        <f>N18/E18</f>
        <v>6.6666666666666666E-2</v>
      </c>
      <c r="U18" s="29">
        <f>N18/E18/C18*1000</f>
        <v>1.4235888675350559</v>
      </c>
      <c r="V18" s="30">
        <f>O18/N18</f>
        <v>1.6743119266055047E-2</v>
      </c>
    </row>
    <row r="19" spans="1:22">
      <c r="A19" s="16">
        <v>44308.356249999997</v>
      </c>
      <c r="B19" s="8" t="s">
        <v>76</v>
      </c>
      <c r="C19" s="18">
        <v>25.041</v>
      </c>
      <c r="D19" s="17">
        <v>14.5</v>
      </c>
      <c r="E19" s="25">
        <v>49200</v>
      </c>
      <c r="F19" s="18">
        <v>661.93</v>
      </c>
      <c r="G19" s="18">
        <v>2.25</v>
      </c>
      <c r="H19" s="18">
        <v>221903</v>
      </c>
      <c r="I19" s="18">
        <v>219905</v>
      </c>
      <c r="J19" s="18">
        <v>479</v>
      </c>
      <c r="K19" s="18">
        <v>1461.42</v>
      </c>
      <c r="L19" s="18">
        <v>4.5999999999999996</v>
      </c>
      <c r="M19" s="18">
        <v>2286</v>
      </c>
      <c r="N19" s="18">
        <v>2130</v>
      </c>
      <c r="O19" s="18">
        <v>58</v>
      </c>
      <c r="P19" t="s">
        <v>25</v>
      </c>
      <c r="Q19" s="26">
        <f>I19/E19</f>
        <v>4.4696138211382115</v>
      </c>
      <c r="R19" s="27">
        <f>I19/E19/C19*1000</f>
        <v>178.49182625047769</v>
      </c>
      <c r="S19" s="28">
        <f>J19/I19</f>
        <v>2.1782133193879176E-3</v>
      </c>
      <c r="T19" s="29">
        <f>N19/E19</f>
        <v>4.3292682926829265E-2</v>
      </c>
      <c r="U19" s="29">
        <f>N19/E19/C19*1000</f>
        <v>1.7288719670472132</v>
      </c>
      <c r="V19" s="30">
        <f>O19/N19</f>
        <v>2.7230046948356807E-2</v>
      </c>
    </row>
    <row r="20" spans="1:22">
      <c r="A20" s="16">
        <v>44307.784722222197</v>
      </c>
      <c r="B20" s="8" t="s">
        <v>76</v>
      </c>
      <c r="C20">
        <v>55.085000000000001</v>
      </c>
      <c r="D20" s="17">
        <v>27.5</v>
      </c>
      <c r="E20">
        <v>36400</v>
      </c>
      <c r="F20">
        <v>661.97</v>
      </c>
      <c r="G20">
        <v>2.2400000000000002</v>
      </c>
      <c r="H20">
        <v>287174</v>
      </c>
      <c r="I20">
        <v>284874</v>
      </c>
      <c r="J20">
        <v>544</v>
      </c>
      <c r="K20">
        <v>1461.5</v>
      </c>
      <c r="L20">
        <v>4.29</v>
      </c>
      <c r="M20">
        <v>2689</v>
      </c>
      <c r="N20">
        <v>2551</v>
      </c>
      <c r="O20">
        <v>60</v>
      </c>
      <c r="P20" t="s">
        <v>25</v>
      </c>
      <c r="Q20" s="26">
        <f>I20/E20</f>
        <v>7.8262087912087912</v>
      </c>
      <c r="R20" s="27">
        <f>I20/E20/C20*1000</f>
        <v>142.07513463209207</v>
      </c>
      <c r="S20" s="28">
        <f>J20/I20</f>
        <v>1.9096161811888765E-3</v>
      </c>
      <c r="T20" s="29">
        <f>N20/E20</f>
        <v>7.008241758241758E-2</v>
      </c>
      <c r="U20" s="29">
        <f>N20/E20/C20*1000</f>
        <v>1.2722595549136351</v>
      </c>
      <c r="V20" s="30">
        <f>O20/N20</f>
        <v>2.3520188161505293E-2</v>
      </c>
    </row>
    <row r="21" spans="1:22">
      <c r="A21" s="16">
        <v>44309.539583333302</v>
      </c>
      <c r="B21" s="8" t="s">
        <v>76</v>
      </c>
      <c r="C21">
        <v>14.555</v>
      </c>
      <c r="D21" s="17">
        <v>10.5</v>
      </c>
      <c r="E21">
        <v>16000</v>
      </c>
      <c r="F21">
        <v>661.94</v>
      </c>
      <c r="G21">
        <v>2.2599999999999998</v>
      </c>
      <c r="H21">
        <v>45816</v>
      </c>
      <c r="I21">
        <v>45415</v>
      </c>
      <c r="J21">
        <v>217</v>
      </c>
      <c r="K21">
        <v>1461.6</v>
      </c>
      <c r="L21">
        <v>4.6900000000000004</v>
      </c>
      <c r="M21">
        <v>520</v>
      </c>
      <c r="N21">
        <v>465</v>
      </c>
      <c r="O21">
        <v>30</v>
      </c>
      <c r="P21" t="s">
        <v>25</v>
      </c>
      <c r="Q21" s="26">
        <f>I21/E21</f>
        <v>2.8384374999999999</v>
      </c>
      <c r="R21" s="27">
        <f>I21/E21/C21*1000</f>
        <v>195.01459979388528</v>
      </c>
      <c r="S21" s="28">
        <f>J21/I21</f>
        <v>4.7781569965870303E-3</v>
      </c>
      <c r="T21" s="29">
        <f>N21/E21</f>
        <v>2.9062500000000002E-2</v>
      </c>
      <c r="U21" s="29">
        <f>N21/E21/C21*1000</f>
        <v>1.9967365166609412</v>
      </c>
      <c r="V21" s="30">
        <f>O21/N21</f>
        <v>6.4516129032258063E-2</v>
      </c>
    </row>
    <row r="22" spans="1:22">
      <c r="A22" s="16">
        <v>44308.625</v>
      </c>
      <c r="B22" s="8" t="s">
        <v>76</v>
      </c>
      <c r="C22">
        <v>65.659000000000006</v>
      </c>
      <c r="D22" s="17">
        <v>31.5</v>
      </c>
      <c r="E22">
        <v>22400</v>
      </c>
      <c r="F22">
        <v>661.94</v>
      </c>
      <c r="G22">
        <v>2.2400000000000002</v>
      </c>
      <c r="H22">
        <v>196723</v>
      </c>
      <c r="I22">
        <v>195194</v>
      </c>
      <c r="J22">
        <v>450</v>
      </c>
      <c r="K22">
        <v>1461.5</v>
      </c>
      <c r="L22">
        <v>4.1100000000000003</v>
      </c>
      <c r="M22">
        <v>1890</v>
      </c>
      <c r="N22">
        <v>1826</v>
      </c>
      <c r="O22">
        <v>48</v>
      </c>
      <c r="P22" t="s">
        <v>25</v>
      </c>
      <c r="Q22" s="26">
        <f>I22/E22</f>
        <v>8.7140178571428564</v>
      </c>
      <c r="R22" s="27">
        <f>I22/E22/C22*1000</f>
        <v>132.71627434385013</v>
      </c>
      <c r="S22" s="28">
        <f>J22/I22</f>
        <v>2.3053987315183868E-3</v>
      </c>
      <c r="T22" s="29">
        <f>N22/E22</f>
        <v>8.1517857142857142E-2</v>
      </c>
      <c r="U22" s="29">
        <f>N22/E22/C22*1000</f>
        <v>1.2415336380824735</v>
      </c>
      <c r="V22" s="30">
        <f>O22/N22</f>
        <v>2.628696604600219E-2</v>
      </c>
    </row>
    <row r="23" spans="1:22">
      <c r="A23" s="16">
        <v>44310.691666666702</v>
      </c>
      <c r="B23" s="8" t="s">
        <v>76</v>
      </c>
      <c r="C23">
        <v>7.8019999999999996</v>
      </c>
      <c r="D23" s="17">
        <v>6.5</v>
      </c>
      <c r="E23">
        <v>82200</v>
      </c>
      <c r="F23">
        <v>661.92</v>
      </c>
      <c r="G23">
        <v>2.25</v>
      </c>
      <c r="H23">
        <v>135074</v>
      </c>
      <c r="I23">
        <v>133575</v>
      </c>
      <c r="J23">
        <v>375</v>
      </c>
      <c r="K23">
        <v>1461.5</v>
      </c>
      <c r="L23">
        <v>4.47</v>
      </c>
      <c r="M23">
        <v>1864</v>
      </c>
      <c r="N23">
        <v>1607</v>
      </c>
      <c r="O23">
        <v>60</v>
      </c>
      <c r="P23" t="s">
        <v>25</v>
      </c>
      <c r="Q23" s="26">
        <f>I23/E23</f>
        <v>1.625</v>
      </c>
      <c r="R23" s="27">
        <f>I23/E23/C23*1000</f>
        <v>208.27992822353244</v>
      </c>
      <c r="S23" s="28">
        <f>J23/I23</f>
        <v>2.807411566535654E-3</v>
      </c>
      <c r="T23" s="29">
        <f>N23/E23</f>
        <v>1.9549878345498782E-2</v>
      </c>
      <c r="U23" s="29">
        <f>N23/E23/C23*1000</f>
        <v>2.5057521591257093</v>
      </c>
      <c r="V23" s="30">
        <f>O23/N23</f>
        <v>3.7336652146857496E-2</v>
      </c>
    </row>
    <row r="24" spans="1:22">
      <c r="A24" s="16">
        <v>44309.734722222202</v>
      </c>
      <c r="B24" s="8" t="s">
        <v>76</v>
      </c>
      <c r="C24">
        <v>72.277000000000001</v>
      </c>
      <c r="D24" s="17">
        <v>34.5</v>
      </c>
      <c r="E24">
        <v>15000</v>
      </c>
      <c r="F24">
        <v>661.99</v>
      </c>
      <c r="G24">
        <v>2.23</v>
      </c>
      <c r="H24">
        <v>138178</v>
      </c>
      <c r="I24">
        <v>136932</v>
      </c>
      <c r="J24">
        <v>378</v>
      </c>
      <c r="K24">
        <v>1461.65</v>
      </c>
      <c r="L24">
        <v>4.8899999999999997</v>
      </c>
      <c r="M24">
        <v>1282</v>
      </c>
      <c r="N24">
        <v>1218</v>
      </c>
      <c r="O24">
        <v>41</v>
      </c>
      <c r="P24" t="s">
        <v>25</v>
      </c>
      <c r="Q24" s="26">
        <f>I24/E24</f>
        <v>9.1288</v>
      </c>
      <c r="R24" s="27">
        <f>I24/E24/C24*1000</f>
        <v>126.30297328334048</v>
      </c>
      <c r="S24" s="28">
        <f>J24/I24</f>
        <v>2.760494259924634E-3</v>
      </c>
      <c r="T24" s="29">
        <f>N24/E24</f>
        <v>8.1199999999999994E-2</v>
      </c>
      <c r="U24" s="29">
        <f>N24/E24/C24*1000</f>
        <v>1.1234555944491331</v>
      </c>
      <c r="V24" s="30">
        <f>O24/N24</f>
        <v>3.3661740558292283E-2</v>
      </c>
    </row>
    <row r="25" spans="1:22">
      <c r="A25" s="16">
        <v>44311.537499999999</v>
      </c>
      <c r="B25" s="8" t="s">
        <v>76</v>
      </c>
      <c r="C25">
        <v>4.8070000000000004</v>
      </c>
      <c r="D25" s="17">
        <v>5</v>
      </c>
      <c r="E25">
        <v>72000</v>
      </c>
      <c r="F25">
        <v>661.91</v>
      </c>
      <c r="G25">
        <v>2.2599999999999998</v>
      </c>
      <c r="H25">
        <v>72943</v>
      </c>
      <c r="I25">
        <v>71858</v>
      </c>
      <c r="J25">
        <v>278</v>
      </c>
      <c r="K25">
        <v>1461.45</v>
      </c>
      <c r="L25">
        <v>4.0199999999999996</v>
      </c>
      <c r="M25">
        <v>1241</v>
      </c>
      <c r="N25">
        <v>883</v>
      </c>
      <c r="O25">
        <v>61</v>
      </c>
      <c r="P25" t="s">
        <v>25</v>
      </c>
      <c r="Q25" s="26">
        <f>I25/E25</f>
        <v>0.99802777777777774</v>
      </c>
      <c r="R25" s="27">
        <f>I25/E25/C25*1000</f>
        <v>207.61967501097934</v>
      </c>
      <c r="S25" s="28">
        <f>J25/I25</f>
        <v>3.8687411283364415E-3</v>
      </c>
      <c r="T25" s="29">
        <f>N25/E25</f>
        <v>1.2263888888888888E-2</v>
      </c>
      <c r="U25" s="29">
        <f>N25/E25/C25*1000</f>
        <v>2.5512562697917383</v>
      </c>
      <c r="V25" s="30">
        <f>O25/N25</f>
        <v>6.9082672706681766E-2</v>
      </c>
    </row>
    <row r="26" spans="1:22">
      <c r="A26" s="16">
        <v>44312.352083333302</v>
      </c>
      <c r="B26" s="8" t="s">
        <v>76</v>
      </c>
      <c r="C26">
        <v>75.233999999999995</v>
      </c>
      <c r="D26" s="17">
        <v>35.5</v>
      </c>
      <c r="E26">
        <v>70000</v>
      </c>
      <c r="F26">
        <v>661.99</v>
      </c>
      <c r="G26">
        <v>2.2400000000000002</v>
      </c>
      <c r="H26">
        <v>659552</v>
      </c>
      <c r="I26">
        <v>654606</v>
      </c>
      <c r="J26">
        <v>824</v>
      </c>
      <c r="K26">
        <v>1461.6</v>
      </c>
      <c r="L26">
        <v>4.16</v>
      </c>
      <c r="M26">
        <v>6314</v>
      </c>
      <c r="N26">
        <v>6076</v>
      </c>
      <c r="O26">
        <v>89</v>
      </c>
      <c r="P26" t="s">
        <v>25</v>
      </c>
      <c r="Q26" s="26">
        <f>I26/E26</f>
        <v>9.3515142857142859</v>
      </c>
      <c r="R26" s="27">
        <f>I26/E26/C26*1000</f>
        <v>124.29904412518657</v>
      </c>
      <c r="S26" s="28">
        <f>J26/I26</f>
        <v>1.2587724524370384E-3</v>
      </c>
      <c r="T26" s="29">
        <f>N26/E26</f>
        <v>8.6800000000000002E-2</v>
      </c>
      <c r="U26" s="29">
        <f>N26/E26/C26*1000</f>
        <v>1.1537336842385093</v>
      </c>
      <c r="V26" s="30">
        <f>O26/N26</f>
        <v>1.4647794601711653E-2</v>
      </c>
    </row>
    <row r="27" spans="1:22">
      <c r="A27" s="16">
        <v>44312.579166666699</v>
      </c>
      <c r="B27" s="8" t="s">
        <v>76</v>
      </c>
      <c r="C27">
        <v>1.63</v>
      </c>
      <c r="D27" s="17">
        <v>2</v>
      </c>
      <c r="E27">
        <v>18600</v>
      </c>
      <c r="F27">
        <v>661.88</v>
      </c>
      <c r="G27">
        <v>2.29</v>
      </c>
      <c r="H27">
        <v>6573</v>
      </c>
      <c r="I27">
        <v>6382</v>
      </c>
      <c r="J27">
        <v>85</v>
      </c>
      <c r="K27">
        <v>1462.31</v>
      </c>
      <c r="L27">
        <v>3.97</v>
      </c>
      <c r="M27">
        <v>230</v>
      </c>
      <c r="N27">
        <v>193</v>
      </c>
      <c r="O27">
        <v>22</v>
      </c>
      <c r="P27" t="s">
        <v>25</v>
      </c>
      <c r="Q27" s="26">
        <f>I27/E27</f>
        <v>0.34311827956989249</v>
      </c>
      <c r="R27" s="27">
        <f>I27/E27/C27*1000</f>
        <v>210.50201200606901</v>
      </c>
      <c r="S27" s="28">
        <f>J27/I27</f>
        <v>1.3318708868693199E-2</v>
      </c>
      <c r="T27" s="29">
        <f>N27/E27</f>
        <v>1.0376344086021505E-2</v>
      </c>
      <c r="U27" s="29">
        <f>N27/E27/C27*1000</f>
        <v>6.3658552674978566</v>
      </c>
      <c r="V27" s="30">
        <f>O27/N27</f>
        <v>0.11398963730569948</v>
      </c>
    </row>
    <row r="28" spans="1:22">
      <c r="A28" s="16">
        <v>44312.734027777798</v>
      </c>
      <c r="B28" s="8" t="s">
        <v>76</v>
      </c>
      <c r="C28">
        <v>78.38</v>
      </c>
      <c r="D28" s="17">
        <v>36.5</v>
      </c>
      <c r="E28">
        <v>13200</v>
      </c>
      <c r="F28">
        <v>662.02</v>
      </c>
      <c r="G28">
        <v>2.2400000000000002</v>
      </c>
      <c r="H28">
        <v>127395</v>
      </c>
      <c r="I28">
        <v>126414</v>
      </c>
      <c r="J28">
        <v>362</v>
      </c>
      <c r="K28">
        <v>1461.69</v>
      </c>
      <c r="L28">
        <v>4.46</v>
      </c>
      <c r="M28">
        <v>1261</v>
      </c>
      <c r="N28">
        <v>1252</v>
      </c>
      <c r="O28">
        <v>36</v>
      </c>
      <c r="P28" t="s">
        <v>25</v>
      </c>
      <c r="Q28" s="26">
        <f>I28/E28</f>
        <v>9.5768181818181812</v>
      </c>
      <c r="R28" s="27">
        <f>I28/E28/C28*1000</f>
        <v>122.18446264121181</v>
      </c>
      <c r="S28" s="28">
        <f>J28/I28</f>
        <v>2.8636068789849225E-3</v>
      </c>
      <c r="T28" s="29">
        <f>N28/E28</f>
        <v>9.4848484848484849E-2</v>
      </c>
      <c r="U28" s="29">
        <f>N28/E28/C28*1000</f>
        <v>1.2101108043950606</v>
      </c>
      <c r="V28" s="30">
        <f>O28/N28</f>
        <v>2.8753993610223641E-2</v>
      </c>
    </row>
    <row r="29" spans="1:22">
      <c r="A29" s="16">
        <v>44313.353472222203</v>
      </c>
      <c r="B29" s="8" t="s">
        <v>76</v>
      </c>
      <c r="C29">
        <v>80</v>
      </c>
      <c r="D29" s="17">
        <v>37.5</v>
      </c>
      <c r="E29">
        <v>52000</v>
      </c>
      <c r="F29">
        <v>661.98</v>
      </c>
      <c r="G29">
        <v>2.23</v>
      </c>
      <c r="H29">
        <v>508597</v>
      </c>
      <c r="I29">
        <v>504866</v>
      </c>
      <c r="J29">
        <v>723</v>
      </c>
      <c r="K29">
        <v>1461.51</v>
      </c>
      <c r="L29">
        <v>4.37</v>
      </c>
      <c r="M29">
        <v>4810</v>
      </c>
      <c r="N29">
        <v>4672</v>
      </c>
      <c r="O29">
        <v>76</v>
      </c>
      <c r="P29" t="s">
        <v>25</v>
      </c>
      <c r="Q29" s="26">
        <f>I29/E29</f>
        <v>9.7089615384615389</v>
      </c>
      <c r="R29" s="27">
        <f>I29/E29/C29*1000</f>
        <v>121.36201923076923</v>
      </c>
      <c r="S29" s="28">
        <f>J29/I29</f>
        <v>1.4320631613140913E-3</v>
      </c>
      <c r="T29" s="29">
        <f>N29/E29</f>
        <v>8.9846153846153839E-2</v>
      </c>
      <c r="U29" s="29">
        <f>N29/E29/C29*1000</f>
        <v>1.1230769230769231</v>
      </c>
      <c r="V29" s="30">
        <f>O29/N29</f>
        <v>1.6267123287671232E-2</v>
      </c>
    </row>
    <row r="30" spans="1:22">
      <c r="A30" s="16">
        <v>44340.417361111096</v>
      </c>
      <c r="B30" s="8" t="s">
        <v>76</v>
      </c>
      <c r="C30">
        <v>3.8359999999999999</v>
      </c>
      <c r="D30" s="17">
        <v>4</v>
      </c>
      <c r="E30">
        <v>59400</v>
      </c>
      <c r="F30">
        <v>661.77</v>
      </c>
      <c r="G30">
        <v>2.2599999999999998</v>
      </c>
      <c r="H30">
        <v>47004</v>
      </c>
      <c r="I30">
        <v>46104</v>
      </c>
      <c r="J30">
        <v>225</v>
      </c>
      <c r="K30">
        <v>1461.27</v>
      </c>
      <c r="L30">
        <v>4.8899999999999997</v>
      </c>
      <c r="M30">
        <v>866</v>
      </c>
      <c r="N30">
        <v>710</v>
      </c>
      <c r="O30">
        <v>44</v>
      </c>
      <c r="Q30" s="26">
        <f>I30/E30</f>
        <v>0.77616161616161616</v>
      </c>
      <c r="R30" s="27">
        <f>I30/E30/C30*1000</f>
        <v>202.33618773764761</v>
      </c>
      <c r="S30" s="28">
        <f>J30/I30</f>
        <v>4.8802706923477355E-3</v>
      </c>
      <c r="T30" s="29">
        <f>N30/E30</f>
        <v>1.1952861952861953E-2</v>
      </c>
      <c r="U30" s="29">
        <f>N30/E30/C30*1000</f>
        <v>3.1159702692549409</v>
      </c>
      <c r="V30" s="30">
        <f>O30/N30</f>
        <v>6.1971830985915494E-2</v>
      </c>
    </row>
    <row r="31" spans="1:22">
      <c r="A31" s="16">
        <v>44341.357638888898</v>
      </c>
      <c r="B31" s="8" t="s">
        <v>76</v>
      </c>
      <c r="C31">
        <v>7.6219999999999999</v>
      </c>
      <c r="D31" s="17">
        <v>6</v>
      </c>
      <c r="E31">
        <v>42000</v>
      </c>
      <c r="F31">
        <v>661.8</v>
      </c>
      <c r="G31">
        <v>2.25</v>
      </c>
      <c r="H31">
        <v>67525</v>
      </c>
      <c r="I31">
        <v>66723</v>
      </c>
      <c r="J31">
        <v>266</v>
      </c>
      <c r="K31">
        <v>1461.27</v>
      </c>
      <c r="L31">
        <v>4.16</v>
      </c>
      <c r="M31">
        <v>938</v>
      </c>
      <c r="N31">
        <v>791</v>
      </c>
      <c r="O31">
        <v>44</v>
      </c>
      <c r="Q31" s="26">
        <f>I31/E31</f>
        <v>1.5886428571428572</v>
      </c>
      <c r="R31" s="27">
        <f>I31/E31/C31*1000</f>
        <v>208.42860891404584</v>
      </c>
      <c r="S31" s="28">
        <f>J31/I31</f>
        <v>3.9866312965544113E-3</v>
      </c>
      <c r="T31" s="29">
        <f>N31/E31</f>
        <v>1.8833333333333334E-2</v>
      </c>
      <c r="U31" s="29">
        <f>N31/E31/C31*1000</f>
        <v>2.4709175194612087</v>
      </c>
      <c r="V31" s="30">
        <f>O31/N31</f>
        <v>5.5625790139064477E-2</v>
      </c>
    </row>
    <row r="32" spans="1:22">
      <c r="A32" s="16">
        <v>44342.354166666701</v>
      </c>
      <c r="B32" s="8" t="s">
        <v>76</v>
      </c>
      <c r="C32">
        <v>10.135</v>
      </c>
      <c r="D32" s="17">
        <v>8</v>
      </c>
      <c r="E32">
        <v>38200</v>
      </c>
      <c r="F32">
        <v>661.83</v>
      </c>
      <c r="G32">
        <v>2.27</v>
      </c>
      <c r="H32">
        <v>80395</v>
      </c>
      <c r="I32">
        <v>79569</v>
      </c>
      <c r="J32">
        <v>289</v>
      </c>
      <c r="K32">
        <v>1461.14</v>
      </c>
      <c r="L32">
        <v>4.71</v>
      </c>
      <c r="M32">
        <v>999</v>
      </c>
      <c r="N32">
        <v>953</v>
      </c>
      <c r="O32">
        <v>36</v>
      </c>
      <c r="Q32" s="26">
        <f>I32/E32</f>
        <v>2.0829581151832461</v>
      </c>
      <c r="R32" s="27">
        <f>I32/E32/C32*1000</f>
        <v>205.52127431507117</v>
      </c>
      <c r="S32" s="28">
        <f>J32/I32</f>
        <v>3.6320677650843922E-3</v>
      </c>
      <c r="T32" s="29">
        <f>N32/E32</f>
        <v>2.494764397905759E-2</v>
      </c>
      <c r="U32" s="29">
        <f>N32/E32/C32*1000</f>
        <v>2.4615336930495895</v>
      </c>
      <c r="V32" s="30">
        <f>O32/N32</f>
        <v>3.7775445960125921E-2</v>
      </c>
    </row>
    <row r="33" spans="1:22">
      <c r="A33" s="16">
        <v>44343.360416666699</v>
      </c>
      <c r="B33" s="8" t="s">
        <v>76</v>
      </c>
      <c r="C33">
        <v>19.242000000000001</v>
      </c>
      <c r="D33" s="17">
        <v>11.5</v>
      </c>
      <c r="E33">
        <v>49100</v>
      </c>
      <c r="F33">
        <v>661.82</v>
      </c>
      <c r="G33">
        <v>2.2400000000000002</v>
      </c>
      <c r="H33">
        <v>180157</v>
      </c>
      <c r="I33">
        <v>178529</v>
      </c>
      <c r="J33">
        <v>432</v>
      </c>
      <c r="K33">
        <v>1461.24</v>
      </c>
      <c r="L33">
        <v>4.13</v>
      </c>
      <c r="M33">
        <v>1968</v>
      </c>
      <c r="N33">
        <v>1821</v>
      </c>
      <c r="O33">
        <v>54</v>
      </c>
      <c r="Q33" s="26">
        <f>I33/E33</f>
        <v>3.6360285132382892</v>
      </c>
      <c r="R33" s="27">
        <f>I33/E33/C33*1000</f>
        <v>188.96312822150969</v>
      </c>
      <c r="S33" s="28">
        <f>J33/I33</f>
        <v>2.4197749385253937E-3</v>
      </c>
      <c r="T33" s="29">
        <f>N33/E33</f>
        <v>3.7087576374745419E-2</v>
      </c>
      <c r="U33" s="29">
        <f>N33/E33/C33*1000</f>
        <v>1.9274283533284178</v>
      </c>
      <c r="V33" s="30">
        <f>O33/N33</f>
        <v>2.9654036243822075E-2</v>
      </c>
    </row>
    <row r="34" spans="1:22">
      <c r="A34" s="16">
        <v>44344.756249999999</v>
      </c>
      <c r="B34" s="8" t="s">
        <v>76</v>
      </c>
      <c r="C34">
        <v>24.771999999999998</v>
      </c>
      <c r="D34" s="17">
        <v>13.5</v>
      </c>
      <c r="E34">
        <v>29400</v>
      </c>
      <c r="F34">
        <v>661.86</v>
      </c>
      <c r="G34">
        <v>2.23</v>
      </c>
      <c r="H34">
        <v>133700</v>
      </c>
      <c r="I34">
        <v>132615</v>
      </c>
      <c r="J34">
        <v>371</v>
      </c>
      <c r="K34">
        <v>1461.37</v>
      </c>
      <c r="L34">
        <v>4.4400000000000004</v>
      </c>
      <c r="M34">
        <v>1369</v>
      </c>
      <c r="N34">
        <v>1268</v>
      </c>
      <c r="O34">
        <v>45</v>
      </c>
      <c r="Q34" s="35">
        <f>I34/E34</f>
        <v>4.5107142857142861</v>
      </c>
      <c r="R34" s="36">
        <f>I34/E34/C34*1000</f>
        <v>182.08922516204933</v>
      </c>
      <c r="S34" s="37">
        <f>J34/I34</f>
        <v>2.7975719187120613E-3</v>
      </c>
      <c r="T34" s="38">
        <f>N34/E34</f>
        <v>4.3129251700680271E-2</v>
      </c>
      <c r="U34" s="38">
        <f>N34/E34/C34*1000</f>
        <v>1.7410484297061311</v>
      </c>
      <c r="V34" s="39">
        <f>O34/N34</f>
        <v>3.5488958990536279E-2</v>
      </c>
    </row>
    <row r="35" spans="1:22">
      <c r="B35" t="s">
        <v>77</v>
      </c>
      <c r="C35">
        <v>3.8730000000000002</v>
      </c>
      <c r="D35">
        <v>37</v>
      </c>
      <c r="E35">
        <v>344400</v>
      </c>
      <c r="F35">
        <v>662</v>
      </c>
      <c r="G35">
        <v>2.29</v>
      </c>
      <c r="H35">
        <v>238688</v>
      </c>
      <c r="I35">
        <v>234038</v>
      </c>
      <c r="J35">
        <v>507</v>
      </c>
      <c r="K35">
        <v>1461.58</v>
      </c>
      <c r="L35">
        <v>4.13</v>
      </c>
      <c r="M35">
        <v>4810</v>
      </c>
      <c r="N35">
        <v>3838</v>
      </c>
      <c r="O35">
        <v>108</v>
      </c>
      <c r="Q35" s="26">
        <f>I35/E35</f>
        <v>0.6795528455284553</v>
      </c>
      <c r="R35" s="27">
        <f>I35/E35/C35*1000</f>
        <v>175.45903576773955</v>
      </c>
      <c r="S35" s="28">
        <f>J35/I35</f>
        <v>2.1663148719438725E-3</v>
      </c>
      <c r="T35" s="29">
        <f>N35/E35</f>
        <v>1.1144018583042974E-2</v>
      </c>
      <c r="U35" s="29">
        <f>N35/E35/C35*1000</f>
        <v>2.8773608528383612</v>
      </c>
      <c r="V35" s="30">
        <f>O35/N35</f>
        <v>2.8139656070870246E-2</v>
      </c>
    </row>
    <row r="36" spans="1:22">
      <c r="B36" t="s">
        <v>77</v>
      </c>
      <c r="C36">
        <v>5.5620000000000003</v>
      </c>
      <c r="D36">
        <v>40</v>
      </c>
      <c r="E36">
        <v>172400</v>
      </c>
      <c r="F36">
        <v>662</v>
      </c>
      <c r="G36">
        <v>2.2799999999999998</v>
      </c>
      <c r="H36">
        <v>153513</v>
      </c>
      <c r="I36">
        <v>150682</v>
      </c>
      <c r="J36">
        <v>406</v>
      </c>
      <c r="K36">
        <v>1461.66</v>
      </c>
      <c r="L36">
        <v>4.43</v>
      </c>
      <c r="M36">
        <v>2766</v>
      </c>
      <c r="N36">
        <v>2271</v>
      </c>
      <c r="O36">
        <v>79</v>
      </c>
      <c r="P36" t="s">
        <v>43</v>
      </c>
      <c r="Q36" s="26">
        <f>I36/E36</f>
        <v>0.87402552204176331</v>
      </c>
      <c r="R36" s="27">
        <f>I36/E36/C36*1000</f>
        <v>157.14230888920591</v>
      </c>
      <c r="S36" s="28">
        <f>J36/I36</f>
        <v>2.6944160550032518E-3</v>
      </c>
      <c r="T36" s="29">
        <f>N36/E36</f>
        <v>1.3172853828306264E-2</v>
      </c>
      <c r="U36" s="29">
        <f>N36/E36/C36*1000</f>
        <v>2.3683663840895832</v>
      </c>
      <c r="V36" s="30">
        <f>O36/N36</f>
        <v>3.4786437692646409E-2</v>
      </c>
    </row>
    <row r="37" spans="1:22">
      <c r="B37" t="s">
        <v>77</v>
      </c>
      <c r="C37">
        <v>4.5830000000000002</v>
      </c>
      <c r="D37">
        <v>40</v>
      </c>
      <c r="E37">
        <v>21300</v>
      </c>
      <c r="F37">
        <v>662.01</v>
      </c>
      <c r="G37">
        <v>2.31</v>
      </c>
      <c r="H37">
        <v>16506</v>
      </c>
      <c r="I37">
        <v>16210</v>
      </c>
      <c r="J37">
        <v>133</v>
      </c>
      <c r="K37">
        <v>1460.85</v>
      </c>
      <c r="L37">
        <v>1.0900000000000001</v>
      </c>
      <c r="M37">
        <v>311</v>
      </c>
      <c r="N37">
        <v>247</v>
      </c>
      <c r="O37">
        <v>27</v>
      </c>
      <c r="P37" t="s">
        <v>44</v>
      </c>
      <c r="Q37" s="26">
        <f>I37/E37</f>
        <v>0.76103286384976521</v>
      </c>
      <c r="R37" s="27">
        <f>I37/E37/C37*1000</f>
        <v>166.05561070254532</v>
      </c>
      <c r="S37" s="28">
        <f>J37/I37</f>
        <v>8.2048118445404074E-3</v>
      </c>
      <c r="T37" s="29">
        <f>N37/E37</f>
        <v>1.1596244131455399E-2</v>
      </c>
      <c r="U37" s="29">
        <f>N37/E37/C37*1000</f>
        <v>2.5302736485828929</v>
      </c>
      <c r="V37" s="30">
        <f>O37/N37</f>
        <v>0.10931174089068826</v>
      </c>
    </row>
    <row r="38" spans="1:22">
      <c r="B38" t="s">
        <v>77</v>
      </c>
      <c r="C38">
        <v>4.5830000000000002</v>
      </c>
      <c r="D38">
        <v>40</v>
      </c>
      <c r="E38">
        <v>267810</v>
      </c>
      <c r="F38">
        <v>661.96</v>
      </c>
      <c r="G38">
        <v>2.2999999999999998</v>
      </c>
      <c r="H38">
        <v>205540</v>
      </c>
      <c r="I38">
        <v>201797</v>
      </c>
      <c r="J38">
        <v>470</v>
      </c>
      <c r="K38">
        <v>1461.44</v>
      </c>
      <c r="L38">
        <v>4.03</v>
      </c>
      <c r="M38">
        <v>3873</v>
      </c>
      <c r="N38">
        <v>3066</v>
      </c>
      <c r="O38">
        <v>98</v>
      </c>
      <c r="P38" t="s">
        <v>45</v>
      </c>
      <c r="Q38" s="26">
        <f>I38/E38</f>
        <v>0.75350808408946646</v>
      </c>
      <c r="R38" s="27">
        <f>I38/E38/C38*1000</f>
        <v>164.41372116287727</v>
      </c>
      <c r="S38" s="28">
        <f>J38/I38</f>
        <v>2.3290732766096623E-3</v>
      </c>
      <c r="T38" s="29">
        <f>N38/E38</f>
        <v>1.1448414921026101E-2</v>
      </c>
      <c r="U38" s="29">
        <f>N38/E38/C38*1000</f>
        <v>2.4980176567807333</v>
      </c>
      <c r="V38" s="30">
        <f>O38/N38</f>
        <v>3.1963470319634701E-2</v>
      </c>
    </row>
    <row r="39" spans="1:22">
      <c r="B39" t="s">
        <v>77</v>
      </c>
      <c r="C39">
        <v>2.9590000000000001</v>
      </c>
      <c r="D39">
        <v>24.25</v>
      </c>
      <c r="E39">
        <v>249600</v>
      </c>
      <c r="F39">
        <v>661.97</v>
      </c>
      <c r="G39">
        <v>2.31</v>
      </c>
      <c r="H39">
        <v>163427</v>
      </c>
      <c r="I39">
        <v>160115</v>
      </c>
      <c r="J39">
        <v>420</v>
      </c>
      <c r="K39">
        <v>1461.61</v>
      </c>
      <c r="L39">
        <v>4.16</v>
      </c>
      <c r="M39">
        <v>3340</v>
      </c>
      <c r="N39">
        <v>2542</v>
      </c>
      <c r="O39">
        <v>95</v>
      </c>
      <c r="P39" t="s">
        <v>43</v>
      </c>
      <c r="Q39" s="26">
        <f>I39/E39</f>
        <v>0.64148637820512822</v>
      </c>
      <c r="R39" s="27">
        <f>I39/E39/C39*1000</f>
        <v>216.79161142451105</v>
      </c>
      <c r="S39" s="28">
        <f>J39/I39</f>
        <v>2.6231146363551198E-3</v>
      </c>
      <c r="T39" s="29">
        <f>N39/E39</f>
        <v>1.0184294871794872E-2</v>
      </c>
      <c r="U39" s="29">
        <f>N39/E39/C39*1000</f>
        <v>3.4418029306505145</v>
      </c>
      <c r="V39" s="30">
        <f>O39/N39</f>
        <v>3.7372147915027534E-2</v>
      </c>
    </row>
    <row r="40" spans="1:22">
      <c r="B40" t="s">
        <v>77</v>
      </c>
      <c r="C40">
        <v>3.7519999999999998</v>
      </c>
      <c r="D40">
        <v>31</v>
      </c>
      <c r="E40">
        <v>103500</v>
      </c>
      <c r="F40">
        <v>661.93</v>
      </c>
      <c r="G40">
        <v>2.2799999999999998</v>
      </c>
      <c r="H40">
        <v>74826</v>
      </c>
      <c r="I40">
        <v>73445</v>
      </c>
      <c r="J40">
        <v>283</v>
      </c>
      <c r="K40">
        <v>1461.41</v>
      </c>
      <c r="L40">
        <v>4.46</v>
      </c>
      <c r="M40">
        <v>1524</v>
      </c>
      <c r="N40">
        <v>1157</v>
      </c>
      <c r="O40">
        <v>64</v>
      </c>
      <c r="Q40" s="26">
        <f>I40/E40</f>
        <v>0.70961352657004828</v>
      </c>
      <c r="R40" s="27">
        <f>I40/E40/C40*1000</f>
        <v>189.12940473615362</v>
      </c>
      <c r="S40" s="28">
        <f>J40/I40</f>
        <v>3.8532235005786643E-3</v>
      </c>
      <c r="T40" s="29">
        <f>N40/E40</f>
        <v>1.1178743961352657E-2</v>
      </c>
      <c r="U40" s="29">
        <f>N40/E40/C40*1000</f>
        <v>2.9794093713626486</v>
      </c>
      <c r="V40" s="30">
        <f>O40/N40</f>
        <v>5.5315471045808126E-2</v>
      </c>
    </row>
    <row r="41" spans="1:22">
      <c r="B41" t="s">
        <v>77</v>
      </c>
      <c r="C41">
        <v>2.3199999999999998</v>
      </c>
      <c r="D41">
        <v>18.5</v>
      </c>
      <c r="E41">
        <v>116000</v>
      </c>
      <c r="F41">
        <v>661.95</v>
      </c>
      <c r="G41">
        <v>2.31</v>
      </c>
      <c r="H41">
        <v>66963</v>
      </c>
      <c r="I41">
        <v>65304</v>
      </c>
      <c r="J41">
        <v>271</v>
      </c>
      <c r="K41">
        <v>1461.26</v>
      </c>
      <c r="L41">
        <v>4.22</v>
      </c>
      <c r="M41">
        <v>1602</v>
      </c>
      <c r="N41">
        <v>1208</v>
      </c>
      <c r="O41">
        <v>66</v>
      </c>
      <c r="P41" t="s">
        <v>43</v>
      </c>
      <c r="Q41" s="26">
        <f>I41/E41</f>
        <v>0.56296551724137933</v>
      </c>
      <c r="R41" s="27">
        <f>I41/E41/C41*1000</f>
        <v>242.65755053507732</v>
      </c>
      <c r="S41" s="28">
        <f>J41/I41</f>
        <v>4.1498223692269997E-3</v>
      </c>
      <c r="T41" s="29">
        <f>N41/E41</f>
        <v>1.0413793103448275E-2</v>
      </c>
      <c r="U41" s="29">
        <f>N41/E41/C41*1000</f>
        <v>4.4887039239001192</v>
      </c>
      <c r="V41" s="30">
        <f>O41/N41</f>
        <v>5.4635761589403975E-2</v>
      </c>
    </row>
    <row r="42" spans="1:22">
      <c r="B42" t="s">
        <v>77</v>
      </c>
      <c r="C42">
        <v>2.9350000000000001</v>
      </c>
      <c r="D42">
        <v>24.5</v>
      </c>
      <c r="E42">
        <v>144200</v>
      </c>
      <c r="F42">
        <v>661.9</v>
      </c>
      <c r="G42">
        <v>2.31</v>
      </c>
      <c r="H42">
        <v>92944</v>
      </c>
      <c r="I42">
        <v>91131</v>
      </c>
      <c r="J42">
        <v>317</v>
      </c>
      <c r="K42">
        <v>1461.31</v>
      </c>
      <c r="L42">
        <v>4.3099999999999996</v>
      </c>
      <c r="M42">
        <v>1954</v>
      </c>
      <c r="N42">
        <v>1541</v>
      </c>
      <c r="O42">
        <v>70</v>
      </c>
      <c r="Q42" s="26">
        <f>I42/E42</f>
        <v>0.63197642163661583</v>
      </c>
      <c r="R42" s="27">
        <f>I42/E42/C42*1000</f>
        <v>215.32416410106163</v>
      </c>
      <c r="S42" s="28">
        <f>J42/I42</f>
        <v>3.4785089596295442E-3</v>
      </c>
      <c r="T42" s="29">
        <f>N42/E42</f>
        <v>1.0686546463245492E-2</v>
      </c>
      <c r="U42" s="29">
        <f>N42/E42/C42*1000</f>
        <v>3.6410720488059596</v>
      </c>
      <c r="V42" s="30">
        <f>O42/N42</f>
        <v>4.5425048669695003E-2</v>
      </c>
    </row>
    <row r="43" spans="1:22">
      <c r="B43" t="s">
        <v>77</v>
      </c>
      <c r="C43">
        <v>1.897</v>
      </c>
      <c r="D43">
        <v>16.5</v>
      </c>
      <c r="E43">
        <v>152400</v>
      </c>
      <c r="F43">
        <v>661.92</v>
      </c>
      <c r="G43">
        <v>2.31</v>
      </c>
      <c r="H43">
        <v>76074</v>
      </c>
      <c r="I43">
        <v>74255</v>
      </c>
      <c r="J43">
        <v>289</v>
      </c>
      <c r="K43">
        <v>1461.34</v>
      </c>
      <c r="L43">
        <v>3.93</v>
      </c>
      <c r="M43">
        <v>1861</v>
      </c>
      <c r="N43">
        <v>1357</v>
      </c>
      <c r="O43">
        <v>73</v>
      </c>
      <c r="Q43" s="26">
        <f>I43/E43</f>
        <v>0.48723753280839893</v>
      </c>
      <c r="R43" s="27">
        <f>I43/E43/C43*1000</f>
        <v>256.84635361539216</v>
      </c>
      <c r="S43" s="28">
        <f>J43/I43</f>
        <v>3.8919938051309678E-3</v>
      </c>
      <c r="T43" s="29">
        <f>N43/E43</f>
        <v>8.9041994750656168E-3</v>
      </c>
      <c r="U43" s="29">
        <f>N43/E43/C43*1000</f>
        <v>4.6938320901769197</v>
      </c>
      <c r="V43" s="30">
        <f>O43/N43</f>
        <v>5.3795136330140013E-2</v>
      </c>
    </row>
    <row r="44" spans="1:22">
      <c r="B44" t="s">
        <v>77</v>
      </c>
      <c r="C44">
        <v>0.92900000000000005</v>
      </c>
      <c r="D44">
        <v>5.25</v>
      </c>
      <c r="E44">
        <v>85400</v>
      </c>
      <c r="F44">
        <v>661.89</v>
      </c>
      <c r="G44">
        <v>2.2799999999999998</v>
      </c>
      <c r="H44">
        <v>24765</v>
      </c>
      <c r="I44">
        <v>23828</v>
      </c>
      <c r="J44">
        <v>169</v>
      </c>
      <c r="K44">
        <v>1461.38</v>
      </c>
      <c r="L44">
        <v>3.63</v>
      </c>
      <c r="M44">
        <v>901</v>
      </c>
      <c r="N44">
        <v>608</v>
      </c>
      <c r="O44">
        <v>54</v>
      </c>
      <c r="Q44" s="26">
        <f>I44/E44</f>
        <v>0.27901639344262297</v>
      </c>
      <c r="R44" s="27">
        <f>I44/E44/C44*1000</f>
        <v>300.34057421165011</v>
      </c>
      <c r="S44" s="28">
        <f>J44/I44</f>
        <v>7.0924962229310055E-3</v>
      </c>
      <c r="T44" s="29">
        <f>N44/E44</f>
        <v>7.1194379391100703E-3</v>
      </c>
      <c r="U44" s="29">
        <f>N44/E44/C44*1000</f>
        <v>7.6635499882777935</v>
      </c>
      <c r="V44" s="30">
        <f>O44/N44</f>
        <v>8.8815789473684209E-2</v>
      </c>
    </row>
    <row r="45" spans="1:22">
      <c r="B45" t="s">
        <v>77</v>
      </c>
      <c r="C45">
        <v>1.411</v>
      </c>
      <c r="D45">
        <v>12.75</v>
      </c>
      <c r="E45">
        <v>86000</v>
      </c>
      <c r="F45">
        <v>661.93</v>
      </c>
      <c r="G45">
        <v>2.31</v>
      </c>
      <c r="H45">
        <v>34921</v>
      </c>
      <c r="I45">
        <v>34107</v>
      </c>
      <c r="J45">
        <v>195</v>
      </c>
      <c r="K45">
        <v>1461.53</v>
      </c>
      <c r="L45">
        <v>4.2</v>
      </c>
      <c r="M45">
        <v>995</v>
      </c>
      <c r="N45">
        <v>747</v>
      </c>
      <c r="O45">
        <v>52</v>
      </c>
      <c r="Q45" s="26">
        <f>I45/E45</f>
        <v>0.39659302325581397</v>
      </c>
      <c r="R45" s="27">
        <f>I45/E45/C45*1000</f>
        <v>281.07230563842239</v>
      </c>
      <c r="S45" s="28">
        <f>J45/I45</f>
        <v>5.7173014337232823E-3</v>
      </c>
      <c r="T45" s="29">
        <f>N45/E45</f>
        <v>8.6860465116279078E-3</v>
      </c>
      <c r="U45" s="29">
        <f>N45/E45/C45*1000</f>
        <v>6.1559507523939816</v>
      </c>
      <c r="V45" s="30">
        <f>O45/N45</f>
        <v>6.9611780455153954E-2</v>
      </c>
    </row>
    <row r="46" spans="1:22">
      <c r="B46" t="s">
        <v>77</v>
      </c>
      <c r="C46">
        <v>3.198</v>
      </c>
      <c r="D46">
        <v>26.5</v>
      </c>
      <c r="E46">
        <v>84200</v>
      </c>
      <c r="F46">
        <v>661.91</v>
      </c>
      <c r="G46">
        <v>2.2799999999999998</v>
      </c>
      <c r="H46">
        <v>57184</v>
      </c>
      <c r="I46">
        <v>56025</v>
      </c>
      <c r="J46">
        <v>249</v>
      </c>
      <c r="K46">
        <v>1461.38</v>
      </c>
      <c r="L46">
        <v>3.91</v>
      </c>
      <c r="M46">
        <v>1248</v>
      </c>
      <c r="N46">
        <v>982</v>
      </c>
      <c r="O46">
        <v>56</v>
      </c>
      <c r="Q46" s="26">
        <f>I46/E46</f>
        <v>0.66538004750593827</v>
      </c>
      <c r="R46" s="27">
        <f>I46/E46/C46*1000</f>
        <v>208.06130316008077</v>
      </c>
      <c r="S46" s="28">
        <f>J46/I46</f>
        <v>4.4444444444444444E-3</v>
      </c>
      <c r="T46" s="29">
        <f>N46/E46</f>
        <v>1.1662707838479809E-2</v>
      </c>
      <c r="U46" s="29">
        <f>N46/E46/C46*1000</f>
        <v>3.6468754967103845</v>
      </c>
      <c r="V46" s="30">
        <f>O46/N46</f>
        <v>5.7026476578411409E-2</v>
      </c>
    </row>
    <row r="47" spans="1:22">
      <c r="B47" t="s">
        <v>77</v>
      </c>
      <c r="C47">
        <v>4.476</v>
      </c>
      <c r="D47">
        <v>35.25</v>
      </c>
      <c r="E47">
        <v>84800</v>
      </c>
      <c r="F47">
        <v>661.96</v>
      </c>
      <c r="G47">
        <v>2.29</v>
      </c>
      <c r="H47">
        <v>68912</v>
      </c>
      <c r="I47">
        <v>67876</v>
      </c>
      <c r="J47">
        <v>270</v>
      </c>
      <c r="K47">
        <v>1461.42</v>
      </c>
      <c r="L47">
        <v>3.98</v>
      </c>
      <c r="M47">
        <v>1291</v>
      </c>
      <c r="N47">
        <v>1007</v>
      </c>
      <c r="O47">
        <v>57</v>
      </c>
      <c r="Q47" s="26">
        <f>I47/E47</f>
        <v>0.80042452830188682</v>
      </c>
      <c r="R47" s="27">
        <f>I47/E47/C47*1000</f>
        <v>178.8258552953277</v>
      </c>
      <c r="S47" s="28">
        <f>J47/I47</f>
        <v>3.9778419470799693E-3</v>
      </c>
      <c r="T47" s="29">
        <f>N47/E47</f>
        <v>1.1875E-2</v>
      </c>
      <c r="U47" s="29">
        <f>N47/E47/C47*1000</f>
        <v>2.6530384271671137</v>
      </c>
      <c r="V47" s="30">
        <f>O47/N47</f>
        <v>5.6603773584905662E-2</v>
      </c>
    </row>
    <row r="48" spans="1:22">
      <c r="B48" t="s">
        <v>77</v>
      </c>
      <c r="C48">
        <v>5.0910000000000002</v>
      </c>
      <c r="D48">
        <v>38.5</v>
      </c>
      <c r="E48">
        <v>38800</v>
      </c>
      <c r="F48">
        <v>661.91</v>
      </c>
      <c r="G48">
        <v>2.2999999999999998</v>
      </c>
      <c r="H48">
        <v>33298</v>
      </c>
      <c r="I48">
        <v>32694</v>
      </c>
      <c r="J48">
        <v>189</v>
      </c>
      <c r="K48">
        <v>1461.36</v>
      </c>
      <c r="L48">
        <v>4.08</v>
      </c>
      <c r="M48">
        <v>596</v>
      </c>
      <c r="N48">
        <v>486</v>
      </c>
      <c r="O48">
        <v>37</v>
      </c>
      <c r="Q48" s="26">
        <f>I48/E48</f>
        <v>0.84262886597938147</v>
      </c>
      <c r="R48" s="27">
        <f>I48/E48/C48*1000</f>
        <v>165.51342879186436</v>
      </c>
      <c r="S48" s="28">
        <f>J48/I48</f>
        <v>5.7808772251789322E-3</v>
      </c>
      <c r="T48" s="29">
        <f>N48/E48</f>
        <v>1.2525773195876288E-2</v>
      </c>
      <c r="U48" s="29">
        <f>N48/E48/C48*1000</f>
        <v>2.4603757996221343</v>
      </c>
      <c r="V48" s="30">
        <f>O48/N48</f>
        <v>7.6131687242798354E-2</v>
      </c>
    </row>
    <row r="49" spans="1:22">
      <c r="B49" t="s">
        <v>77</v>
      </c>
      <c r="C49">
        <v>4.3170000000000002</v>
      </c>
      <c r="D49">
        <v>33.5</v>
      </c>
      <c r="E49">
        <v>47400</v>
      </c>
      <c r="F49">
        <v>661.9</v>
      </c>
      <c r="G49">
        <v>2.3199999999999998</v>
      </c>
      <c r="H49">
        <v>37063</v>
      </c>
      <c r="I49">
        <v>36292</v>
      </c>
      <c r="J49">
        <v>200</v>
      </c>
      <c r="K49">
        <v>1461.57</v>
      </c>
      <c r="L49">
        <v>3.92</v>
      </c>
      <c r="M49">
        <v>687</v>
      </c>
      <c r="N49">
        <v>604</v>
      </c>
      <c r="O49">
        <v>35</v>
      </c>
      <c r="Q49" s="26">
        <f>I49/E49</f>
        <v>0.76565400843881859</v>
      </c>
      <c r="R49" s="27">
        <f>I49/E49/C49*1000</f>
        <v>177.35788937660843</v>
      </c>
      <c r="S49" s="28">
        <f>J49/I49</f>
        <v>5.5108563870825524E-3</v>
      </c>
      <c r="T49" s="29">
        <f>N49/E49</f>
        <v>1.2742616033755275E-2</v>
      </c>
      <c r="U49" s="29">
        <f>N49/E49/C49*1000</f>
        <v>2.9517294495611011</v>
      </c>
      <c r="V49" s="30">
        <f>O49/N49</f>
        <v>5.7947019867549666E-2</v>
      </c>
    </row>
    <row r="50" spans="1:22">
      <c r="B50" t="s">
        <v>77</v>
      </c>
      <c r="C50">
        <v>2.5640000000000001</v>
      </c>
      <c r="D50">
        <v>21.5</v>
      </c>
      <c r="E50">
        <v>37400</v>
      </c>
      <c r="F50">
        <v>661.89</v>
      </c>
      <c r="G50">
        <v>2.31</v>
      </c>
      <c r="H50">
        <v>22169</v>
      </c>
      <c r="I50">
        <v>21750</v>
      </c>
      <c r="J50">
        <v>154</v>
      </c>
      <c r="K50">
        <v>1461.66</v>
      </c>
      <c r="L50">
        <v>4.29</v>
      </c>
      <c r="M50">
        <v>489</v>
      </c>
      <c r="N50">
        <v>416</v>
      </c>
      <c r="O50">
        <v>31</v>
      </c>
      <c r="Q50" s="26">
        <f>I50/E50</f>
        <v>0.58155080213903743</v>
      </c>
      <c r="R50" s="27">
        <f>I50/E50/C50*1000</f>
        <v>226.81388538964018</v>
      </c>
      <c r="S50" s="28">
        <f>J50/I50</f>
        <v>7.0804597701149422E-3</v>
      </c>
      <c r="T50" s="29">
        <f>N50/E50</f>
        <v>1.1122994652406418E-2</v>
      </c>
      <c r="U50" s="29">
        <f>N50/E50/C50*1000</f>
        <v>4.3381414400961065</v>
      </c>
      <c r="V50" s="30">
        <f>O50/N50</f>
        <v>7.4519230769230768E-2</v>
      </c>
    </row>
    <row r="51" spans="1:22">
      <c r="B51" t="s">
        <v>77</v>
      </c>
      <c r="C51">
        <v>0.72399999999999998</v>
      </c>
      <c r="D51">
        <v>8.5</v>
      </c>
      <c r="E51">
        <v>89800</v>
      </c>
      <c r="F51">
        <v>661.9</v>
      </c>
      <c r="G51">
        <v>2.3199999999999998</v>
      </c>
      <c r="H51">
        <v>21802</v>
      </c>
      <c r="I51">
        <v>20932</v>
      </c>
      <c r="J51">
        <v>159</v>
      </c>
      <c r="K51">
        <v>1461.3</v>
      </c>
      <c r="L51">
        <v>3.83</v>
      </c>
      <c r="M51">
        <v>905</v>
      </c>
      <c r="N51">
        <v>648</v>
      </c>
      <c r="O51">
        <v>52</v>
      </c>
      <c r="Q51" s="26">
        <f>I51/E51</f>
        <v>0.23309576837416482</v>
      </c>
      <c r="R51" s="27">
        <f>I51/E51/C51*1000</f>
        <v>321.95548117978569</v>
      </c>
      <c r="S51" s="28">
        <f>J51/I51</f>
        <v>7.5960252245365944E-3</v>
      </c>
      <c r="T51" s="29">
        <f>N51/E51</f>
        <v>7.2160356347438755E-3</v>
      </c>
      <c r="U51" s="29">
        <f>N51/E51/C51*1000</f>
        <v>9.9669000479887782</v>
      </c>
      <c r="V51" s="30">
        <f>O51/N51</f>
        <v>8.0246913580246909E-2</v>
      </c>
    </row>
    <row r="52" spans="1:22">
      <c r="A52" s="16">
        <v>44353.710416666698</v>
      </c>
      <c r="B52" t="s">
        <v>47</v>
      </c>
      <c r="C52">
        <v>28.745999999999999</v>
      </c>
      <c r="D52">
        <v>24</v>
      </c>
      <c r="E52">
        <v>70400</v>
      </c>
      <c r="F52">
        <v>661.85</v>
      </c>
      <c r="G52">
        <v>2.25</v>
      </c>
      <c r="H52">
        <v>348475</v>
      </c>
      <c r="I52">
        <v>345805</v>
      </c>
      <c r="J52">
        <v>599</v>
      </c>
      <c r="K52">
        <v>1461.27</v>
      </c>
      <c r="L52">
        <v>4.1100000000000003</v>
      </c>
      <c r="M52">
        <v>3500</v>
      </c>
      <c r="N52">
        <v>3170</v>
      </c>
      <c r="O52">
        <v>76</v>
      </c>
      <c r="Q52" s="26">
        <f>I52/E52</f>
        <v>4.912002840909091</v>
      </c>
      <c r="R52" s="27">
        <f>I52/E52/C52*1000</f>
        <v>170.87604678595599</v>
      </c>
      <c r="S52" s="28">
        <f>J52/I52</f>
        <v>1.732190107141308E-3</v>
      </c>
      <c r="T52" s="29">
        <f>N52/E52</f>
        <v>4.5028409090909091E-2</v>
      </c>
      <c r="U52" s="29">
        <f>N52/E52/C52*1000</f>
        <v>1.5664234707753806</v>
      </c>
      <c r="V52" s="30">
        <f>O52/N52</f>
        <v>2.3974763406940065E-2</v>
      </c>
    </row>
    <row r="53" spans="1:22">
      <c r="A53" s="16">
        <v>44355.370138888902</v>
      </c>
      <c r="B53" s="41" t="s">
        <v>47</v>
      </c>
      <c r="C53">
        <v>16.065999999999999</v>
      </c>
      <c r="D53">
        <v>14</v>
      </c>
      <c r="E53">
        <v>54000</v>
      </c>
      <c r="F53">
        <v>661.82</v>
      </c>
      <c r="G53">
        <v>2.25</v>
      </c>
      <c r="H53">
        <v>181548</v>
      </c>
      <c r="I53">
        <v>180068</v>
      </c>
      <c r="J53">
        <v>433</v>
      </c>
      <c r="K53">
        <v>1461.2</v>
      </c>
      <c r="L53">
        <v>4.3600000000000003</v>
      </c>
      <c r="M53">
        <v>1918</v>
      </c>
      <c r="N53">
        <v>1826</v>
      </c>
      <c r="O53">
        <v>50</v>
      </c>
      <c r="Q53" s="26">
        <f>I53/E53</f>
        <v>3.3345925925925926</v>
      </c>
      <c r="R53" s="27">
        <f>I53/E53/C53*1000</f>
        <v>207.55586907709403</v>
      </c>
      <c r="S53" s="28">
        <f>J53/I53</f>
        <v>2.4046471333051956E-3</v>
      </c>
      <c r="T53" s="29">
        <f>N53/E53</f>
        <v>3.3814814814814811E-2</v>
      </c>
      <c r="U53" s="29">
        <f>N53/E53/C53*1000</f>
        <v>2.1047438575136819</v>
      </c>
      <c r="V53" s="30">
        <f>O53/N53</f>
        <v>2.7382256297918947E-2</v>
      </c>
    </row>
    <row r="54" spans="1:22">
      <c r="A54" s="16">
        <v>44357.433333333298</v>
      </c>
      <c r="B54" s="41" t="s">
        <v>47</v>
      </c>
      <c r="C54">
        <v>9.73</v>
      </c>
      <c r="D54">
        <v>9</v>
      </c>
      <c r="E54">
        <v>6800</v>
      </c>
      <c r="F54">
        <v>661.81</v>
      </c>
      <c r="G54">
        <v>2.27</v>
      </c>
      <c r="H54">
        <v>15513</v>
      </c>
      <c r="I54">
        <v>15328</v>
      </c>
      <c r="J54">
        <v>127</v>
      </c>
      <c r="K54">
        <v>1460.81</v>
      </c>
      <c r="L54">
        <v>3.74</v>
      </c>
      <c r="M54">
        <v>185</v>
      </c>
      <c r="N54">
        <v>185</v>
      </c>
      <c r="O54">
        <v>13</v>
      </c>
      <c r="Q54" s="26">
        <f>I54/E54</f>
        <v>2.2541176470588233</v>
      </c>
      <c r="R54" s="27">
        <f>I54/E54/C54*1000</f>
        <v>231.66676742639501</v>
      </c>
      <c r="S54" s="28">
        <f>J54/I54</f>
        <v>8.2854906054279746E-3</v>
      </c>
      <c r="T54" s="29">
        <f>N54/E54</f>
        <v>2.7205882352941177E-2</v>
      </c>
      <c r="U54" s="29">
        <f>N54/E54/C54*1000</f>
        <v>2.7960824617616833</v>
      </c>
      <c r="V54" s="30">
        <f>O54/N54</f>
        <v>7.0270270270270274E-2</v>
      </c>
    </row>
    <row r="55" spans="1:22">
      <c r="A55" s="16">
        <v>44357.709027777797</v>
      </c>
      <c r="B55" s="41" t="s">
        <v>47</v>
      </c>
      <c r="C55">
        <v>9.73</v>
      </c>
      <c r="D55">
        <v>9</v>
      </c>
      <c r="E55">
        <v>11800</v>
      </c>
      <c r="F55">
        <v>661.83</v>
      </c>
      <c r="G55">
        <v>2.29</v>
      </c>
      <c r="H55">
        <v>26403</v>
      </c>
      <c r="I55">
        <v>26119</v>
      </c>
      <c r="J55">
        <v>166</v>
      </c>
      <c r="K55">
        <v>1461.41</v>
      </c>
      <c r="L55">
        <v>4.05</v>
      </c>
      <c r="M55">
        <v>335</v>
      </c>
      <c r="N55">
        <v>289</v>
      </c>
      <c r="O55">
        <v>25</v>
      </c>
      <c r="Q55" s="26">
        <f>I55/E55</f>
        <v>2.2134745762711865</v>
      </c>
      <c r="R55" s="27">
        <f>I55/E55/C55*1000</f>
        <v>227.48967895901194</v>
      </c>
      <c r="S55" s="28">
        <f>J55/I55</f>
        <v>6.3555266281251199E-3</v>
      </c>
      <c r="T55" s="29">
        <f>N55/E55</f>
        <v>2.4491525423728813E-2</v>
      </c>
      <c r="U55" s="29">
        <f>N55/E55/C55*1000</f>
        <v>2.5171146375877504</v>
      </c>
      <c r="V55" s="30">
        <f>O55/N55</f>
        <v>8.6505190311418678E-2</v>
      </c>
    </row>
    <row r="56" spans="1:22">
      <c r="A56" s="16">
        <v>44360.662499999999</v>
      </c>
      <c r="B56" s="41" t="s">
        <v>47</v>
      </c>
      <c r="C56">
        <v>7.2539999999999996</v>
      </c>
      <c r="D56">
        <v>5.5</v>
      </c>
      <c r="E56">
        <v>164800</v>
      </c>
      <c r="F56">
        <v>661.79</v>
      </c>
      <c r="G56">
        <v>2.2599999999999998</v>
      </c>
      <c r="H56">
        <v>294502</v>
      </c>
      <c r="I56">
        <v>291184</v>
      </c>
      <c r="J56">
        <v>555</v>
      </c>
      <c r="K56">
        <v>1461.22</v>
      </c>
      <c r="L56">
        <v>4.21</v>
      </c>
      <c r="M56">
        <v>3882</v>
      </c>
      <c r="N56">
        <v>3405</v>
      </c>
      <c r="O56">
        <v>85</v>
      </c>
      <c r="Q56" s="26">
        <f>I56/E56</f>
        <v>1.7668932038834952</v>
      </c>
      <c r="R56" s="27">
        <f>I56/E56/C56*1000</f>
        <v>243.57502121360562</v>
      </c>
      <c r="S56" s="28">
        <f>J56/I56</f>
        <v>1.9060113193032585E-3</v>
      </c>
      <c r="T56" s="29">
        <f>N56/E56</f>
        <v>2.066140776699029E-2</v>
      </c>
      <c r="U56" s="29">
        <f>N56/E56/C56*1000</f>
        <v>2.8482778835112068</v>
      </c>
      <c r="V56" s="30">
        <f>O56/N56</f>
        <v>2.4963289280469897E-2</v>
      </c>
    </row>
    <row r="57" spans="1:22">
      <c r="A57" s="16">
        <v>44362.370138888902</v>
      </c>
      <c r="B57" s="41" t="s">
        <v>47</v>
      </c>
      <c r="C57">
        <v>26.024000000000001</v>
      </c>
      <c r="D57">
        <v>17.5</v>
      </c>
      <c r="E57">
        <v>51800</v>
      </c>
      <c r="F57">
        <v>661.83</v>
      </c>
      <c r="G57">
        <v>2.2400000000000002</v>
      </c>
      <c r="H57">
        <v>250017</v>
      </c>
      <c r="I57">
        <v>248099</v>
      </c>
      <c r="J57">
        <v>507</v>
      </c>
      <c r="K57">
        <v>1461.38</v>
      </c>
      <c r="L57">
        <v>4.17</v>
      </c>
      <c r="M57">
        <v>2655</v>
      </c>
      <c r="N57">
        <v>2536</v>
      </c>
      <c r="O57">
        <v>59</v>
      </c>
      <c r="Q57" s="26">
        <f>I57/E57</f>
        <v>4.7895559845559843</v>
      </c>
      <c r="R57" s="27">
        <f>I57/E57/C57*1000</f>
        <v>184.04380512434614</v>
      </c>
      <c r="S57" s="28">
        <f>J57/I57</f>
        <v>2.0435390710966186E-3</v>
      </c>
      <c r="T57" s="29">
        <f>N57/E57</f>
        <v>4.8957528957528959E-2</v>
      </c>
      <c r="U57" s="29">
        <f>N57/E57/C57*1000</f>
        <v>1.8812453488137471</v>
      </c>
      <c r="V57" s="30">
        <f>O57/N57</f>
        <v>2.3264984227129339E-2</v>
      </c>
    </row>
    <row r="58" spans="1:22">
      <c r="A58" s="16">
        <v>44362.868055555598</v>
      </c>
      <c r="B58" s="41" t="s">
        <v>47</v>
      </c>
      <c r="C58">
        <v>28.901</v>
      </c>
      <c r="D58">
        <v>21</v>
      </c>
      <c r="E58">
        <v>22600</v>
      </c>
      <c r="F58">
        <v>661.87</v>
      </c>
      <c r="G58">
        <v>2.2200000000000002</v>
      </c>
      <c r="H58">
        <v>117583</v>
      </c>
      <c r="I58">
        <v>116627</v>
      </c>
      <c r="J58">
        <v>348</v>
      </c>
      <c r="K58">
        <v>1461.38</v>
      </c>
      <c r="L58">
        <v>4.66</v>
      </c>
      <c r="M58">
        <v>1218</v>
      </c>
      <c r="N58">
        <v>1163</v>
      </c>
      <c r="O58">
        <v>40</v>
      </c>
      <c r="Q58" s="26">
        <f>I58/E58</f>
        <v>5.1604867256637172</v>
      </c>
      <c r="R58" s="27">
        <f>I58/E58/C58*1000</f>
        <v>178.55737606531667</v>
      </c>
      <c r="S58" s="28">
        <f>J58/I58</f>
        <v>2.9838716592212782E-3</v>
      </c>
      <c r="T58" s="29">
        <f>N58/E58</f>
        <v>5.1460176991150443E-2</v>
      </c>
      <c r="U58" s="29">
        <f>N58/E58/C58*1000</f>
        <v>1.7805673503045032</v>
      </c>
      <c r="V58" s="30">
        <f>O58/N58</f>
        <v>3.4393809114359415E-2</v>
      </c>
    </row>
    <row r="59" spans="1:22">
      <c r="A59" s="16">
        <v>44369.4243055556</v>
      </c>
      <c r="B59" s="41" t="s">
        <v>47</v>
      </c>
      <c r="C59">
        <v>32.323999999999998</v>
      </c>
      <c r="D59">
        <v>24</v>
      </c>
      <c r="E59">
        <v>85800</v>
      </c>
      <c r="F59">
        <v>661.76</v>
      </c>
      <c r="G59">
        <v>2.2400000000000002</v>
      </c>
      <c r="H59">
        <v>478942</v>
      </c>
      <c r="I59">
        <v>475008</v>
      </c>
      <c r="J59">
        <v>703</v>
      </c>
      <c r="K59">
        <v>1461.17</v>
      </c>
      <c r="L59">
        <v>4.43</v>
      </c>
      <c r="M59">
        <v>4893</v>
      </c>
      <c r="N59">
        <v>4664</v>
      </c>
      <c r="O59">
        <v>80</v>
      </c>
      <c r="P59" t="s">
        <v>48</v>
      </c>
      <c r="Q59" s="26">
        <f>I59/E59</f>
        <v>5.5362237762237765</v>
      </c>
      <c r="R59" s="27">
        <f>I59/E59/C59*1000</f>
        <v>171.27285534660859</v>
      </c>
      <c r="S59" s="28">
        <f>J59/I59</f>
        <v>1.4799750741040152E-3</v>
      </c>
      <c r="T59" s="29">
        <f>N59/E59</f>
        <v>5.4358974358974362E-2</v>
      </c>
      <c r="U59" s="29">
        <f>N59/E59/C59*1000</f>
        <v>1.6816908290735788</v>
      </c>
      <c r="V59" s="30">
        <f>O59/N59</f>
        <v>1.7152658662092625E-2</v>
      </c>
    </row>
    <row r="60" spans="1:22" ht="14.45">
      <c r="A60" s="40">
        <v>44368.427083333299</v>
      </c>
      <c r="B60" t="s">
        <v>78</v>
      </c>
      <c r="C60">
        <v>0</v>
      </c>
      <c r="D60">
        <v>0</v>
      </c>
      <c r="E60">
        <v>157000</v>
      </c>
      <c r="F60">
        <v>661.7</v>
      </c>
      <c r="G60">
        <v>2.02</v>
      </c>
      <c r="H60">
        <v>2061</v>
      </c>
      <c r="I60">
        <v>538</v>
      </c>
      <c r="J60">
        <v>91</v>
      </c>
      <c r="K60">
        <v>1460.96</v>
      </c>
      <c r="L60">
        <v>4.21</v>
      </c>
      <c r="M60">
        <v>1283</v>
      </c>
      <c r="N60">
        <v>770</v>
      </c>
      <c r="O60">
        <v>70</v>
      </c>
      <c r="P60" t="s">
        <v>46</v>
      </c>
      <c r="Q60" s="35">
        <f>I60/E60</f>
        <v>3.426751592356688E-3</v>
      </c>
      <c r="R60" s="36"/>
      <c r="S60" s="37">
        <f>J60/I60</f>
        <v>0.16914498141263939</v>
      </c>
      <c r="T60" s="38">
        <f>N60/E60</f>
        <v>4.9044585987261143E-3</v>
      </c>
      <c r="U60" s="38"/>
      <c r="V60" s="39">
        <f>O60/N60</f>
        <v>9.0909090909090912E-2</v>
      </c>
    </row>
  </sheetData>
  <mergeCells count="14">
    <mergeCell ref="U1:U2"/>
    <mergeCell ref="V1:V2"/>
    <mergeCell ref="K1:O1"/>
    <mergeCell ref="P1:P2"/>
    <mergeCell ref="Q1:Q2"/>
    <mergeCell ref="R1:R2"/>
    <mergeCell ref="S1:S2"/>
    <mergeCell ref="T1:T2"/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2006-09-16T00:00:00Z</dcterms:created>
  <dcterms:modified xsi:type="dcterms:W3CDTF">2021-09-14T10:58:32Z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