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855" windowHeight="7185"/>
  </bookViews>
  <sheets>
    <sheet name="Ejercicio 2" sheetId="1" r:id="rId1"/>
    <sheet name="Ejercicio 3" sheetId="2" r:id="rId2"/>
  </sheets>
  <calcPr calcId="124519"/>
</workbook>
</file>

<file path=xl/calcChain.xml><?xml version="1.0" encoding="utf-8"?>
<calcChain xmlns="http://schemas.openxmlformats.org/spreadsheetml/2006/main">
  <c r="D20" i="2"/>
  <c r="B20"/>
  <c r="C20" s="1"/>
  <c r="D15"/>
  <c r="D17" s="1"/>
  <c r="E17" s="1"/>
  <c r="C15"/>
  <c r="C16" s="1"/>
  <c r="G4"/>
  <c r="G3"/>
  <c r="H4"/>
  <c r="E12" s="1"/>
  <c r="F12" s="1"/>
  <c r="H3"/>
  <c r="I3" s="1"/>
  <c r="F13" i="1"/>
  <c r="F12"/>
  <c r="F11"/>
  <c r="F10"/>
  <c r="F9"/>
  <c r="F8"/>
  <c r="D16"/>
  <c r="C16"/>
  <c r="B16"/>
  <c r="E13"/>
  <c r="E12"/>
  <c r="E9"/>
  <c r="E11"/>
  <c r="E10"/>
  <c r="E8"/>
  <c r="I4"/>
  <c r="I3"/>
  <c r="G3"/>
  <c r="G4"/>
  <c r="H4"/>
  <c r="H3"/>
  <c r="E15" i="2" l="1"/>
  <c r="D16"/>
  <c r="E16" s="1"/>
  <c r="C17"/>
  <c r="E8"/>
  <c r="E9"/>
  <c r="F9" s="1"/>
  <c r="I4"/>
  <c r="E11"/>
  <c r="F11" s="1"/>
  <c r="E10"/>
  <c r="F10" s="1"/>
  <c r="E16" i="1"/>
  <c r="F8" i="2" l="1"/>
  <c r="E20" s="1"/>
</calcChain>
</file>

<file path=xl/sharedStrings.xml><?xml version="1.0" encoding="utf-8"?>
<sst xmlns="http://schemas.openxmlformats.org/spreadsheetml/2006/main" count="73" uniqueCount="37">
  <si>
    <t>Trabajadores</t>
  </si>
  <si>
    <t>Cantidad</t>
  </si>
  <si>
    <t>Horas de trabajo x día</t>
  </si>
  <si>
    <t>Dólar</t>
  </si>
  <si>
    <t>Precio x hora USD</t>
  </si>
  <si>
    <t>Precio x día USD</t>
  </si>
  <si>
    <t>Precio x día ARS</t>
  </si>
  <si>
    <t>Precio x hora ARS</t>
  </si>
  <si>
    <t>Fase</t>
  </si>
  <si>
    <t>Dias</t>
  </si>
  <si>
    <t>Captura</t>
  </si>
  <si>
    <t>Analisis</t>
  </si>
  <si>
    <t>Diseño</t>
  </si>
  <si>
    <t>Implementación</t>
  </si>
  <si>
    <t>Pruebas</t>
  </si>
  <si>
    <t>Mantenimiento</t>
  </si>
  <si>
    <t>Programadores (P)</t>
  </si>
  <si>
    <t>Analistas (A)</t>
  </si>
  <si>
    <t>Integrantes</t>
  </si>
  <si>
    <t>1A</t>
  </si>
  <si>
    <t>2A</t>
  </si>
  <si>
    <t>2P</t>
  </si>
  <si>
    <t>1P</t>
  </si>
  <si>
    <t>Costo de fase USD</t>
  </si>
  <si>
    <t>Costo de fase ARG</t>
  </si>
  <si>
    <t>1A, 1P</t>
  </si>
  <si>
    <t>x horas</t>
  </si>
  <si>
    <t>Tiempo total x dias</t>
  </si>
  <si>
    <t>Costo total USD</t>
  </si>
  <si>
    <t>Costo total ARS</t>
  </si>
  <si>
    <t>Clase</t>
  </si>
  <si>
    <t>Unica</t>
  </si>
  <si>
    <t>Incremental</t>
  </si>
  <si>
    <t>Incremento</t>
  </si>
  <si>
    <t>Primer</t>
  </si>
  <si>
    <t>Segundo</t>
  </si>
  <si>
    <t>Tercero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</si>
</sst>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44" formatCode="_-&quot;$&quot;\ * #,##0.00_-;\-&quot;$&quot;\ * #,##0.00_-;_-&quot;$&quot;\ * &quot;-&quot;??_-;_-@_-"/>
    <numFmt numFmtId="164" formatCode="_-[$$-2C0A]\ * #,##0.00_-;\-[$$-2C0A]\ * #,##0.00_-;_-[$$-2C0A]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64" fontId="3" fillId="0" borderId="3" xfId="2" applyNumberFormat="1" applyFont="1" applyBorder="1"/>
    <xf numFmtId="164" fontId="3" fillId="0" borderId="4" xfId="2" applyNumberFormat="1" applyFont="1" applyBorder="1"/>
    <xf numFmtId="0" fontId="4" fillId="2" borderId="6" xfId="3" applyFont="1" applyFill="1" applyBorder="1" applyAlignment="1">
      <alignment horizontal="center" vertical="center"/>
    </xf>
    <xf numFmtId="0" fontId="4" fillId="0" borderId="7" xfId="3" applyFont="1" applyBorder="1" applyAlignment="1">
      <alignment horizontal="center" vertical="center"/>
    </xf>
    <xf numFmtId="0" fontId="4" fillId="0" borderId="8" xfId="3" applyFont="1" applyBorder="1" applyAlignment="1">
      <alignment horizontal="center" vertical="center"/>
    </xf>
    <xf numFmtId="0" fontId="4" fillId="3" borderId="2" xfId="3" applyFont="1" applyFill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44" fontId="4" fillId="0" borderId="7" xfId="2" applyFont="1" applyBorder="1" applyAlignment="1">
      <alignment horizontal="center" vertical="center"/>
    </xf>
    <xf numFmtId="44" fontId="4" fillId="0" borderId="8" xfId="2" applyFont="1" applyBorder="1" applyAlignment="1">
      <alignment horizontal="center" vertical="center"/>
    </xf>
    <xf numFmtId="0" fontId="4" fillId="0" borderId="7" xfId="3" applyNumberFormat="1" applyFont="1" applyBorder="1" applyAlignment="1">
      <alignment horizontal="center" vertical="center"/>
    </xf>
    <xf numFmtId="0" fontId="4" fillId="0" borderId="8" xfId="3" applyNumberFormat="1" applyFont="1" applyBorder="1" applyAlignment="1">
      <alignment horizontal="center" vertical="center"/>
    </xf>
    <xf numFmtId="0" fontId="4" fillId="3" borderId="2" xfId="3" applyFont="1" applyFill="1" applyBorder="1" applyAlignment="1">
      <alignment horizontal="center" wrapText="1"/>
    </xf>
    <xf numFmtId="41" fontId="4" fillId="2" borderId="6" xfId="1" applyFont="1" applyFill="1" applyBorder="1" applyAlignment="1">
      <alignment horizontal="center" vertical="center"/>
    </xf>
    <xf numFmtId="41" fontId="4" fillId="2" borderId="9" xfId="1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44" fontId="4" fillId="0" borderId="1" xfId="3" applyNumberFormat="1" applyFont="1" applyBorder="1" applyAlignment="1">
      <alignment horizontal="center" vertical="center"/>
    </xf>
    <xf numFmtId="44" fontId="4" fillId="0" borderId="10" xfId="2" applyFont="1" applyBorder="1" applyAlignment="1">
      <alignment horizontal="center" vertical="center"/>
    </xf>
    <xf numFmtId="44" fontId="4" fillId="0" borderId="11" xfId="2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2" borderId="5" xfId="3" applyFont="1" applyFill="1" applyBorder="1" applyAlignment="1">
      <alignment horizontal="center" vertical="center"/>
    </xf>
    <xf numFmtId="41" fontId="4" fillId="2" borderId="5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4" fillId="0" borderId="0" xfId="3" applyNumberFormat="1" applyFont="1" applyBorder="1" applyAlignment="1">
      <alignment horizontal="center" vertical="center"/>
    </xf>
    <xf numFmtId="44" fontId="4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5" borderId="5" xfId="3" applyFont="1" applyFill="1" applyBorder="1" applyAlignment="1">
      <alignment horizontal="center" vertical="center"/>
    </xf>
    <xf numFmtId="41" fontId="4" fillId="5" borderId="5" xfId="1" applyFont="1" applyFill="1" applyBorder="1" applyAlignment="1">
      <alignment horizontal="center" vertical="center"/>
    </xf>
    <xf numFmtId="44" fontId="4" fillId="0" borderId="0" xfId="2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/>
    </xf>
    <xf numFmtId="164" fontId="4" fillId="0" borderId="4" xfId="2" applyNumberFormat="1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44" fontId="4" fillId="0" borderId="3" xfId="2" applyFont="1" applyBorder="1" applyAlignment="1">
      <alignment horizontal="center" vertical="center"/>
    </xf>
    <xf numFmtId="44" fontId="4" fillId="0" borderId="4" xfId="2" applyFont="1" applyBorder="1" applyAlignment="1">
      <alignment horizontal="center" vertical="center"/>
    </xf>
  </cellXfs>
  <cellStyles count="4">
    <cellStyle name="Encabezado 4" xfId="3" builtinId="19"/>
    <cellStyle name="Millares [0]" xfId="1" builtinId="6"/>
    <cellStyle name="Moneda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7"/>
  <sheetViews>
    <sheetView tabSelected="1" workbookViewId="0">
      <selection activeCell="D5" sqref="D5"/>
    </sheetView>
  </sheetViews>
  <sheetFormatPr baseColWidth="10" defaultRowHeight="15"/>
  <cols>
    <col min="1" max="1" width="4.28515625" customWidth="1"/>
    <col min="2" max="2" width="22.85546875" customWidth="1"/>
    <col min="3" max="3" width="11.42578125" customWidth="1"/>
    <col min="4" max="4" width="18.5703125" customWidth="1"/>
    <col min="5" max="5" width="19.85546875" customWidth="1"/>
    <col min="6" max="6" width="22.140625" customWidth="1"/>
    <col min="7" max="9" width="21.42578125" customWidth="1"/>
  </cols>
  <sheetData>
    <row r="1" spans="2:9" ht="15.75" thickBot="1"/>
    <row r="2" spans="2:9" ht="36.75" customHeight="1" thickTop="1">
      <c r="B2" s="6" t="s">
        <v>0</v>
      </c>
      <c r="C2" s="6" t="s">
        <v>1</v>
      </c>
      <c r="D2" s="6" t="s">
        <v>3</v>
      </c>
      <c r="E2" s="13" t="s">
        <v>2</v>
      </c>
      <c r="F2" s="6" t="s">
        <v>4</v>
      </c>
      <c r="G2" s="6" t="s">
        <v>7</v>
      </c>
      <c r="H2" s="6" t="s">
        <v>5</v>
      </c>
      <c r="I2" s="6" t="s">
        <v>6</v>
      </c>
    </row>
    <row r="3" spans="2:9" ht="16.5">
      <c r="B3" s="7" t="s">
        <v>16</v>
      </c>
      <c r="C3" s="7">
        <v>2</v>
      </c>
      <c r="D3" s="42">
        <v>980</v>
      </c>
      <c r="E3" s="40">
        <v>8</v>
      </c>
      <c r="F3" s="1">
        <v>6.5</v>
      </c>
      <c r="G3" s="1">
        <f>F3*D3</f>
        <v>6370</v>
      </c>
      <c r="H3" s="1">
        <f>F3*E3</f>
        <v>52</v>
      </c>
      <c r="I3" s="1">
        <f>D3*H3</f>
        <v>50960</v>
      </c>
    </row>
    <row r="4" spans="2:9" ht="17.25" thickBot="1">
      <c r="B4" s="8" t="s">
        <v>17</v>
      </c>
      <c r="C4" s="8">
        <v>2</v>
      </c>
      <c r="D4" s="43"/>
      <c r="E4" s="41"/>
      <c r="F4" s="2">
        <v>7.5</v>
      </c>
      <c r="G4" s="2">
        <f>D3*F4</f>
        <v>7350</v>
      </c>
      <c r="H4" s="2">
        <f>F4*E3</f>
        <v>60</v>
      </c>
      <c r="I4" s="2">
        <f>D3*H4</f>
        <v>58800</v>
      </c>
    </row>
    <row r="5" spans="2:9" ht="15.75" thickTop="1"/>
    <row r="6" spans="2:9" ht="15.75" thickBot="1"/>
    <row r="7" spans="2:9" ht="17.25" thickTop="1">
      <c r="B7" s="3" t="s">
        <v>8</v>
      </c>
      <c r="C7" s="3" t="s">
        <v>9</v>
      </c>
      <c r="D7" s="3" t="s">
        <v>18</v>
      </c>
      <c r="E7" s="14" t="s">
        <v>23</v>
      </c>
      <c r="F7" s="15" t="s">
        <v>24</v>
      </c>
    </row>
    <row r="8" spans="2:9" ht="16.5">
      <c r="B8" s="4" t="s">
        <v>10</v>
      </c>
      <c r="C8" s="4">
        <v>10</v>
      </c>
      <c r="D8" s="11" t="s">
        <v>19</v>
      </c>
      <c r="E8" s="9">
        <f>C8*H4</f>
        <v>600</v>
      </c>
      <c r="F8" s="21">
        <f>D3*E8</f>
        <v>588000</v>
      </c>
    </row>
    <row r="9" spans="2:9" ht="16.5">
      <c r="B9" s="4" t="s">
        <v>11</v>
      </c>
      <c r="C9" s="4">
        <v>15</v>
      </c>
      <c r="D9" s="11" t="s">
        <v>20</v>
      </c>
      <c r="E9" s="9">
        <f>H4*C9*C4</f>
        <v>1800</v>
      </c>
      <c r="F9" s="21">
        <f>D3*E9</f>
        <v>1764000</v>
      </c>
    </row>
    <row r="10" spans="2:9" ht="16.5">
      <c r="B10" s="4" t="s">
        <v>12</v>
      </c>
      <c r="C10" s="4">
        <v>45</v>
      </c>
      <c r="D10" s="11" t="s">
        <v>19</v>
      </c>
      <c r="E10" s="9">
        <f>C10*H4</f>
        <v>2700</v>
      </c>
      <c r="F10" s="21">
        <f>D3*E10</f>
        <v>2646000</v>
      </c>
    </row>
    <row r="11" spans="2:9" ht="16.5">
      <c r="B11" s="4" t="s">
        <v>13</v>
      </c>
      <c r="C11" s="4">
        <v>75</v>
      </c>
      <c r="D11" s="11" t="s">
        <v>21</v>
      </c>
      <c r="E11" s="9">
        <f>C11*H3*C3</f>
        <v>7800</v>
      </c>
      <c r="F11" s="21">
        <f>D3*E11</f>
        <v>7644000</v>
      </c>
    </row>
    <row r="12" spans="2:9" ht="16.5">
      <c r="B12" s="4" t="s">
        <v>14</v>
      </c>
      <c r="C12" s="4">
        <v>45</v>
      </c>
      <c r="D12" s="11" t="s">
        <v>25</v>
      </c>
      <c r="E12" s="9">
        <f>C12*H4+C12*H3</f>
        <v>5040</v>
      </c>
      <c r="F12" s="21">
        <f>D3*E12</f>
        <v>4939200</v>
      </c>
    </row>
    <row r="13" spans="2:9" ht="17.25" thickBot="1">
      <c r="B13" s="5" t="s">
        <v>15</v>
      </c>
      <c r="C13" s="5">
        <v>6</v>
      </c>
      <c r="D13" s="12" t="s">
        <v>22</v>
      </c>
      <c r="E13" s="10">
        <f>C13*H3</f>
        <v>312</v>
      </c>
      <c r="F13" s="22">
        <f>D3*E13</f>
        <v>305760</v>
      </c>
    </row>
    <row r="14" spans="2:9" ht="16.5" thickTop="1" thickBot="1"/>
    <row r="15" spans="2:9" ht="18" thickTop="1" thickBot="1">
      <c r="B15" s="16" t="s">
        <v>27</v>
      </c>
      <c r="C15" s="16" t="s">
        <v>26</v>
      </c>
      <c r="D15" s="16" t="s">
        <v>28</v>
      </c>
      <c r="E15" s="16" t="s">
        <v>29</v>
      </c>
    </row>
    <row r="16" spans="2:9" ht="18" thickTop="1" thickBot="1">
      <c r="B16" s="17">
        <f>C8+C9+C10+C11+C12+C13</f>
        <v>196</v>
      </c>
      <c r="C16" s="18">
        <f>B16*E3</f>
        <v>1568</v>
      </c>
      <c r="D16" s="20">
        <f>E8+E9+E10+E11+E12+E13</f>
        <v>18252</v>
      </c>
      <c r="E16" s="20">
        <f>F8+F9+F10+F11+F12+F13</f>
        <v>17886960</v>
      </c>
    </row>
    <row r="17" ht="15.75" thickTop="1"/>
  </sheetData>
  <mergeCells count="2">
    <mergeCell ref="E3:E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D3" sqref="D3:D4"/>
    </sheetView>
  </sheetViews>
  <sheetFormatPr baseColWidth="10" defaultRowHeight="15"/>
  <cols>
    <col min="1" max="1" width="4.28515625" customWidth="1"/>
    <col min="2" max="2" width="22.85546875" customWidth="1"/>
    <col min="3" max="3" width="11.42578125" customWidth="1"/>
    <col min="4" max="4" width="20" customWidth="1"/>
    <col min="5" max="5" width="21.42578125" customWidth="1"/>
    <col min="6" max="6" width="22.140625" customWidth="1"/>
    <col min="7" max="8" width="21.42578125" customWidth="1"/>
    <col min="9" max="9" width="21.28515625" customWidth="1"/>
  </cols>
  <sheetData>
    <row r="1" spans="2:9" ht="15.75" thickBot="1"/>
    <row r="2" spans="2:9" ht="37.5" customHeight="1" thickTop="1" thickBot="1">
      <c r="B2" s="36" t="s">
        <v>0</v>
      </c>
      <c r="C2" s="36" t="s">
        <v>1</v>
      </c>
      <c r="D2" s="36" t="s">
        <v>3</v>
      </c>
      <c r="E2" s="37" t="s">
        <v>2</v>
      </c>
      <c r="F2" s="36" t="s">
        <v>4</v>
      </c>
      <c r="G2" s="36" t="s">
        <v>7</v>
      </c>
      <c r="H2" s="36" t="s">
        <v>5</v>
      </c>
      <c r="I2" s="36" t="s">
        <v>6</v>
      </c>
    </row>
    <row r="3" spans="2:9" ht="17.25" thickTop="1">
      <c r="B3" s="23" t="s">
        <v>16</v>
      </c>
      <c r="C3" s="23">
        <v>2</v>
      </c>
      <c r="D3" s="42">
        <v>980</v>
      </c>
      <c r="E3" s="40">
        <v>8</v>
      </c>
      <c r="F3" s="38">
        <v>6.5</v>
      </c>
      <c r="G3" s="38">
        <f>F3*D3</f>
        <v>6370</v>
      </c>
      <c r="H3" s="38">
        <f>F3*E3</f>
        <v>52</v>
      </c>
      <c r="I3" s="38">
        <f>D3*H3</f>
        <v>50960</v>
      </c>
    </row>
    <row r="4" spans="2:9" ht="17.25" thickBot="1">
      <c r="B4" s="19" t="s">
        <v>17</v>
      </c>
      <c r="C4" s="19">
        <v>2</v>
      </c>
      <c r="D4" s="43"/>
      <c r="E4" s="41"/>
      <c r="F4" s="39">
        <v>7.5</v>
      </c>
      <c r="G4" s="39">
        <f>D3*F4</f>
        <v>7350</v>
      </c>
      <c r="H4" s="39">
        <f>F4*E3</f>
        <v>60</v>
      </c>
      <c r="I4" s="39">
        <f>D3*H4</f>
        <v>58800</v>
      </c>
    </row>
    <row r="5" spans="2:9" ht="15.75" thickTop="1"/>
    <row r="6" spans="2:9" ht="15.75" thickBot="1"/>
    <row r="7" spans="2:9" ht="18" thickTop="1" thickBot="1">
      <c r="B7" s="24" t="s">
        <v>8</v>
      </c>
      <c r="C7" s="24" t="s">
        <v>9</v>
      </c>
      <c r="D7" s="24" t="s">
        <v>18</v>
      </c>
      <c r="E7" s="25" t="s">
        <v>23</v>
      </c>
      <c r="F7" s="25" t="s">
        <v>24</v>
      </c>
      <c r="G7" s="26" t="s">
        <v>30</v>
      </c>
    </row>
    <row r="8" spans="2:9" ht="17.25" thickTop="1">
      <c r="B8" s="4" t="s">
        <v>10</v>
      </c>
      <c r="C8" s="4">
        <v>4</v>
      </c>
      <c r="D8" s="11" t="s">
        <v>19</v>
      </c>
      <c r="E8" s="9">
        <f>C8*H4</f>
        <v>240</v>
      </c>
      <c r="F8" s="9">
        <f>D3*E8</f>
        <v>235200</v>
      </c>
      <c r="G8" s="27" t="s">
        <v>31</v>
      </c>
    </row>
    <row r="9" spans="2:9" ht="16.5">
      <c r="B9" s="4" t="s">
        <v>11</v>
      </c>
      <c r="C9" s="4">
        <v>5</v>
      </c>
      <c r="D9" s="11" t="s">
        <v>20</v>
      </c>
      <c r="E9" s="9">
        <f>H4*C9*C4</f>
        <v>600</v>
      </c>
      <c r="F9" s="9">
        <f>D3*E9</f>
        <v>588000</v>
      </c>
      <c r="G9" s="27" t="s">
        <v>32</v>
      </c>
    </row>
    <row r="10" spans="2:9" ht="16.5">
      <c r="B10" s="4" t="s">
        <v>12</v>
      </c>
      <c r="C10" s="4">
        <v>7</v>
      </c>
      <c r="D10" s="11" t="s">
        <v>19</v>
      </c>
      <c r="E10" s="9">
        <f>C10*H4</f>
        <v>420</v>
      </c>
      <c r="F10" s="9">
        <f>D3*E10</f>
        <v>411600</v>
      </c>
      <c r="G10" s="27" t="s">
        <v>32</v>
      </c>
    </row>
    <row r="11" spans="2:9" ht="16.5">
      <c r="B11" s="4" t="s">
        <v>13</v>
      </c>
      <c r="C11" s="4">
        <v>15</v>
      </c>
      <c r="D11" s="11" t="s">
        <v>21</v>
      </c>
      <c r="E11" s="9">
        <f>C11*H3*C3</f>
        <v>1560</v>
      </c>
      <c r="F11" s="9">
        <f>D3*E11</f>
        <v>1528800</v>
      </c>
      <c r="G11" s="27" t="s">
        <v>32</v>
      </c>
    </row>
    <row r="12" spans="2:9" ht="17.25" thickBot="1">
      <c r="B12" s="5" t="s">
        <v>14</v>
      </c>
      <c r="C12" s="5">
        <v>8</v>
      </c>
      <c r="D12" s="12" t="s">
        <v>25</v>
      </c>
      <c r="E12" s="10">
        <f>C12*H4+C12*H3</f>
        <v>896</v>
      </c>
      <c r="F12" s="10">
        <f>D3*E12</f>
        <v>878080</v>
      </c>
      <c r="G12" s="28" t="s">
        <v>32</v>
      </c>
    </row>
    <row r="13" spans="2:9" ht="18" thickTop="1" thickBot="1">
      <c r="B13" s="29"/>
      <c r="C13" s="29"/>
      <c r="D13" s="30"/>
      <c r="E13" s="31"/>
      <c r="F13" s="31"/>
      <c r="G13" s="32"/>
    </row>
    <row r="14" spans="2:9" ht="18" thickTop="1" thickBot="1">
      <c r="B14" s="33" t="s">
        <v>33</v>
      </c>
      <c r="C14" s="33" t="s">
        <v>9</v>
      </c>
      <c r="D14" s="34" t="s">
        <v>23</v>
      </c>
      <c r="E14" s="34" t="s">
        <v>24</v>
      </c>
      <c r="F14" s="35"/>
      <c r="G14" s="32"/>
    </row>
    <row r="15" spans="2:9" ht="17.25" thickTop="1">
      <c r="B15" s="4" t="s">
        <v>34</v>
      </c>
      <c r="C15" s="4">
        <f>C9+C10+C11+C12</f>
        <v>35</v>
      </c>
      <c r="D15" s="9">
        <f>E9+E10+E11+E12</f>
        <v>3476</v>
      </c>
      <c r="E15" s="9">
        <f>D15*D3</f>
        <v>3406480</v>
      </c>
      <c r="F15" s="31"/>
      <c r="G15" s="32"/>
    </row>
    <row r="16" spans="2:9" ht="16.5">
      <c r="B16" s="4" t="s">
        <v>35</v>
      </c>
      <c r="C16" s="4">
        <f>C15*2</f>
        <v>70</v>
      </c>
      <c r="D16" s="9">
        <f>D15*2</f>
        <v>6952</v>
      </c>
      <c r="E16" s="9">
        <f>D16*D3</f>
        <v>6812960</v>
      </c>
      <c r="F16" s="31"/>
      <c r="G16" s="32"/>
    </row>
    <row r="17" spans="2:7" ht="17.25" thickBot="1">
      <c r="B17" s="5" t="s">
        <v>36</v>
      </c>
      <c r="C17" s="5">
        <f>C15*3</f>
        <v>105</v>
      </c>
      <c r="D17" s="10">
        <f>D15*3</f>
        <v>10428</v>
      </c>
      <c r="E17" s="10">
        <f>D17*D3</f>
        <v>10219440</v>
      </c>
      <c r="F17" s="31"/>
      <c r="G17" s="32"/>
    </row>
    <row r="18" spans="2:7" ht="16.5" thickTop="1" thickBot="1"/>
    <row r="19" spans="2:7" ht="18" thickTop="1" thickBot="1">
      <c r="B19" s="16" t="s">
        <v>27</v>
      </c>
      <c r="C19" s="16" t="s">
        <v>26</v>
      </c>
      <c r="D19" s="16" t="s">
        <v>28</v>
      </c>
      <c r="E19" s="16" t="s">
        <v>29</v>
      </c>
    </row>
    <row r="20" spans="2:7" ht="18" thickTop="1" thickBot="1">
      <c r="B20" s="17">
        <f>C8+C17</f>
        <v>109</v>
      </c>
      <c r="C20" s="18">
        <f>B20*E3</f>
        <v>872</v>
      </c>
      <c r="D20" s="20">
        <f>E8+D17</f>
        <v>10668</v>
      </c>
      <c r="E20" s="20">
        <f>F8+E17</f>
        <v>10454640</v>
      </c>
    </row>
    <row r="21" spans="2:7" ht="15.75" thickTop="1"/>
  </sheetData>
  <mergeCells count="2"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2</vt:lpstr>
      <vt:lpstr>Ejercicio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2024-08-13T01:55:47Z</dcterms:created>
  <dcterms:modified xsi:type="dcterms:W3CDTF">2024-08-19T02:17:19Z</dcterms:modified>
</cp:coreProperties>
</file>