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maryiakalinina/Desktop/"/>
    </mc:Choice>
  </mc:AlternateContent>
  <xr:revisionPtr revIDLastSave="0" documentId="13_ncr:1_{C795E59D-1253-4741-8800-348C82FBCDB5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All properties_data" sheetId="4" r:id="rId1"/>
    <sheet name="All properties" sheetId="1" r:id="rId2"/>
    <sheet name="Comme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1" i="1" l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" i="1"/>
  <c r="AH4" i="1"/>
  <c r="AH5" i="1"/>
  <c r="AH6" i="1"/>
  <c r="AH7" i="1"/>
  <c r="AH8" i="1"/>
  <c r="AH9" i="1"/>
  <c r="AH2" i="1"/>
  <c r="AG3" i="1"/>
  <c r="AG4" i="1"/>
  <c r="AG5" i="1"/>
  <c r="AG6" i="1"/>
  <c r="AG7" i="1"/>
  <c r="AG8" i="1"/>
  <c r="AG9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2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" i="1"/>
  <c r="AC4" i="1"/>
  <c r="AC5" i="1"/>
  <c r="AC6" i="1"/>
  <c r="AC7" i="1"/>
  <c r="AC8" i="1"/>
  <c r="AC9" i="1"/>
  <c r="AC2" i="1"/>
</calcChain>
</file>

<file path=xl/sharedStrings.xml><?xml version="1.0" encoding="utf-8"?>
<sst xmlns="http://schemas.openxmlformats.org/spreadsheetml/2006/main" count="196" uniqueCount="62">
  <si>
    <t>Образец исключен из обработки из-за того, что один торец заполнен многими глубокими кавернами</t>
  </si>
  <si>
    <t>пористо-кавернозный, скол на торце, закрытые и полуоткрытые трещины</t>
  </si>
  <si>
    <t>пористо-кавернозный</t>
  </si>
  <si>
    <t>пористо-кавернозный, частично перекристаллизованный, скол на торце</t>
  </si>
  <si>
    <t>пористо-кавернозный, частично перекристаллизованный, неравномерная пористость, открытые трещины</t>
  </si>
  <si>
    <t>пористый</t>
  </si>
  <si>
    <t>пористо-кавернозный, большая каверна на торце</t>
  </si>
  <si>
    <t>пористый, сильнокавернозный</t>
  </si>
  <si>
    <t>малопористый</t>
  </si>
  <si>
    <t>пористо-кавернозный, трещинноватый, скол</t>
  </si>
  <si>
    <t>пористость неравномерно распределена по образцу</t>
  </si>
  <si>
    <t>пористо-кавернозный, трещина</t>
  </si>
  <si>
    <t>пористо-кавернозный, неравномерное распределение  пористости и каверн по образцу</t>
  </si>
  <si>
    <t>пористый, неравномерное распределение пористости и каверн по образцу</t>
  </si>
  <si>
    <t>трещинноватый, открытые и полуоткрытые трещины, выполненны открыто и запеченные в глинисто-сульфидном материале</t>
  </si>
  <si>
    <t>частичная перекристаллизация, пористость распределенна неравномерно.</t>
  </si>
  <si>
    <t>выбоины, трещины</t>
  </si>
  <si>
    <t>пористо-кавернозный, большие каверны</t>
  </si>
  <si>
    <t>пористо-кавернозный, на торцах присутствуют большие каверны</t>
  </si>
  <si>
    <t>a</t>
  </si>
  <si>
    <t>b</t>
  </si>
  <si>
    <t>p жидк., г/см^3</t>
  </si>
  <si>
    <t xml:space="preserve">УЭС жидк. 0,6 г/л для 129 коллекции при T = 24,47   ͦС, Ом*м </t>
  </si>
  <si>
    <t>УЭС жидк. 0,6 г/л для 113 коллекции при T = 24,68  ͦС, Ом*м</t>
  </si>
  <si>
    <t xml:space="preserve">УЭС жидк. 6 г/л для 129 коллекции при T = 22,47  ͦС, Ом*м </t>
  </si>
  <si>
    <t xml:space="preserve">УЭС жидк. 6 г/л для 113 коллекции при T = 23,04  ͦС, Ом*м </t>
  </si>
  <si>
    <t>УЭС жидк. 60 г/л для 129 коллекции при T = 23,81  ͦС, Ом*м</t>
  </si>
  <si>
    <t>УЭС жидк. 60 г/л для 113 коллекции при T = 23,52  ͦС, Ом*м</t>
  </si>
  <si>
    <t>УЭС жидк. 180 г/л для 129 коллекции при T = 23,80  ͦС, Ом*м</t>
  </si>
  <si>
    <t>УЭС жидк. 180 г/л для 113 коллекции при T = 24,51  ͦС, Ом*м</t>
  </si>
  <si>
    <t>плотность керосина, г/см^3</t>
  </si>
  <si>
    <t>Porosity,%</t>
  </si>
  <si>
    <t>Density (water)</t>
  </si>
  <si>
    <t>Density (oil)</t>
  </si>
  <si>
    <t>Vp oil</t>
  </si>
  <si>
    <t>Vs oil</t>
  </si>
  <si>
    <t>Vp water</t>
  </si>
  <si>
    <t>Vs water</t>
  </si>
  <si>
    <t>Permeability</t>
  </si>
  <si>
    <t>#</t>
  </si>
  <si>
    <t>Sample</t>
  </si>
  <si>
    <t>Well</t>
  </si>
  <si>
    <t>Litholohy</t>
  </si>
  <si>
    <t>Vp air</t>
  </si>
  <si>
    <t>Vs air</t>
  </si>
  <si>
    <t>anomaly</t>
  </si>
  <si>
    <t>AR thermal</t>
  </si>
  <si>
    <t>AO electrical</t>
  </si>
  <si>
    <t>TC avg</t>
  </si>
  <si>
    <t>TCav</t>
  </si>
  <si>
    <t>Permeability_calc</t>
  </si>
  <si>
    <t>Permeability_fluid</t>
  </si>
  <si>
    <t>c</t>
  </si>
  <si>
    <t>s</t>
  </si>
  <si>
    <t>t</t>
  </si>
  <si>
    <t>Kozeney-Carman</t>
  </si>
  <si>
    <t>TC air</t>
  </si>
  <si>
    <t>TC oil</t>
  </si>
  <si>
    <t>TC 0,6</t>
  </si>
  <si>
    <t>TC 6</t>
  </si>
  <si>
    <t>TC 60</t>
  </si>
  <si>
    <t>TC 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</si>
</sst>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  <font>
      <sz val="11"/>
      <color rgb="FFFF0000"/>
      <name val="Calibri"/>
      <family val="2"/>
    </font>
    <font>
      <sz val="10"/>
      <color theme="1"/>
      <name val="Calibri (Основной текст)"/>
      <charset val="204"/>
    </font>
    <font>
      <sz val="11"/>
      <color theme="1"/>
      <name val="Calibri (Основной текст)"/>
      <charset val="204"/>
    </font>
    <font>
      <b/>
      <sz val="10"/>
      <color theme="1"/>
      <name val="Calibri (Основной текст)"/>
      <charset val="204"/>
    </font>
    <font>
      <b/>
      <sz val="11"/>
      <color theme="1"/>
      <name val="Calibri (Основной текст)"/>
      <charset val="204"/>
    </font>
    <font>
      <sz val="9"/>
      <color theme="1"/>
      <name val="Times New Roman"/>
      <family val="1"/>
    </font>
    <font>
      <sz val="9"/>
      <color rgb="FF212121"/>
      <name val="Times New Roman"/>
      <family val="1"/>
    </font>
    <font>
      <sz val="9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2" fontId="5" fillId="0" borderId="6" xfId="0" applyNumberFormat="1" applyFont="1" applyBorder="1"/>
    <xf numFmtId="166" fontId="5" fillId="0" borderId="5" xfId="1" applyNumberFormat="1" applyFont="1" applyFill="1" applyBorder="1" applyAlignment="1">
      <alignment horizontal="center" vertical="center"/>
    </xf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2" fontId="5" fillId="0" borderId="2" xfId="0" applyNumberFormat="1" applyFont="1" applyBorder="1"/>
    <xf numFmtId="166" fontId="5" fillId="0" borderId="3" xfId="0" applyNumberFormat="1" applyFont="1" applyBorder="1" applyAlignment="1">
      <alignment horizontal="center" vertical="center"/>
    </xf>
    <xf numFmtId="0" fontId="5" fillId="0" borderId="2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right" vertical="center"/>
    </xf>
    <xf numFmtId="0" fontId="7" fillId="0" borderId="0" xfId="0" applyFont="1"/>
    <xf numFmtId="2" fontId="7" fillId="0" borderId="0" xfId="0" applyNumberFormat="1" applyFont="1"/>
    <xf numFmtId="0" fontId="5" fillId="0" borderId="3" xfId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6" fillId="3" borderId="4" xfId="2" applyFont="1" applyBorder="1" applyAlignment="1">
      <alignment horizontal="left" vertical="top"/>
    </xf>
    <xf numFmtId="0" fontId="6" fillId="3" borderId="2" xfId="2" applyFont="1" applyBorder="1" applyAlignment="1">
      <alignment horizontal="center" vertical="center"/>
    </xf>
    <xf numFmtId="165" fontId="6" fillId="3" borderId="2" xfId="2" applyNumberFormat="1" applyFont="1" applyBorder="1" applyAlignment="1">
      <alignment horizontal="center" vertical="center"/>
    </xf>
    <xf numFmtId="0" fontId="6" fillId="3" borderId="4" xfId="2" applyFont="1" applyBorder="1"/>
    <xf numFmtId="164" fontId="6" fillId="3" borderId="2" xfId="2" applyNumberFormat="1" applyFont="1" applyBorder="1"/>
    <xf numFmtId="166" fontId="5" fillId="0" borderId="0" xfId="0" applyNumberFormat="1" applyFont="1"/>
    <xf numFmtId="0" fontId="5" fillId="5" borderId="2" xfId="0" applyFont="1" applyFill="1" applyBorder="1"/>
    <xf numFmtId="164" fontId="5" fillId="5" borderId="2" xfId="0" applyNumberFormat="1" applyFont="1" applyFill="1" applyBorder="1"/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2" fontId="8" fillId="0" borderId="0" xfId="5" applyNumberFormat="1" applyFont="1"/>
    <xf numFmtId="2" fontId="9" fillId="0" borderId="0" xfId="0" applyNumberFormat="1" applyFont="1"/>
    <xf numFmtId="0" fontId="9" fillId="0" borderId="0" xfId="0" applyFont="1"/>
    <xf numFmtId="2" fontId="10" fillId="0" borderId="0" xfId="5" applyNumberFormat="1" applyFont="1"/>
    <xf numFmtId="2" fontId="11" fillId="0" borderId="0" xfId="0" applyNumberFormat="1" applyFont="1"/>
    <xf numFmtId="2" fontId="7" fillId="0" borderId="0" xfId="0" applyNumberFormat="1" applyFont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right"/>
    </xf>
    <xf numFmtId="2" fontId="13" fillId="0" borderId="0" xfId="0" applyNumberFormat="1" applyFont="1"/>
    <xf numFmtId="2" fontId="14" fillId="0" borderId="0" xfId="0" applyNumberFormat="1" applyFont="1"/>
  </cellXfs>
  <cellStyles count="6">
    <cellStyle name="Вывод" xfId="2" builtinId="21"/>
    <cellStyle name="Обычный" xfId="0" builtinId="0"/>
    <cellStyle name="Обычный 2" xfId="4" xr:uid="{00000000-0005-0000-0000-000005000000}"/>
    <cellStyle name="Обычный 3" xfId="5" xr:uid="{0B66FDC2-2BD4-A94A-AFB1-86D7EA2CBBF3}"/>
    <cellStyle name="Плохой" xfId="1" builtinId="27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427270981371237"/>
                  <c:y val="-0.26898075240594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properties'!$T$2:$T$35</c:f>
              <c:numCache>
                <c:formatCode>0.00</c:formatCode>
                <c:ptCount val="34"/>
                <c:pt idx="0">
                  <c:v>2.4728875000000006</c:v>
                </c:pt>
                <c:pt idx="1">
                  <c:v>2.4045750000000004</c:v>
                </c:pt>
                <c:pt idx="2">
                  <c:v>1.8585499999999999</c:v>
                </c:pt>
                <c:pt idx="3">
                  <c:v>1.867175</c:v>
                </c:pt>
                <c:pt idx="4">
                  <c:v>2.1235625000000002</c:v>
                </c:pt>
                <c:pt idx="5">
                  <c:v>2.2447750000000002</c:v>
                </c:pt>
                <c:pt idx="6">
                  <c:v>2.26715</c:v>
                </c:pt>
                <c:pt idx="7">
                  <c:v>2.29725</c:v>
                </c:pt>
                <c:pt idx="8">
                  <c:v>2.1277625000000002</c:v>
                </c:pt>
                <c:pt idx="9">
                  <c:v>2.3427999999999995</c:v>
                </c:pt>
                <c:pt idx="10">
                  <c:v>2.252275</c:v>
                </c:pt>
                <c:pt idx="11">
                  <c:v>2.31575</c:v>
                </c:pt>
                <c:pt idx="12">
                  <c:v>1.7076124999999998</c:v>
                </c:pt>
                <c:pt idx="13">
                  <c:v>2.3283000000000005</c:v>
                </c:pt>
                <c:pt idx="14">
                  <c:v>2.3587375000000002</c:v>
                </c:pt>
                <c:pt idx="15">
                  <c:v>1.4346000000000001</c:v>
                </c:pt>
                <c:pt idx="16">
                  <c:v>2.3656874999999999</c:v>
                </c:pt>
                <c:pt idx="17">
                  <c:v>1.8863500000000002</c:v>
                </c:pt>
                <c:pt idx="18">
                  <c:v>2.2359249999999999</c:v>
                </c:pt>
                <c:pt idx="19">
                  <c:v>1.9574</c:v>
                </c:pt>
                <c:pt idx="20">
                  <c:v>1.9375625000000001</c:v>
                </c:pt>
                <c:pt idx="21">
                  <c:v>1.869</c:v>
                </c:pt>
                <c:pt idx="22">
                  <c:v>1.8122</c:v>
                </c:pt>
                <c:pt idx="23">
                  <c:v>2.2072874999999996</c:v>
                </c:pt>
                <c:pt idx="24">
                  <c:v>2.0756749999999999</c:v>
                </c:pt>
                <c:pt idx="25">
                  <c:v>2.5983749999999999</c:v>
                </c:pt>
                <c:pt idx="26">
                  <c:v>2.7035125</c:v>
                </c:pt>
                <c:pt idx="27">
                  <c:v>2.6594250000000001</c:v>
                </c:pt>
                <c:pt idx="28">
                  <c:v>2.4153000000000002</c:v>
                </c:pt>
                <c:pt idx="29">
                  <c:v>2.3579249999999998</c:v>
                </c:pt>
                <c:pt idx="30">
                  <c:v>1.2605</c:v>
                </c:pt>
                <c:pt idx="31">
                  <c:v>2.2462375000000003</c:v>
                </c:pt>
                <c:pt idx="32">
                  <c:v>2.4985875000000002</c:v>
                </c:pt>
                <c:pt idx="33">
                  <c:v>2.1168874999999998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1-C048-84BB-5899BE09D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 val="autoZero"/>
        <c:crossBetween val="midCat"/>
      </c:valAx>
      <c:valAx>
        <c:axId val="2735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properties'!$Z$2:$Z$35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properties'!$AC$2:$AC$35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DE43-9750-F5594CAD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properties'!$AA$2:$AA$35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properties'!$AC$2:$AC$35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F-A247-90C8-23CF9F68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'All properties'!$E$2:$E$35</c:f>
              <c:numCache>
                <c:formatCode>0.00</c:formatCode>
                <c:ptCount val="34"/>
                <c:pt idx="0">
                  <c:v>4.5248999999999997</c:v>
                </c:pt>
                <c:pt idx="1">
                  <c:v>6.4733712859514565</c:v>
                </c:pt>
                <c:pt idx="2">
                  <c:v>15.02428813868614</c:v>
                </c:pt>
                <c:pt idx="3">
                  <c:v>14.192653640237129</c:v>
                </c:pt>
                <c:pt idx="4">
                  <c:v>9.4329659484734609</c:v>
                </c:pt>
                <c:pt idx="5">
                  <c:v>9.2940726782753025</c:v>
                </c:pt>
                <c:pt idx="6">
                  <c:v>8.824132941979359</c:v>
                </c:pt>
                <c:pt idx="7">
                  <c:v>7.4765606812376619</c:v>
                </c:pt>
                <c:pt idx="9">
                  <c:v>6.8126954775720669</c:v>
                </c:pt>
                <c:pt idx="10">
                  <c:v>8.3260695473018735</c:v>
                </c:pt>
                <c:pt idx="11">
                  <c:v>8.0119739799846013</c:v>
                </c:pt>
                <c:pt idx="12">
                  <c:v>17.53453832771655</c:v>
                </c:pt>
                <c:pt idx="13">
                  <c:v>7.9923992279561151</c:v>
                </c:pt>
                <c:pt idx="14">
                  <c:v>9.7895594674556161</c:v>
                </c:pt>
                <c:pt idx="15">
                  <c:v>23.583723171106811</c:v>
                </c:pt>
                <c:pt idx="16">
                  <c:v>9.1603304119034643</c:v>
                </c:pt>
                <c:pt idx="17">
                  <c:v>11.926943226600981</c:v>
                </c:pt>
                <c:pt idx="18">
                  <c:v>11.7869102602222</c:v>
                </c:pt>
                <c:pt idx="19">
                  <c:v>13.6895751762234</c:v>
                </c:pt>
                <c:pt idx="20">
                  <c:v>14.749640026662419</c:v>
                </c:pt>
                <c:pt idx="21">
                  <c:v>14.47440980724326</c:v>
                </c:pt>
                <c:pt idx="22">
                  <c:v>15.88516934069688</c:v>
                </c:pt>
                <c:pt idx="23">
                  <c:v>8.6577306499261404</c:v>
                </c:pt>
                <c:pt idx="24">
                  <c:v>10.653592162417359</c:v>
                </c:pt>
                <c:pt idx="25">
                  <c:v>3.7313000000000001</c:v>
                </c:pt>
                <c:pt idx="26">
                  <c:v>2.16235</c:v>
                </c:pt>
                <c:pt idx="27">
                  <c:v>1.47115</c:v>
                </c:pt>
                <c:pt idx="28">
                  <c:v>6.9347153858065615</c:v>
                </c:pt>
                <c:pt idx="29">
                  <c:v>7.4599511228022148</c:v>
                </c:pt>
                <c:pt idx="30">
                  <c:v>23.64854161234349</c:v>
                </c:pt>
                <c:pt idx="31">
                  <c:v>10.171065443731631</c:v>
                </c:pt>
                <c:pt idx="32">
                  <c:v>5.8778497950173429</c:v>
                </c:pt>
                <c:pt idx="33">
                  <c:v>12.718631417954402</c:v>
                </c:pt>
              </c:numCache>
            </c:numRef>
          </c:xVal>
          <c:yVal>
            <c:numRef>
              <c:f>'All properties'!$F$2:$F$35</c:f>
              <c:numCache>
                <c:formatCode>0.0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F-A747-9482-B86C1A8E2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87119"/>
        <c:axId val="273537359"/>
      </c:scatterChart>
      <c:valAx>
        <c:axId val="2729871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37359"/>
        <c:crossesAt val="0.01"/>
        <c:crossBetween val="midCat"/>
      </c:valAx>
      <c:valAx>
        <c:axId val="273537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29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properties'!$AA$2:$AA$35</c:f>
              <c:numCache>
                <c:formatCode>0.00</c:formatCode>
                <c:ptCount val="34"/>
                <c:pt idx="0">
                  <c:v>0.87</c:v>
                </c:pt>
                <c:pt idx="1">
                  <c:v>0.29447299999999998</c:v>
                </c:pt>
                <c:pt idx="2">
                  <c:v>19.332058</c:v>
                </c:pt>
                <c:pt idx="3">
                  <c:v>18.098140000000001</c:v>
                </c:pt>
                <c:pt idx="4">
                  <c:v>15.311311</c:v>
                </c:pt>
                <c:pt idx="5">
                  <c:v>76.522159000000002</c:v>
                </c:pt>
                <c:pt idx="6">
                  <c:v>34.844479</c:v>
                </c:pt>
                <c:pt idx="7">
                  <c:v>0.945496</c:v>
                </c:pt>
                <c:pt idx="9">
                  <c:v>0.34588200000000002</c:v>
                </c:pt>
                <c:pt idx="10">
                  <c:v>2.0588299999999999</c:v>
                </c:pt>
                <c:pt idx="11">
                  <c:v>4.6229849999999999</c:v>
                </c:pt>
                <c:pt idx="12">
                  <c:v>311.82750499999997</c:v>
                </c:pt>
                <c:pt idx="13">
                  <c:v>23.131225000000001</c:v>
                </c:pt>
                <c:pt idx="14">
                  <c:v>53.863222</c:v>
                </c:pt>
                <c:pt idx="15">
                  <c:v>2051.8618299999998</c:v>
                </c:pt>
                <c:pt idx="16">
                  <c:v>1.5904849999999999</c:v>
                </c:pt>
                <c:pt idx="17">
                  <c:v>11.100246</c:v>
                </c:pt>
                <c:pt idx="18">
                  <c:v>58.411574000000002</c:v>
                </c:pt>
                <c:pt idx="19">
                  <c:v>265.416</c:v>
                </c:pt>
                <c:pt idx="20">
                  <c:v>26.576167000000002</c:v>
                </c:pt>
                <c:pt idx="21">
                  <c:v>47.412154000000001</c:v>
                </c:pt>
                <c:pt idx="22">
                  <c:v>254.070728</c:v>
                </c:pt>
                <c:pt idx="23">
                  <c:v>16.154184999999998</c:v>
                </c:pt>
                <c:pt idx="24">
                  <c:v>312.64025500000002</c:v>
                </c:pt>
                <c:pt idx="25">
                  <c:v>0.38631500000000002</c:v>
                </c:pt>
                <c:pt idx="26">
                  <c:v>1.5606E-2</c:v>
                </c:pt>
                <c:pt idx="27">
                  <c:v>1.7500000000000002E-2</c:v>
                </c:pt>
                <c:pt idx="28">
                  <c:v>2.5236550000000002</c:v>
                </c:pt>
                <c:pt idx="29">
                  <c:v>7.8024959999999997</c:v>
                </c:pt>
                <c:pt idx="30">
                  <c:v>1559.1161959999999</c:v>
                </c:pt>
                <c:pt idx="31">
                  <c:v>130.910055</c:v>
                </c:pt>
                <c:pt idx="32">
                  <c:v>0.55943799999999999</c:v>
                </c:pt>
                <c:pt idx="33">
                  <c:v>68.367119000000002</c:v>
                </c:pt>
              </c:numCache>
            </c:numRef>
          </c:xVal>
          <c:yVal>
            <c:numRef>
              <c:f>'All properties'!$AC$2:$AC$35</c:f>
              <c:numCache>
                <c:formatCode>0.0</c:formatCode>
                <c:ptCount val="34"/>
                <c:pt idx="0">
                  <c:v>4.4742603042242477</c:v>
                </c:pt>
                <c:pt idx="1">
                  <c:v>16.069971580943061</c:v>
                </c:pt>
                <c:pt idx="2">
                  <c:v>5.4403041244423207</c:v>
                </c:pt>
                <c:pt idx="3">
                  <c:v>4.3487335605025361</c:v>
                </c:pt>
                <c:pt idx="4">
                  <c:v>-2.9516955061164949</c:v>
                </c:pt>
                <c:pt idx="5">
                  <c:v>-3.2797515072614005</c:v>
                </c:pt>
                <c:pt idx="6">
                  <c:v>7.252722526948248</c:v>
                </c:pt>
                <c:pt idx="7">
                  <c:v>-16.333710887724763</c:v>
                </c:pt>
                <c:pt idx="9">
                  <c:v>-13.379863714566914</c:v>
                </c:pt>
                <c:pt idx="10">
                  <c:v>-15.839710258674259</c:v>
                </c:pt>
                <c:pt idx="11">
                  <c:v>13.691048553096563</c:v>
                </c:pt>
                <c:pt idx="12">
                  <c:v>-2.9738460102369486</c:v>
                </c:pt>
                <c:pt idx="13">
                  <c:v>-5.9675721161663757</c:v>
                </c:pt>
                <c:pt idx="14">
                  <c:v>-10.46329563796488</c:v>
                </c:pt>
                <c:pt idx="15">
                  <c:v>-14.291127782488648</c:v>
                </c:pt>
                <c:pt idx="16">
                  <c:v>13.729549224872716</c:v>
                </c:pt>
                <c:pt idx="17">
                  <c:v>-14.580638707195067</c:v>
                </c:pt>
                <c:pt idx="18">
                  <c:v>4.7012554491224039</c:v>
                </c:pt>
                <c:pt idx="19">
                  <c:v>-1.4060126076797728</c:v>
                </c:pt>
                <c:pt idx="20">
                  <c:v>-8.7215847229139083</c:v>
                </c:pt>
                <c:pt idx="21">
                  <c:v>14.128450658116451</c:v>
                </c:pt>
                <c:pt idx="22">
                  <c:v>-13.407316067332628</c:v>
                </c:pt>
                <c:pt idx="23">
                  <c:v>-1.2761412943836785</c:v>
                </c:pt>
                <c:pt idx="24">
                  <c:v>1.4601286424072113</c:v>
                </c:pt>
                <c:pt idx="25">
                  <c:v>-10.178937627588377</c:v>
                </c:pt>
                <c:pt idx="26">
                  <c:v>-28.850511304316118</c:v>
                </c:pt>
                <c:pt idx="27">
                  <c:v>3.2655517920999051</c:v>
                </c:pt>
                <c:pt idx="28">
                  <c:v>17.449772188894748</c:v>
                </c:pt>
                <c:pt idx="29">
                  <c:v>10.247412134074484</c:v>
                </c:pt>
                <c:pt idx="30">
                  <c:v>9.2705696504163075</c:v>
                </c:pt>
                <c:pt idx="31">
                  <c:v>9.9927363317845384</c:v>
                </c:pt>
                <c:pt idx="32">
                  <c:v>13.840302712426242</c:v>
                </c:pt>
                <c:pt idx="33">
                  <c:v>5.981402479669379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4-4A47-AE0B-F7D0EB04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833536571326544"/>
                  <c:y val="-3.91903491688433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'All properties'!$F$2:$F$35</c:f>
              <c:numCache>
                <c:formatCode>General</c:formatCode>
                <c:ptCount val="34"/>
                <c:pt idx="0">
                  <c:v>0.83274099999999995</c:v>
                </c:pt>
                <c:pt idx="1">
                  <c:v>0.25370300000000001</c:v>
                </c:pt>
                <c:pt idx="2">
                  <c:v>18.334599999999998</c:v>
                </c:pt>
                <c:pt idx="3">
                  <c:v>17.343900000000001</c:v>
                </c:pt>
                <c:pt idx="4">
                  <c:v>15.776999999999999</c:v>
                </c:pt>
                <c:pt idx="5">
                  <c:v>79.117000000000004</c:v>
                </c:pt>
                <c:pt idx="6">
                  <c:v>32.488199999999999</c:v>
                </c:pt>
                <c:pt idx="7">
                  <c:v>1.13008</c:v>
                </c:pt>
                <c:pt idx="9">
                  <c:v>0.39930900000000003</c:v>
                </c:pt>
                <c:pt idx="10">
                  <c:v>2.4463200000000001</c:v>
                </c:pt>
                <c:pt idx="11">
                  <c:v>4.0662700000000003</c:v>
                </c:pt>
                <c:pt idx="12">
                  <c:v>321.38499999999999</c:v>
                </c:pt>
                <c:pt idx="13">
                  <c:v>24.5992</c:v>
                </c:pt>
                <c:pt idx="14">
                  <c:v>60.157699999999998</c:v>
                </c:pt>
                <c:pt idx="15">
                  <c:v>2393.9899999999998</c:v>
                </c:pt>
                <c:pt idx="16">
                  <c:v>1.3984799999999999</c:v>
                </c:pt>
                <c:pt idx="17">
                  <c:v>12.994999999999999</c:v>
                </c:pt>
                <c:pt idx="18">
                  <c:v>55.788800000000002</c:v>
                </c:pt>
                <c:pt idx="19">
                  <c:v>269.20100000000002</c:v>
                </c:pt>
                <c:pt idx="20">
                  <c:v>29.115500000000001</c:v>
                </c:pt>
                <c:pt idx="21">
                  <c:v>41.5428</c:v>
                </c:pt>
                <c:pt idx="22">
                  <c:v>293.40899999999999</c:v>
                </c:pt>
                <c:pt idx="23">
                  <c:v>16.363</c:v>
                </c:pt>
                <c:pt idx="24">
                  <c:v>308.14100000000002</c:v>
                </c:pt>
                <c:pt idx="25">
                  <c:v>0.43009399999999998</c:v>
                </c:pt>
                <c:pt idx="26" formatCode="0.00">
                  <c:v>2.1934100000000002E-2</c:v>
                </c:pt>
                <c:pt idx="27" formatCode="0.00">
                  <c:v>1.6946599999999999E-2</c:v>
                </c:pt>
                <c:pt idx="28">
                  <c:v>2.1487099999999999</c:v>
                </c:pt>
                <c:pt idx="29">
                  <c:v>7.0772599999999999</c:v>
                </c:pt>
                <c:pt idx="30">
                  <c:v>1426.84</c:v>
                </c:pt>
                <c:pt idx="31">
                  <c:v>119.017</c:v>
                </c:pt>
                <c:pt idx="32">
                  <c:v>0.49142350000000001</c:v>
                </c:pt>
                <c:pt idx="33">
                  <c:v>64.508600000000001</c:v>
                </c:pt>
              </c:numCache>
            </c:numRef>
          </c:xVal>
          <c:yVal>
            <c:numRef>
              <c:f>'All properties'!$AH$2:$AH$35</c:f>
              <c:numCache>
                <c:formatCode>General</c:formatCode>
                <c:ptCount val="34"/>
                <c:pt idx="0">
                  <c:v>1.0322293862428913</c:v>
                </c:pt>
                <c:pt idx="1">
                  <c:v>4.3237676111984396</c:v>
                </c:pt>
                <c:pt idx="2">
                  <c:v>125.4630646125068</c:v>
                </c:pt>
                <c:pt idx="3">
                  <c:v>99.906718119616713</c:v>
                </c:pt>
                <c:pt idx="4">
                  <c:v>19.49545351552835</c:v>
                </c:pt>
                <c:pt idx="5">
                  <c:v>18.372342489050393</c:v>
                </c:pt>
                <c:pt idx="6">
                  <c:v>14.928921878340317</c:v>
                </c:pt>
                <c:pt idx="7">
                  <c:v>7.6939210504745805</c:v>
                </c:pt>
                <c:pt idx="9">
                  <c:v>5.3041547054037279</c:v>
                </c:pt>
                <c:pt idx="10">
                  <c:v>11.833151163605551</c:v>
                </c:pt>
                <c:pt idx="11">
                  <c:v>10.146082665252376</c:v>
                </c:pt>
                <c:pt idx="12">
                  <c:v>232.76496825470164</c:v>
                </c:pt>
                <c:pt idx="13">
                  <c:v>10.047290339556644</c:v>
                </c:pt>
                <c:pt idx="14">
                  <c:v>22.614806243036817</c:v>
                </c:pt>
                <c:pt idx="15">
                  <c:v>761.71016145113936</c:v>
                </c:pt>
                <c:pt idx="16">
                  <c:v>17.337434415581942</c:v>
                </c:pt>
                <c:pt idx="17">
                  <c:v>49.826098651264353</c:v>
                </c:pt>
                <c:pt idx="18">
                  <c:v>47.526976163071424</c:v>
                </c:pt>
                <c:pt idx="19">
                  <c:v>86.476909364896116</c:v>
                </c:pt>
                <c:pt idx="20">
                  <c:v>116.53757067440466</c:v>
                </c:pt>
                <c:pt idx="21">
                  <c:v>108.07960117259321</c:v>
                </c:pt>
                <c:pt idx="22">
                  <c:v>156.78614112544852</c:v>
                </c:pt>
                <c:pt idx="23">
                  <c:v>13.834279866272684</c:v>
                </c:pt>
                <c:pt idx="24">
                  <c:v>31.719369392618336</c:v>
                </c:pt>
                <c:pt idx="25">
                  <c:v>0.47728847553829024</c:v>
                </c:pt>
                <c:pt idx="26">
                  <c:v>5.3832461456978377E-2</c:v>
                </c:pt>
                <c:pt idx="27">
                  <c:v>1.1533685371464432E-2</c:v>
                </c:pt>
                <c:pt idx="28">
                  <c:v>5.6944900912513088</c:v>
                </c:pt>
                <c:pt idx="29">
                  <c:v>7.6257788014650005</c:v>
                </c:pt>
                <c:pt idx="30">
                  <c:v>770.11880595737171</c:v>
                </c:pt>
                <c:pt idx="31">
                  <c:v>26.351544231604706</c:v>
                </c:pt>
                <c:pt idx="32">
                  <c:v>2.9390989702210444</c:v>
                </c:pt>
                <c:pt idx="33">
                  <c:v>64.432028265226194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properties'!$AK$2:$AK$3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xVal>
          <c:yVal>
            <c:numRef>
              <c:f>'All properties'!$AK$2:$AK$3</c:f>
              <c:numCache>
                <c:formatCode>General</c:formatCode>
                <c:ptCount val="2"/>
                <c:pt idx="0">
                  <c:v>0.01</c:v>
                </c:pt>
                <c:pt idx="1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85-374A-8323-E77FC3876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3919"/>
        <c:axId val="827759263"/>
      </c:scatterChart>
      <c:valAx>
        <c:axId val="8292339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7759263"/>
        <c:crosses val="autoZero"/>
        <c:crossBetween val="midCat"/>
      </c:valAx>
      <c:valAx>
        <c:axId val="82775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923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1031098</xdr:colOff>
      <xdr:row>38</xdr:row>
      <xdr:rowOff>123429</xdr:rowOff>
    </xdr:from>
    <xdr:to>
      <xdr:col>11</xdr:col>
      <xdr:colOff>445699</xdr:colOff>
      <xdr:row>53</xdr:row>
      <xdr:rowOff>13363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410C758-B434-EF4D-B072-9ACF6127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363508</xdr:colOff>
      <xdr:row>38</xdr:row>
      <xdr:rowOff>77875</xdr:rowOff>
    </xdr:from>
    <xdr:to>
      <xdr:col>28</xdr:col>
      <xdr:colOff>652678</xdr:colOff>
      <xdr:row>52</xdr:row>
      <xdr:rowOff>85689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628A373-7362-0D4A-CE7E-E11304DC1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135466</xdr:colOff>
      <xdr:row>37</xdr:row>
      <xdr:rowOff>135466</xdr:rowOff>
    </xdr:from>
    <xdr:to>
      <xdr:col>37</xdr:col>
      <xdr:colOff>10792</xdr:colOff>
      <xdr:row>51</xdr:row>
      <xdr:rowOff>143282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6C04980-1FA8-CE47-9377-597976644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419457</xdr:colOff>
      <xdr:row>41</xdr:row>
      <xdr:rowOff>55697</xdr:rowOff>
    </xdr:from>
    <xdr:to>
      <xdr:col>24</xdr:col>
      <xdr:colOff>644486</xdr:colOff>
      <xdr:row>74</xdr:row>
      <xdr:rowOff>121438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CA2AF3-D5DC-3259-77AA-8B29F2EA3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17770" y="8287745"/>
          <a:ext cx="7722620" cy="6125018"/>
        </a:xfrm>
        <a:prstGeom prst="rect">
          <a:avLst/>
        </a:prstGeom>
      </xdr:spPr>
    </xdr:pic>
    <xdr:clientData/>
  </xdr:twoCellAnchor>
  <xdr:twoCellAnchor>
    <xdr:from>
      <xdr:col>14</xdr:col>
      <xdr:colOff>586827</xdr:colOff>
      <xdr:row>41</xdr:row>
      <xdr:rowOff>13364</xdr:rowOff>
    </xdr:from>
    <xdr:to>
      <xdr:col>24</xdr:col>
      <xdr:colOff>153419</xdr:colOff>
      <xdr:row>69</xdr:row>
      <xdr:rowOff>4896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ECC0B0-B06C-0874-6EA4-F9A0F723E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23</xdr:col>
      <xdr:colOff>544961</xdr:colOff>
      <xdr:row>52</xdr:row>
      <xdr:rowOff>7816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A6EBD0-1D6E-B943-9277-263E10BBB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12</xdr:row>
      <xdr:rowOff>0</xdr:rowOff>
    </xdr:from>
    <xdr:to>
      <xdr:col>42</xdr:col>
      <xdr:colOff>552659</xdr:colOff>
      <xdr:row>26</xdr:row>
      <xdr:rowOff>7816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C9D99AE-25F4-5848-A7AB-D56495C84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099C-ED65-3041-A103-3C4EFA1C7752}">
  <dimension ref="A1:Y61"/>
  <sheetViews>
    <sheetView tabSelected="1" zoomScale="75" zoomScaleNormal="100" workbookViewId="0">
      <selection activeCell="V17" sqref="V17"/>
    </sheetView>
  </sheetViews>
  <sheetFormatPr baseColWidth="10" defaultColWidth="8.83203125" defaultRowHeight="15" x14ac:dyDescent="0.2"/>
  <cols>
    <col min="1" max="1" width="8.83203125" style="1"/>
    <col min="2" max="3" width="13.6640625" style="1" customWidth="1"/>
    <col min="4" max="4" width="10.83203125" style="1" customWidth="1"/>
    <col min="5" max="9" width="13.6640625" style="1" customWidth="1"/>
    <col min="10" max="13" width="8.83203125" style="1"/>
    <col min="14" max="14" width="9.5" style="3" bestFit="1" customWidth="1"/>
    <col min="15" max="15" width="9.5" style="3" customWidth="1"/>
    <col min="16" max="16384" width="8.83203125" style="3"/>
  </cols>
  <sheetData>
    <row r="1" spans="1:25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32</v>
      </c>
      <c r="H1" s="6" t="s">
        <v>33</v>
      </c>
      <c r="I1" s="38" t="s">
        <v>43</v>
      </c>
      <c r="J1" s="38" t="s">
        <v>44</v>
      </c>
      <c r="K1" s="39" t="s">
        <v>34</v>
      </c>
      <c r="L1" s="39" t="s">
        <v>35</v>
      </c>
      <c r="M1" s="40" t="s">
        <v>36</v>
      </c>
      <c r="N1" s="40" t="s">
        <v>37</v>
      </c>
      <c r="O1" s="6"/>
      <c r="P1" s="6" t="s">
        <v>46</v>
      </c>
      <c r="Q1" s="6" t="s">
        <v>47</v>
      </c>
      <c r="T1" s="38" t="s">
        <v>56</v>
      </c>
      <c r="U1" s="47" t="s">
        <v>57</v>
      </c>
      <c r="V1" s="48" t="s">
        <v>58</v>
      </c>
      <c r="W1" s="48" t="s">
        <v>59</v>
      </c>
      <c r="X1" s="48" t="s">
        <v>60</v>
      </c>
      <c r="Y1" s="48" t="s">
        <v>61</v>
      </c>
    </row>
    <row r="2" spans="1:25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10">
        <v>2.5722465147323579</v>
      </c>
      <c r="H2" s="14">
        <v>2.5762268055386919</v>
      </c>
      <c r="I2" s="10">
        <v>5.0369999999999999</v>
      </c>
      <c r="J2" s="10">
        <v>2.36</v>
      </c>
      <c r="K2" s="10">
        <v>5.564425</v>
      </c>
      <c r="L2" s="10">
        <v>3.0194399999999995</v>
      </c>
      <c r="M2" s="14">
        <v>5.2945000000000002</v>
      </c>
      <c r="N2" s="14">
        <v>2.6495000000000002</v>
      </c>
      <c r="O2" s="14"/>
      <c r="P2" s="41">
        <v>6.6681000000000004E-2</v>
      </c>
      <c r="Q2" s="42">
        <v>6.9183097091893631E-2</v>
      </c>
      <c r="T2" s="10">
        <v>2.4728875000000006</v>
      </c>
      <c r="U2" s="10">
        <v>2.6688845742532781</v>
      </c>
      <c r="V2" s="10"/>
      <c r="W2" s="10">
        <v>2.7402250000000001</v>
      </c>
      <c r="X2" s="10">
        <v>2.9664375000000005</v>
      </c>
      <c r="Y2" s="10">
        <v>2.8526125000000002</v>
      </c>
    </row>
    <row r="3" spans="1:25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10">
        <v>2.5371622084623318</v>
      </c>
      <c r="H3" s="14">
        <v>2.5293735389631649</v>
      </c>
      <c r="I3" s="10">
        <v>4.0423333333333336</v>
      </c>
      <c r="J3" s="10">
        <v>2.4276666666666666</v>
      </c>
      <c r="K3" s="10">
        <v>5.1735500000000005</v>
      </c>
      <c r="L3" s="10">
        <v>2.849075</v>
      </c>
      <c r="M3" s="14">
        <v>5.0545</v>
      </c>
      <c r="N3" s="14">
        <v>2.665</v>
      </c>
      <c r="O3" s="14"/>
      <c r="P3" s="41">
        <v>0.13427600000000001</v>
      </c>
      <c r="Q3" s="42">
        <v>8.7096358995608053E-2</v>
      </c>
      <c r="T3" s="10">
        <v>2.4045750000000004</v>
      </c>
      <c r="U3" s="10">
        <v>2.600887636781521</v>
      </c>
      <c r="V3" s="10">
        <v>2.7454999999999998</v>
      </c>
      <c r="W3" s="10">
        <v>2.7411249999999998</v>
      </c>
      <c r="X3" s="10">
        <v>2.8573750000000002</v>
      </c>
      <c r="Y3" s="10">
        <v>2.8345875</v>
      </c>
    </row>
    <row r="4" spans="1:25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10">
        <v>2.2852450173357668</v>
      </c>
      <c r="H4" s="14">
        <v>2.2973744109390117</v>
      </c>
      <c r="I4" s="10">
        <v>3.5143333333333335</v>
      </c>
      <c r="J4" s="10">
        <v>1.9970000000000001</v>
      </c>
      <c r="K4" s="10">
        <v>4.1032600000000006</v>
      </c>
      <c r="L4" s="10">
        <v>2.2562099999999998</v>
      </c>
      <c r="M4" s="14">
        <v>4.0285000000000002</v>
      </c>
      <c r="N4" s="14">
        <v>2.2330000000000001</v>
      </c>
      <c r="O4" s="14"/>
      <c r="P4" s="41">
        <v>0.131826</v>
      </c>
      <c r="Q4" s="42">
        <v>0.10471285480509</v>
      </c>
      <c r="T4" s="10">
        <v>1.8585499999999999</v>
      </c>
      <c r="U4" s="10">
        <v>2.2345819709892401</v>
      </c>
      <c r="V4" s="10">
        <v>2.5352250000000001</v>
      </c>
      <c r="W4" s="10">
        <v>2.5147124999999999</v>
      </c>
      <c r="X4" s="10">
        <v>2.6309499999999999</v>
      </c>
      <c r="Y4" s="10">
        <v>2.6778750000000002</v>
      </c>
    </row>
    <row r="5" spans="1:25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10">
        <v>2.3260667376806223</v>
      </c>
      <c r="H5" s="14">
        <v>2.3192777469576606</v>
      </c>
      <c r="I5" s="10">
        <v>3.2410000000000001</v>
      </c>
      <c r="J5" s="10">
        <v>1.8376666666666668</v>
      </c>
      <c r="K5" s="10">
        <v>3.9712349999999996</v>
      </c>
      <c r="L5" s="10">
        <v>2.1642100000000002</v>
      </c>
      <c r="M5" s="14">
        <v>3.8155000000000001</v>
      </c>
      <c r="N5" s="14">
        <v>2.0285000000000002</v>
      </c>
      <c r="O5" s="14"/>
      <c r="P5" s="41">
        <v>0.122462</v>
      </c>
      <c r="Q5" s="42">
        <v>9.5499258602143589E-2</v>
      </c>
      <c r="T5" s="10">
        <v>1.867175</v>
      </c>
      <c r="U5" s="10">
        <v>2.2868730488364504</v>
      </c>
      <c r="V5" s="10">
        <v>2.6193374999999999</v>
      </c>
      <c r="W5" s="10">
        <v>2.604425</v>
      </c>
      <c r="X5" s="10">
        <v>2.7286125000000001</v>
      </c>
      <c r="Y5" s="10">
        <v>2.7157</v>
      </c>
    </row>
    <row r="6" spans="1:25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10">
        <v>2.4597846291372512</v>
      </c>
      <c r="H6" s="14">
        <v>2.4458959527291078</v>
      </c>
      <c r="I6" s="10">
        <v>3.7986666666666666</v>
      </c>
      <c r="J6" s="10">
        <v>2.3363333333333336</v>
      </c>
      <c r="K6" s="10">
        <v>4.7599099999999996</v>
      </c>
      <c r="L6" s="10">
        <v>2.5646450000000001</v>
      </c>
      <c r="M6" s="14">
        <v>4.827</v>
      </c>
      <c r="N6" s="14">
        <v>2.5030000000000001</v>
      </c>
      <c r="O6" s="14"/>
      <c r="P6" s="41">
        <v>8.1657999999999994E-2</v>
      </c>
      <c r="Q6" s="42">
        <v>7.2443596007498987E-2</v>
      </c>
      <c r="T6" s="10">
        <v>2.1235625000000002</v>
      </c>
      <c r="U6" s="10">
        <v>2.4008624999999997</v>
      </c>
      <c r="V6" s="10">
        <v>2.6611250000000002</v>
      </c>
      <c r="W6" s="10">
        <v>2.6230874999999996</v>
      </c>
      <c r="X6" s="10">
        <v>2.8231000000000002</v>
      </c>
      <c r="Y6" s="10">
        <v>2.7186750000000002</v>
      </c>
    </row>
    <row r="7" spans="1:25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10">
        <v>2.4628131475953556</v>
      </c>
      <c r="H7" s="14">
        <v>2.4532984317696411</v>
      </c>
      <c r="I7" s="10">
        <v>3.7566666666666664</v>
      </c>
      <c r="J7" s="10">
        <v>2.2223333333333333</v>
      </c>
      <c r="K7" s="10">
        <v>4.6998299999999995</v>
      </c>
      <c r="L7" s="10">
        <v>2.4921000000000002</v>
      </c>
      <c r="M7" s="14">
        <v>4.8884999999999996</v>
      </c>
      <c r="N7" s="14">
        <v>2.7235</v>
      </c>
      <c r="O7" s="14"/>
      <c r="P7" s="41">
        <v>0.14454400000000001</v>
      </c>
      <c r="Q7" s="42">
        <v>6.3095734448019358E-2</v>
      </c>
      <c r="T7" s="10">
        <v>2.2447750000000002</v>
      </c>
      <c r="U7" s="10">
        <v>2.456699651526272</v>
      </c>
      <c r="V7" s="10">
        <v>2.6592250000000002</v>
      </c>
      <c r="W7" s="10">
        <v>2.6794250000000002</v>
      </c>
      <c r="X7" s="10">
        <v>2.7460125</v>
      </c>
      <c r="Y7" s="10">
        <v>2.8253625000000002</v>
      </c>
    </row>
    <row r="8" spans="1:25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10">
        <v>2.4730355350946192</v>
      </c>
      <c r="H8" s="14">
        <v>2.4620009246666412</v>
      </c>
      <c r="I8" s="10">
        <v>3.8473333333333333</v>
      </c>
      <c r="J8" s="10">
        <v>2.278</v>
      </c>
      <c r="K8" s="10">
        <v>5.1033249999999999</v>
      </c>
      <c r="L8" s="10">
        <v>2.8098000000000001</v>
      </c>
      <c r="M8" s="14">
        <v>4.9355000000000002</v>
      </c>
      <c r="N8" s="14">
        <v>2.6324999999999998</v>
      </c>
      <c r="O8" s="14"/>
      <c r="P8" s="41">
        <v>0.14996799999999999</v>
      </c>
      <c r="Q8" s="42">
        <v>7.2443596007498987E-2</v>
      </c>
      <c r="T8" s="10">
        <v>2.26715</v>
      </c>
      <c r="U8" s="10">
        <v>2.5262500000000001</v>
      </c>
      <c r="V8" s="10">
        <v>2.6441875000000001</v>
      </c>
      <c r="W8" s="10">
        <v>2.7002000000000002</v>
      </c>
      <c r="X8" s="10">
        <v>2.843925</v>
      </c>
      <c r="Y8" s="10">
        <v>2.8021625000000001</v>
      </c>
    </row>
    <row r="9" spans="1:25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10">
        <v>2.514214145260012</v>
      </c>
      <c r="H9" s="14">
        <v>2.5063648941851495</v>
      </c>
      <c r="I9" s="10">
        <v>3.7166666666666663</v>
      </c>
      <c r="J9" s="10">
        <v>2.0833333333333335</v>
      </c>
      <c r="K9" s="10">
        <v>4.9720399999999998</v>
      </c>
      <c r="L9" s="10">
        <v>2.8345150000000001</v>
      </c>
      <c r="M9" s="14">
        <v>4.8884999999999996</v>
      </c>
      <c r="N9" s="14">
        <v>2.5049999999999999</v>
      </c>
      <c r="O9" s="14"/>
      <c r="P9" s="41">
        <v>0.120226</v>
      </c>
      <c r="Q9" s="42">
        <v>7.9432823472428138E-2</v>
      </c>
      <c r="T9" s="10">
        <v>2.29725</v>
      </c>
      <c r="U9" s="10">
        <v>2.5712816742530693</v>
      </c>
      <c r="V9" s="10">
        <v>2.7329375000000002</v>
      </c>
      <c r="W9" s="10">
        <v>2.7632625000000002</v>
      </c>
      <c r="X9" s="10">
        <v>2.9365625</v>
      </c>
      <c r="Y9" s="10">
        <v>2.8383000000000003</v>
      </c>
    </row>
    <row r="10" spans="1:25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1"/>
      <c r="H10" s="22">
        <v>2.3922725230667337</v>
      </c>
      <c r="I10" s="21"/>
      <c r="J10" s="21"/>
      <c r="K10" s="1"/>
      <c r="L10" s="1"/>
      <c r="M10" s="24"/>
      <c r="N10" s="24"/>
      <c r="O10" s="24"/>
      <c r="P10" s="43"/>
      <c r="Q10" s="42"/>
      <c r="T10" s="46">
        <v>2.1277625000000002</v>
      </c>
      <c r="U10" s="10">
        <v>2.336136261213599</v>
      </c>
      <c r="V10" s="46">
        <v>2.6347499999999999</v>
      </c>
      <c r="W10" s="46">
        <v>2.6563375000000002</v>
      </c>
      <c r="X10" s="46">
        <v>2.7248375</v>
      </c>
      <c r="Y10" s="46">
        <v>2.7164125000000006</v>
      </c>
    </row>
    <row r="11" spans="1:25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15">
        <v>2.5387580915538361</v>
      </c>
      <c r="H11" s="14">
        <v>2.5351012640271526</v>
      </c>
      <c r="I11" s="10">
        <v>4.0656666666666661</v>
      </c>
      <c r="J11" s="10">
        <v>2.2120000000000002</v>
      </c>
      <c r="K11" s="10">
        <v>5.1771949999999993</v>
      </c>
      <c r="L11" s="10">
        <v>2.8139700000000003</v>
      </c>
      <c r="M11" s="14">
        <v>4.9000000000000004</v>
      </c>
      <c r="N11" s="14">
        <v>2.4710000000000001</v>
      </c>
      <c r="O11" s="14"/>
      <c r="P11" s="41">
        <v>0.15848899999999999</v>
      </c>
      <c r="Q11" s="42">
        <v>6.9183097091893631E-2</v>
      </c>
      <c r="T11" s="10">
        <v>2.3427999999999995</v>
      </c>
      <c r="U11" s="10">
        <v>2.7211499999999997</v>
      </c>
      <c r="V11" s="10">
        <v>2.9359874999999995</v>
      </c>
      <c r="W11" s="10">
        <v>2.9313874999999996</v>
      </c>
      <c r="X11" s="10">
        <v>2.9926125000000003</v>
      </c>
      <c r="Y11" s="10">
        <v>3.0033124999999998</v>
      </c>
    </row>
    <row r="12" spans="1:25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10">
        <v>2.4785425450440277</v>
      </c>
      <c r="H12" s="14">
        <v>2.4760652133371286</v>
      </c>
      <c r="I12" s="10">
        <v>4.1543333333333328</v>
      </c>
      <c r="J12" s="10">
        <v>2.4319999999999999</v>
      </c>
      <c r="K12" s="10">
        <v>4.9835799999999999</v>
      </c>
      <c r="L12" s="10">
        <v>2.7043900000000005</v>
      </c>
      <c r="M12" s="14">
        <v>4.9835000000000003</v>
      </c>
      <c r="N12" s="14">
        <v>2.548</v>
      </c>
      <c r="O12" s="14"/>
      <c r="P12" s="41">
        <v>0.124738</v>
      </c>
      <c r="Q12" s="42">
        <v>7.1340037507125642E-2</v>
      </c>
      <c r="T12" s="10">
        <v>2.252275</v>
      </c>
      <c r="U12" s="10">
        <v>2.5288521096787857</v>
      </c>
      <c r="V12" s="10">
        <v>2.7100375000000003</v>
      </c>
      <c r="W12" s="10">
        <v>2.7310375000000002</v>
      </c>
      <c r="X12" s="10">
        <v>2.82315</v>
      </c>
      <c r="Y12" s="10">
        <v>2.8105874999999996</v>
      </c>
    </row>
    <row r="13" spans="1:25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10">
        <v>2.5005762061314134</v>
      </c>
      <c r="H13" s="14">
        <v>2.4930232028647223</v>
      </c>
      <c r="I13" s="10">
        <v>4.2480000000000002</v>
      </c>
      <c r="J13" s="10">
        <v>2.5619999999999998</v>
      </c>
      <c r="K13" s="15">
        <v>3.8483999999999998</v>
      </c>
      <c r="L13" s="15">
        <v>2.1144700000000003</v>
      </c>
      <c r="M13" s="14">
        <v>5.0579999999999998</v>
      </c>
      <c r="N13" s="14">
        <v>2.6495000000000002</v>
      </c>
      <c r="O13" s="14"/>
      <c r="P13" s="41">
        <v>0.15559700000000001</v>
      </c>
      <c r="Q13" s="42">
        <v>8.3176377110267166E-2</v>
      </c>
      <c r="T13" s="10">
        <v>2.31575</v>
      </c>
      <c r="U13" s="10">
        <v>2.6211870716673373</v>
      </c>
      <c r="V13" s="10">
        <v>2.7498624999999999</v>
      </c>
      <c r="W13" s="10">
        <v>2.8186999999999998</v>
      </c>
      <c r="X13" s="10">
        <v>2.9200499999999998</v>
      </c>
      <c r="Y13" s="10">
        <v>2.8695250000000003</v>
      </c>
    </row>
    <row r="14" spans="1:25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10">
        <v>2.2330804116950542</v>
      </c>
      <c r="H14" s="14">
        <v>2.2296573412519378</v>
      </c>
      <c r="I14" s="10">
        <v>3.3559999999999999</v>
      </c>
      <c r="J14" s="10">
        <v>1.9396666666666667</v>
      </c>
      <c r="K14" s="15">
        <v>4.9496299999999991</v>
      </c>
      <c r="L14" s="15">
        <v>2.7755649999999998</v>
      </c>
      <c r="M14" s="14">
        <v>3.9045000000000001</v>
      </c>
      <c r="N14" s="14">
        <v>2.0964999999999998</v>
      </c>
      <c r="O14" s="14"/>
      <c r="P14" s="41">
        <v>0.127057</v>
      </c>
      <c r="Q14" s="42">
        <v>0.1165914401179832</v>
      </c>
      <c r="T14" s="10">
        <v>1.7076124999999998</v>
      </c>
      <c r="U14" s="10">
        <v>2.0541499999999999</v>
      </c>
      <c r="V14" s="10">
        <v>2.4076624999999998</v>
      </c>
      <c r="W14" s="10">
        <v>2.4020875000000004</v>
      </c>
      <c r="X14" s="10">
        <v>2.5313124999999999</v>
      </c>
      <c r="Y14" s="10">
        <v>2.4858124999999998</v>
      </c>
    </row>
    <row r="15" spans="1:25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10">
        <v>2.4927869366562825</v>
      </c>
      <c r="H15" s="14">
        <v>2.4859152802520925</v>
      </c>
      <c r="I15" s="10">
        <v>4.8393333333333333</v>
      </c>
      <c r="J15" s="10">
        <v>2.6006666666666667</v>
      </c>
      <c r="K15" s="10">
        <v>5.1913799999999988</v>
      </c>
      <c r="L15" s="10">
        <v>2.8763599999999996</v>
      </c>
      <c r="M15" s="14">
        <v>5.25</v>
      </c>
      <c r="N15" s="14">
        <v>2.6665000000000001</v>
      </c>
      <c r="O15" s="14"/>
      <c r="P15" s="41">
        <v>0.131826</v>
      </c>
      <c r="Q15" s="42">
        <v>7.1340037507125642E-2</v>
      </c>
      <c r="T15" s="10">
        <v>2.3283000000000005</v>
      </c>
      <c r="U15" s="10">
        <v>2.4123874999999999</v>
      </c>
      <c r="V15" s="10">
        <v>2.6304124999999998</v>
      </c>
      <c r="W15" s="10">
        <v>2.7029999999999998</v>
      </c>
      <c r="X15" s="10">
        <v>2.8098625000000004</v>
      </c>
      <c r="Y15" s="10">
        <v>2.7024499999999998</v>
      </c>
    </row>
    <row r="16" spans="1:25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10">
        <v>2.450469685025034</v>
      </c>
      <c r="H16" s="14">
        <v>2.4407644867420091</v>
      </c>
      <c r="I16" s="10">
        <v>5.0716666666666672</v>
      </c>
      <c r="J16" s="10">
        <v>2.794</v>
      </c>
      <c r="K16" s="10">
        <v>5.1903999999999995</v>
      </c>
      <c r="L16" s="10">
        <v>2.813755</v>
      </c>
      <c r="M16" s="14">
        <v>5.2590000000000003</v>
      </c>
      <c r="N16" s="14">
        <v>2.8384999999999998</v>
      </c>
      <c r="O16" s="14"/>
      <c r="P16" s="41">
        <v>0.24210300000000001</v>
      </c>
      <c r="Q16" s="42">
        <v>9.4044485172635237E-2</v>
      </c>
      <c r="T16" s="10">
        <v>2.3587375000000002</v>
      </c>
      <c r="U16" s="10">
        <v>2.497631302525579</v>
      </c>
      <c r="V16" s="10">
        <v>2.7464500000000003</v>
      </c>
      <c r="W16" s="10">
        <v>2.7252125000000005</v>
      </c>
      <c r="X16" s="10">
        <v>2.7946125000000004</v>
      </c>
      <c r="Y16" s="10">
        <v>2.8171874999999997</v>
      </c>
    </row>
    <row r="17" spans="1:25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10">
        <v>2.0798769725074524</v>
      </c>
      <c r="H17" s="14">
        <v>2.078005290948775</v>
      </c>
      <c r="I17" s="10">
        <v>2.23</v>
      </c>
      <c r="J17" s="10">
        <v>1.323</v>
      </c>
      <c r="K17" s="10">
        <v>3.4003950000000005</v>
      </c>
      <c r="L17" s="10">
        <v>1.8252350000000002</v>
      </c>
      <c r="M17" s="14">
        <v>3.5310000000000001</v>
      </c>
      <c r="N17" s="14">
        <v>1.7184999999999999</v>
      </c>
      <c r="O17" s="14"/>
      <c r="P17" s="44">
        <v>0.139316</v>
      </c>
      <c r="Q17" s="45"/>
      <c r="T17" s="10">
        <v>1.4346000000000001</v>
      </c>
      <c r="U17" s="10">
        <v>1.7373784115253965</v>
      </c>
      <c r="V17" s="10">
        <v>2.2228124999999999</v>
      </c>
      <c r="W17" s="10">
        <v>2.2264999999999997</v>
      </c>
      <c r="X17" s="10">
        <v>2.2866749999999998</v>
      </c>
      <c r="Y17" s="10">
        <v>2.243125</v>
      </c>
    </row>
    <row r="18" spans="1:25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10">
        <v>2.4633315514425695</v>
      </c>
      <c r="H18" s="14">
        <v>2.4573912059494663</v>
      </c>
      <c r="I18" s="10">
        <v>4.42</v>
      </c>
      <c r="J18" s="10">
        <v>2.6320000000000001</v>
      </c>
      <c r="K18" s="10">
        <v>5.0655550000000007</v>
      </c>
      <c r="L18" s="10">
        <v>2.7665700000000002</v>
      </c>
      <c r="M18" s="14">
        <v>4.976</v>
      </c>
      <c r="N18" s="14">
        <v>2.6785000000000001</v>
      </c>
      <c r="O18" s="14"/>
      <c r="P18" s="44">
        <v>0.27542299999999997</v>
      </c>
      <c r="Q18" s="45">
        <v>8.576958985908946E-2</v>
      </c>
      <c r="T18" s="10">
        <v>2.3656874999999999</v>
      </c>
      <c r="U18" s="10">
        <v>2.596562490472174</v>
      </c>
      <c r="V18" s="10">
        <v>2.792675</v>
      </c>
      <c r="W18" s="10">
        <v>2.7996625000000002</v>
      </c>
      <c r="X18" s="10">
        <v>2.8722000000000003</v>
      </c>
      <c r="Y18" s="10">
        <v>2.8815875000000002</v>
      </c>
    </row>
    <row r="19" spans="1:25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10">
        <v>2.3887548850574709</v>
      </c>
      <c r="H19" s="14">
        <v>2.3813663719497513</v>
      </c>
      <c r="I19" s="10">
        <v>3.5939999999999999</v>
      </c>
      <c r="J19" s="10">
        <v>2.4460000000000002</v>
      </c>
      <c r="K19" s="10">
        <v>4.2741350000000002</v>
      </c>
      <c r="L19" s="10">
        <v>2.4511999999999996</v>
      </c>
      <c r="M19" s="14">
        <v>4.4050000000000002</v>
      </c>
      <c r="N19" s="14">
        <v>2.5775000000000001</v>
      </c>
      <c r="O19" s="14"/>
      <c r="P19" s="41">
        <v>8.7901999999999994E-2</v>
      </c>
      <c r="Q19" s="42">
        <v>9.1201083935591065E-2</v>
      </c>
      <c r="T19" s="10">
        <v>1.8863500000000002</v>
      </c>
      <c r="U19" s="10">
        <v>2.2409375000000002</v>
      </c>
      <c r="V19" s="10">
        <v>2.5473124999999999</v>
      </c>
      <c r="W19" s="10">
        <v>2.5206999999999997</v>
      </c>
      <c r="X19" s="10">
        <v>2.6050499999999999</v>
      </c>
      <c r="Y19" s="10">
        <v>2.5888249999999999</v>
      </c>
    </row>
    <row r="20" spans="1:25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10">
        <v>2.3910969215876081</v>
      </c>
      <c r="H20" s="14">
        <v>2.3788926557332086</v>
      </c>
      <c r="I20" s="10">
        <v>4.9313333333333329</v>
      </c>
      <c r="J20" s="10">
        <v>2.6749999999999998</v>
      </c>
      <c r="K20" s="10">
        <v>4.9218149999999996</v>
      </c>
      <c r="L20" s="10">
        <v>2.7008550000000002</v>
      </c>
      <c r="M20" s="14">
        <v>5.0925000000000002</v>
      </c>
      <c r="N20" s="14">
        <v>2.7080000000000002</v>
      </c>
      <c r="O20" s="14"/>
      <c r="P20" s="41">
        <v>0.233346</v>
      </c>
      <c r="Q20" s="42">
        <v>8.576958985908946E-2</v>
      </c>
      <c r="T20" s="10">
        <v>2.2359249999999999</v>
      </c>
      <c r="U20" s="10">
        <v>2.4113402649754168</v>
      </c>
      <c r="V20" s="10">
        <v>2.7047750000000006</v>
      </c>
      <c r="W20" s="10">
        <v>2.6572374999999999</v>
      </c>
      <c r="X20" s="10">
        <v>2.6124875000000003</v>
      </c>
      <c r="Y20" s="10">
        <v>2.7875416666666668</v>
      </c>
    </row>
    <row r="21" spans="1:25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10">
        <v>2.3467916090551717</v>
      </c>
      <c r="H21" s="14">
        <v>2.3388940203620954</v>
      </c>
      <c r="I21" s="10">
        <v>3.375</v>
      </c>
      <c r="J21" s="10">
        <v>2.0750000000000002</v>
      </c>
      <c r="K21" s="10">
        <v>4.2248799999999997</v>
      </c>
      <c r="L21" s="10">
        <v>2.2455799999999999</v>
      </c>
      <c r="M21" s="14">
        <v>4.4195000000000002</v>
      </c>
      <c r="N21" s="14">
        <v>2.23</v>
      </c>
      <c r="O21" s="14"/>
      <c r="P21" s="41">
        <v>0.13677300000000001</v>
      </c>
      <c r="Q21" s="42">
        <v>9.697653591082496E-2</v>
      </c>
      <c r="T21" s="10">
        <v>1.9574</v>
      </c>
      <c r="U21" s="10">
        <v>2.2367375000000003</v>
      </c>
      <c r="V21" s="10">
        <v>2.4730249999999998</v>
      </c>
      <c r="W21" s="10">
        <v>2.4819499999999999</v>
      </c>
      <c r="X21" s="10">
        <v>2.3839125000000001</v>
      </c>
      <c r="Y21" s="10">
        <v>2.5517166666666666</v>
      </c>
    </row>
    <row r="22" spans="1:25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10">
        <v>2.3202952226425415</v>
      </c>
      <c r="H22" s="14">
        <v>2.312194104936879</v>
      </c>
      <c r="I22" s="10">
        <v>3.452</v>
      </c>
      <c r="J22" s="10">
        <v>1.9159999999999999</v>
      </c>
      <c r="K22" s="10">
        <v>4.1562600000000005</v>
      </c>
      <c r="L22" s="10">
        <v>2.2358099999999999</v>
      </c>
      <c r="M22" s="14">
        <v>3.8719999999999999</v>
      </c>
      <c r="N22" s="14">
        <v>1.982</v>
      </c>
      <c r="O22" s="14"/>
      <c r="P22" s="41">
        <v>0.131826</v>
      </c>
      <c r="Q22" s="42">
        <v>0.1</v>
      </c>
      <c r="T22" s="10">
        <v>1.9375625000000001</v>
      </c>
      <c r="U22" s="10">
        <v>2.2731444762936803</v>
      </c>
      <c r="V22" s="10">
        <v>2.6184124999999998</v>
      </c>
      <c r="W22" s="10">
        <v>2.5919875000000001</v>
      </c>
      <c r="X22" s="10">
        <v>2.5233375000000002</v>
      </c>
      <c r="Y22" s="10">
        <v>2.7058999999999997</v>
      </c>
    </row>
    <row r="23" spans="1:25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10">
        <v>2.3176740588800877</v>
      </c>
      <c r="H23" s="14">
        <v>2.3103288700721025</v>
      </c>
      <c r="I23" s="10">
        <v>3.3159999999999998</v>
      </c>
      <c r="J23" s="10">
        <v>2.0766666666666667</v>
      </c>
      <c r="K23" s="10">
        <v>4.2045950000000003</v>
      </c>
      <c r="L23" s="10">
        <v>2.37317</v>
      </c>
      <c r="M23" s="14">
        <v>3.9165000000000001</v>
      </c>
      <c r="N23" s="14">
        <v>2.0329999999999999</v>
      </c>
      <c r="O23" s="14"/>
      <c r="P23" s="41">
        <v>0.14996799999999999</v>
      </c>
      <c r="Q23" s="42">
        <v>9.4044485172635237E-2</v>
      </c>
      <c r="T23" s="10">
        <v>1.869</v>
      </c>
      <c r="U23" s="10">
        <v>2.2544596734705014</v>
      </c>
      <c r="V23" s="10">
        <v>2.5841875000000001</v>
      </c>
      <c r="W23" s="10">
        <v>2.5781124999999996</v>
      </c>
      <c r="X23" s="10">
        <v>2.5406249999999999</v>
      </c>
      <c r="Y23" s="10">
        <v>2.7018083333333336</v>
      </c>
    </row>
    <row r="24" spans="1:25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10">
        <v>2.2798378783876108</v>
      </c>
      <c r="H24" s="14">
        <v>2.2741686849652232</v>
      </c>
      <c r="I24" s="10">
        <v>3.2519999999999998</v>
      </c>
      <c r="J24" s="10">
        <v>1.9843333333333333</v>
      </c>
      <c r="K24" s="10">
        <v>4.0336400000000001</v>
      </c>
      <c r="L24" s="10">
        <v>2.3188599999999999</v>
      </c>
      <c r="M24" s="14">
        <v>3.7989999999999999</v>
      </c>
      <c r="N24" s="14">
        <v>2.02</v>
      </c>
      <c r="O24" s="14"/>
      <c r="P24" s="41">
        <v>0.13427600000000001</v>
      </c>
      <c r="Q24" s="42">
        <v>9.697653591082496E-2</v>
      </c>
      <c r="T24" s="10">
        <v>1.8122</v>
      </c>
      <c r="U24" s="10">
        <v>2.1663250000000001</v>
      </c>
      <c r="V24" s="10">
        <v>2.6128125</v>
      </c>
      <c r="W24" s="10">
        <v>2.5403875000000005</v>
      </c>
      <c r="X24" s="10">
        <v>2.48075</v>
      </c>
      <c r="Y24" s="10">
        <v>2.6139833333333335</v>
      </c>
    </row>
    <row r="25" spans="1:25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10">
        <v>2.4725493251477104</v>
      </c>
      <c r="H25" s="14">
        <v>2.2068970806338539</v>
      </c>
      <c r="I25" s="10">
        <v>4.6033333333333326</v>
      </c>
      <c r="J25" s="10">
        <v>2.6909999999999998</v>
      </c>
      <c r="K25" s="10">
        <v>5.1836599999999997</v>
      </c>
      <c r="L25" s="10">
        <v>2.9098899999999999</v>
      </c>
      <c r="M25" s="14">
        <v>4.8745000000000003</v>
      </c>
      <c r="N25" s="14">
        <v>2.7795000000000001</v>
      </c>
      <c r="O25" s="14"/>
      <c r="P25" s="41">
        <v>9.2896999999999993E-2</v>
      </c>
      <c r="Q25" s="42">
        <v>8.066156921766135E-2</v>
      </c>
      <c r="T25" s="10">
        <v>2.2072874999999996</v>
      </c>
      <c r="U25" s="10">
        <v>2.3652884156567122</v>
      </c>
      <c r="V25" s="10">
        <v>2.6574375000000003</v>
      </c>
      <c r="W25" s="10">
        <v>2.595825</v>
      </c>
      <c r="X25" s="10">
        <v>2.5526499999999999</v>
      </c>
      <c r="Y25" s="10">
        <v>2.6551499999999999</v>
      </c>
    </row>
    <row r="26" spans="1:25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10">
        <v>2.4244430528800756</v>
      </c>
      <c r="H26" s="14">
        <v>2.4152912588463997</v>
      </c>
      <c r="I26" s="10">
        <v>3.7629999999999999</v>
      </c>
      <c r="J26" s="10">
        <v>2.2186666666666666</v>
      </c>
      <c r="K26" s="10">
        <v>4.7503700000000002</v>
      </c>
      <c r="L26" s="10">
        <v>2.6443599999999998</v>
      </c>
      <c r="M26" s="14">
        <v>4.7595000000000001</v>
      </c>
      <c r="N26" s="14">
        <v>2.4700000000000002</v>
      </c>
      <c r="O26" s="14"/>
      <c r="P26" s="41">
        <v>8.7901999999999994E-2</v>
      </c>
      <c r="Q26" s="42">
        <v>7.5857757502918441E-2</v>
      </c>
      <c r="T26" s="10">
        <v>2.0756749999999999</v>
      </c>
      <c r="U26" s="10">
        <v>2.2485923804021635</v>
      </c>
      <c r="V26" s="10">
        <v>2.5984249999999998</v>
      </c>
      <c r="W26" s="10">
        <v>2.4997999999999996</v>
      </c>
      <c r="X26" s="10">
        <v>2.4773624999999999</v>
      </c>
      <c r="Y26" s="10">
        <v>2.6043249999999998</v>
      </c>
    </row>
    <row r="27" spans="1:25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10">
        <v>2.5378456753926697</v>
      </c>
      <c r="H27" s="14">
        <v>2.6006074476908383</v>
      </c>
      <c r="I27" s="10">
        <v>4.8170000000000002</v>
      </c>
      <c r="J27" s="10">
        <v>2.8220000000000001</v>
      </c>
      <c r="K27" s="10">
        <v>5.68682</v>
      </c>
      <c r="L27" s="10">
        <v>3.2385150000000005</v>
      </c>
      <c r="M27" s="14">
        <v>5.36</v>
      </c>
      <c r="N27" s="14">
        <v>2.8929999999999998</v>
      </c>
      <c r="O27" s="14"/>
      <c r="P27" s="41">
        <v>0.10764700000000001</v>
      </c>
      <c r="Q27" s="42">
        <v>5.5804171747699693E-2</v>
      </c>
      <c r="T27" s="10">
        <v>2.5983749999999999</v>
      </c>
      <c r="U27" s="10">
        <v>2.7151500684998755</v>
      </c>
      <c r="V27" s="10"/>
      <c r="W27" s="10">
        <v>2.8108750000000002</v>
      </c>
      <c r="X27" s="10">
        <v>2.7981124999999998</v>
      </c>
      <c r="Y27" s="10">
        <v>2.8793083333333334</v>
      </c>
    </row>
    <row r="28" spans="1:25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10">
        <v>2.6385836875266477</v>
      </c>
      <c r="H28" s="14">
        <v>2.6407573914261522</v>
      </c>
      <c r="I28" s="10">
        <v>4.984</v>
      </c>
      <c r="J28" s="10">
        <v>2.8759999999999999</v>
      </c>
      <c r="K28" s="10">
        <v>5.9191499999999992</v>
      </c>
      <c r="L28" s="10">
        <v>3.1959550000000001</v>
      </c>
      <c r="M28" s="14">
        <v>5.6740000000000004</v>
      </c>
      <c r="N28" s="14">
        <v>2.9914999999999998</v>
      </c>
      <c r="O28" s="14"/>
      <c r="P28" s="41">
        <v>9.1201000000000004E-2</v>
      </c>
      <c r="Q28" s="42">
        <v>0.14454397707459279</v>
      </c>
      <c r="T28" s="10">
        <v>2.7035125</v>
      </c>
      <c r="U28" s="10">
        <v>2.8173837447981915</v>
      </c>
      <c r="V28" s="10"/>
      <c r="W28" s="10">
        <v>2.8711250000000001</v>
      </c>
      <c r="X28" s="10">
        <v>2.8489374999999999</v>
      </c>
      <c r="Y28" s="10">
        <v>2.96265</v>
      </c>
    </row>
    <row r="29" spans="1:25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10">
        <v>2.6620241234017388</v>
      </c>
      <c r="H29" s="14">
        <v>2.6632639479167133</v>
      </c>
      <c r="I29" s="10">
        <v>4.8810000000000002</v>
      </c>
      <c r="J29" s="10">
        <v>2.794</v>
      </c>
      <c r="K29" s="10">
        <v>5.9585400000000002</v>
      </c>
      <c r="L29" s="10">
        <v>3.2699949999999998</v>
      </c>
      <c r="M29" s="14">
        <v>5.5679999999999996</v>
      </c>
      <c r="N29" s="14">
        <v>2.9540000000000002</v>
      </c>
      <c r="O29" s="14"/>
      <c r="P29" s="41">
        <v>2.2491000000000001E-2</v>
      </c>
      <c r="Q29" s="42">
        <v>3.0199517204020161E-2</v>
      </c>
      <c r="T29" s="10">
        <v>2.6594250000000001</v>
      </c>
      <c r="U29" s="10">
        <v>2.8368898616877924</v>
      </c>
      <c r="V29" s="10"/>
      <c r="W29" s="10">
        <v>2.9071875</v>
      </c>
      <c r="X29" s="10">
        <v>2.9149374999999997</v>
      </c>
      <c r="Y29" s="10">
        <v>3.0249333333333333</v>
      </c>
    </row>
    <row r="30" spans="1:25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10">
        <v>2.5252004468631091</v>
      </c>
      <c r="H30" s="14">
        <v>2.5163156742107917</v>
      </c>
      <c r="I30" s="10">
        <v>4.8976666666666668</v>
      </c>
      <c r="J30" s="10">
        <v>2.7573333333333334</v>
      </c>
      <c r="K30" s="10">
        <v>5.3741199999999996</v>
      </c>
      <c r="L30" s="10">
        <v>3.0919099999999999</v>
      </c>
      <c r="M30" s="14">
        <v>5.2115</v>
      </c>
      <c r="N30" s="14">
        <v>2.7795000000000001</v>
      </c>
      <c r="O30" s="14"/>
      <c r="P30" s="41">
        <v>0.131826</v>
      </c>
      <c r="Q30" s="42">
        <v>0.1</v>
      </c>
      <c r="T30" s="10">
        <v>2.4153000000000002</v>
      </c>
      <c r="U30" s="10">
        <v>2.605161460353123</v>
      </c>
      <c r="V30" s="10">
        <v>2.8582125</v>
      </c>
      <c r="W30" s="10">
        <v>2.7814749999999999</v>
      </c>
      <c r="X30" s="10">
        <v>2.8097000000000003</v>
      </c>
      <c r="Y30" s="10">
        <v>2.8722416666666666</v>
      </c>
    </row>
    <row r="31" spans="1:25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10">
        <v>2.5033022738453132</v>
      </c>
      <c r="H31" s="14">
        <v>2.4946604237960086</v>
      </c>
      <c r="I31" s="10">
        <v>5.1993333333333327</v>
      </c>
      <c r="J31" s="10">
        <v>2.8556666666666666</v>
      </c>
      <c r="K31" s="10">
        <v>5.3705350000000003</v>
      </c>
      <c r="L31" s="10">
        <v>3.0073099999999999</v>
      </c>
      <c r="M31" s="14">
        <v>5.4695</v>
      </c>
      <c r="N31" s="14">
        <v>2.9115000000000002</v>
      </c>
      <c r="O31" s="14"/>
      <c r="P31" s="41">
        <v>0.120226</v>
      </c>
      <c r="Q31" s="42">
        <v>7.3564225445964138E-2</v>
      </c>
      <c r="T31" s="10">
        <v>2.3579249999999998</v>
      </c>
      <c r="U31" s="10">
        <v>2.5337567978288718</v>
      </c>
      <c r="V31" s="10">
        <v>2.789625</v>
      </c>
      <c r="W31" s="10">
        <v>2.6959499999999998</v>
      </c>
      <c r="X31" s="10">
        <v>2.6235875000000002</v>
      </c>
      <c r="Y31" s="10">
        <v>2.7484833333333332</v>
      </c>
    </row>
    <row r="32" spans="1:25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10">
        <v>2.0755332026450311</v>
      </c>
      <c r="H32" s="14">
        <v>2.0782928642202241</v>
      </c>
      <c r="I32" s="10">
        <v>2.2123333333333335</v>
      </c>
      <c r="J32" s="10">
        <v>1.5036666666666667</v>
      </c>
      <c r="K32" s="10">
        <v>3.1677049999999998</v>
      </c>
      <c r="L32" s="10">
        <v>1.8614949999999999</v>
      </c>
      <c r="M32" s="14">
        <v>3.2595000000000001</v>
      </c>
      <c r="N32" s="14">
        <v>1.7464999999999999</v>
      </c>
      <c r="O32" s="14"/>
      <c r="P32" s="41">
        <v>9.6382999999999996E-2</v>
      </c>
      <c r="Q32" s="42">
        <v>0.13593563908785269</v>
      </c>
      <c r="T32" s="10">
        <v>1.2605</v>
      </c>
      <c r="U32" s="10">
        <v>1.6629125</v>
      </c>
      <c r="V32" s="10">
        <v>2.2841125</v>
      </c>
      <c r="W32" s="10">
        <v>2.2273874999999999</v>
      </c>
      <c r="X32" s="10">
        <v>2.1783000000000001</v>
      </c>
      <c r="Y32" s="10">
        <v>2.2586500000000003</v>
      </c>
    </row>
    <row r="33" spans="1:25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10">
        <v>2.433178094983516</v>
      </c>
      <c r="H33" s="14">
        <v>2.4250188595488495</v>
      </c>
      <c r="I33" s="10">
        <v>4.0723333333333338</v>
      </c>
      <c r="J33" s="10">
        <v>2.5213333333333336</v>
      </c>
      <c r="K33" s="10">
        <v>5.0990849999999996</v>
      </c>
      <c r="L33" s="10">
        <v>2.6990250000000002</v>
      </c>
      <c r="M33" s="14">
        <v>4.9965000000000002</v>
      </c>
      <c r="N33" s="14">
        <v>2.5819999999999999</v>
      </c>
      <c r="O33" s="14"/>
      <c r="P33" s="41">
        <v>0.131826</v>
      </c>
      <c r="Q33" s="42">
        <v>8.066156921766135E-2</v>
      </c>
      <c r="T33" s="10">
        <v>2.2462375000000003</v>
      </c>
      <c r="U33" s="10">
        <v>2.4261375077050964</v>
      </c>
      <c r="V33" s="10">
        <v>2.6965749999999997</v>
      </c>
      <c r="W33" s="10">
        <v>2.6399750000000002</v>
      </c>
      <c r="X33" s="10">
        <v>2.6048249999999999</v>
      </c>
      <c r="Y33" s="10">
        <v>2.6659166666666665</v>
      </c>
    </row>
    <row r="34" spans="1:25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10">
        <v>2.4982656575212863</v>
      </c>
      <c r="H34" s="14">
        <v>2.5360954123555177</v>
      </c>
      <c r="I34" s="10">
        <v>5.0129999999999999</v>
      </c>
      <c r="J34" s="10">
        <v>2.883</v>
      </c>
      <c r="K34" s="10">
        <v>5.4915099999999999</v>
      </c>
      <c r="L34" s="10">
        <v>2.9456400000000005</v>
      </c>
      <c r="M34" s="14">
        <v>5.4024999999999999</v>
      </c>
      <c r="N34" s="14">
        <v>2.9024999999999999</v>
      </c>
      <c r="O34" s="14"/>
      <c r="P34" s="41">
        <v>9.6382999999999996E-2</v>
      </c>
      <c r="Q34" s="42">
        <v>9.4044485172635237E-2</v>
      </c>
      <c r="T34" s="10">
        <v>2.4985875000000002</v>
      </c>
      <c r="U34" s="10">
        <v>2.5786813976183107</v>
      </c>
      <c r="V34" s="10">
        <v>2.6914375000000001</v>
      </c>
      <c r="W34" s="10">
        <v>2.7406125000000001</v>
      </c>
      <c r="X34" s="10">
        <v>2.661575</v>
      </c>
      <c r="Y34" s="10">
        <v>2.7928000000000002</v>
      </c>
    </row>
    <row r="35" spans="1:25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10">
        <v>2.3747226401413877</v>
      </c>
      <c r="H35" s="14">
        <v>2.3646435505884518</v>
      </c>
      <c r="I35" s="10">
        <v>3.9263333333333335</v>
      </c>
      <c r="J35" s="10">
        <v>2.3423333333333334</v>
      </c>
      <c r="K35" s="10">
        <v>4.4694700000000003</v>
      </c>
      <c r="L35" s="10">
        <v>2.5133999999999999</v>
      </c>
      <c r="M35" s="14">
        <v>4.5514999999999999</v>
      </c>
      <c r="N35" s="14">
        <v>2.3584999999999998</v>
      </c>
      <c r="O35" s="14"/>
      <c r="P35" s="41">
        <v>0.19408900000000001</v>
      </c>
      <c r="Q35" s="42">
        <v>9.697653591082496E-2</v>
      </c>
      <c r="T35" s="10">
        <v>2.1168874999999998</v>
      </c>
      <c r="U35" s="10">
        <v>2.3031752303961825</v>
      </c>
      <c r="V35" s="10">
        <v>2.7065000000000001</v>
      </c>
      <c r="W35" s="10">
        <v>2.6810999999999998</v>
      </c>
      <c r="X35" s="10">
        <v>2.6351500000000003</v>
      </c>
      <c r="Y35" s="10">
        <v>2.7366083333333333</v>
      </c>
    </row>
    <row r="36" spans="1:25" x14ac:dyDescent="0.2">
      <c r="T36" s="10"/>
      <c r="U36" s="10"/>
      <c r="V36" s="10"/>
      <c r="W36" s="10"/>
      <c r="X36" s="10"/>
      <c r="Y36" s="10"/>
    </row>
    <row r="37" spans="1:25" x14ac:dyDescent="0.2">
      <c r="J37" s="35"/>
      <c r="K37" s="35"/>
    </row>
    <row r="38" spans="1:25" x14ac:dyDescent="0.2">
      <c r="J38" s="35"/>
      <c r="K38" s="35"/>
    </row>
    <row r="39" spans="1:25" x14ac:dyDescent="0.2">
      <c r="J39" s="35"/>
      <c r="K39" s="35"/>
    </row>
    <row r="40" spans="1:25" x14ac:dyDescent="0.2">
      <c r="J40" s="35"/>
      <c r="K40" s="35"/>
    </row>
    <row r="41" spans="1:25" x14ac:dyDescent="0.2">
      <c r="J41" s="35"/>
      <c r="K41" s="35"/>
    </row>
    <row r="42" spans="1:25" x14ac:dyDescent="0.2">
      <c r="J42" s="35"/>
      <c r="K42" s="35"/>
    </row>
    <row r="43" spans="1:25" x14ac:dyDescent="0.2">
      <c r="J43" s="35"/>
      <c r="K43" s="35"/>
    </row>
    <row r="44" spans="1:25" x14ac:dyDescent="0.2">
      <c r="J44" s="35"/>
      <c r="K44" s="35"/>
    </row>
    <row r="45" spans="1:25" x14ac:dyDescent="0.2">
      <c r="J45" s="35"/>
      <c r="K45" s="35"/>
    </row>
    <row r="46" spans="1:25" x14ac:dyDescent="0.2">
      <c r="J46" s="35"/>
      <c r="K46" s="35"/>
    </row>
    <row r="47" spans="1:25" x14ac:dyDescent="0.2">
      <c r="J47" s="35"/>
      <c r="K47" s="35"/>
    </row>
    <row r="48" spans="1:25" x14ac:dyDescent="0.2">
      <c r="J48" s="35"/>
      <c r="K48" s="35"/>
    </row>
    <row r="49" spans="10:11" x14ac:dyDescent="0.2">
      <c r="J49" s="35"/>
      <c r="K49" s="35"/>
    </row>
    <row r="50" spans="10:11" x14ac:dyDescent="0.2">
      <c r="J50" s="35"/>
      <c r="K50" s="35"/>
    </row>
    <row r="51" spans="10:11" x14ac:dyDescent="0.2">
      <c r="J51" s="35"/>
      <c r="K51" s="35"/>
    </row>
    <row r="52" spans="10:11" x14ac:dyDescent="0.2">
      <c r="J52" s="35"/>
      <c r="K52" s="35"/>
    </row>
    <row r="53" spans="10:11" x14ac:dyDescent="0.2">
      <c r="J53" s="35"/>
      <c r="K53" s="35"/>
    </row>
    <row r="54" spans="10:11" x14ac:dyDescent="0.2">
      <c r="J54" s="35"/>
      <c r="K54" s="35"/>
    </row>
    <row r="55" spans="10:11" x14ac:dyDescent="0.2">
      <c r="J55" s="35"/>
      <c r="K55" s="35"/>
    </row>
    <row r="56" spans="10:11" x14ac:dyDescent="0.2">
      <c r="J56" s="35"/>
      <c r="K56" s="35"/>
    </row>
    <row r="57" spans="10:11" x14ac:dyDescent="0.2">
      <c r="J57" s="35"/>
      <c r="K57" s="35"/>
    </row>
    <row r="58" spans="10:11" x14ac:dyDescent="0.2">
      <c r="J58" s="35"/>
      <c r="K58" s="35"/>
    </row>
    <row r="59" spans="10:11" x14ac:dyDescent="0.2">
      <c r="J59" s="35"/>
      <c r="K59" s="35"/>
    </row>
    <row r="60" spans="10:11" x14ac:dyDescent="0.2">
      <c r="J60" s="35"/>
      <c r="K60" s="35"/>
    </row>
    <row r="61" spans="10:11" x14ac:dyDescent="0.2">
      <c r="J61" s="35"/>
      <c r="K61" s="35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"/>
  <sheetViews>
    <sheetView zoomScale="63" zoomScaleNormal="110" workbookViewId="0">
      <selection activeCell="AP9" sqref="AP9"/>
    </sheetView>
  </sheetViews>
  <sheetFormatPr baseColWidth="10" defaultColWidth="8.83203125" defaultRowHeight="15" x14ac:dyDescent="0.2"/>
  <cols>
    <col min="1" max="1" width="9.1640625" style="1"/>
    <col min="2" max="3" width="13.6640625" style="1" customWidth="1"/>
    <col min="4" max="4" width="10.83203125" style="1" customWidth="1"/>
    <col min="5" max="9" width="13.6640625" style="1" customWidth="1"/>
    <col min="10" max="10" width="9.1640625" style="1"/>
    <col min="11" max="11" width="8.83203125" style="1"/>
    <col min="12" max="13" width="9.1640625" style="1"/>
    <col min="14" max="14" width="9.5" style="3" bestFit="1" customWidth="1"/>
    <col min="15" max="15" width="9.5" style="3" customWidth="1"/>
    <col min="16" max="25" width="8.83203125" style="3"/>
    <col min="26" max="26" width="13.6640625" style="1" customWidth="1"/>
    <col min="27" max="27" width="21.6640625" style="3" customWidth="1"/>
    <col min="28" max="28" width="12.33203125" style="3" bestFit="1" customWidth="1"/>
    <col min="29" max="16384" width="8.83203125" style="3"/>
  </cols>
  <sheetData>
    <row r="1" spans="1:37" s="4" customFormat="1" ht="70.5" customHeight="1" x14ac:dyDescent="0.2">
      <c r="A1" s="4" t="s">
        <v>39</v>
      </c>
      <c r="B1" s="5" t="s">
        <v>40</v>
      </c>
      <c r="C1" s="6" t="s">
        <v>41</v>
      </c>
      <c r="D1" s="7" t="s">
        <v>42</v>
      </c>
      <c r="E1" s="6" t="s">
        <v>31</v>
      </c>
      <c r="F1" s="8" t="s">
        <v>38</v>
      </c>
      <c r="G1" s="9" t="s">
        <v>32</v>
      </c>
      <c r="H1" s="6" t="s">
        <v>33</v>
      </c>
      <c r="I1" s="38" t="s">
        <v>43</v>
      </c>
      <c r="J1" s="38" t="s">
        <v>44</v>
      </c>
      <c r="K1" s="39" t="s">
        <v>34</v>
      </c>
      <c r="L1" s="39" t="s">
        <v>35</v>
      </c>
      <c r="M1" s="40" t="s">
        <v>36</v>
      </c>
      <c r="N1" s="40" t="s">
        <v>37</v>
      </c>
      <c r="O1" s="6"/>
      <c r="P1" s="6" t="s">
        <v>46</v>
      </c>
      <c r="Q1" s="6" t="s">
        <v>47</v>
      </c>
      <c r="T1" s="38" t="s">
        <v>48</v>
      </c>
      <c r="U1" s="47" t="s">
        <v>49</v>
      </c>
      <c r="V1" s="48" t="s">
        <v>49</v>
      </c>
      <c r="W1" s="48" t="s">
        <v>49</v>
      </c>
      <c r="X1" s="48" t="s">
        <v>49</v>
      </c>
      <c r="Y1" s="48" t="s">
        <v>49</v>
      </c>
      <c r="Z1" s="6" t="s">
        <v>31</v>
      </c>
      <c r="AA1" s="6" t="s">
        <v>50</v>
      </c>
      <c r="AB1" s="6" t="s">
        <v>51</v>
      </c>
      <c r="AG1" s="4" t="s">
        <v>55</v>
      </c>
    </row>
    <row r="2" spans="1:37" x14ac:dyDescent="0.2">
      <c r="A2" s="2">
        <v>113480</v>
      </c>
      <c r="B2" s="11">
        <v>113480</v>
      </c>
      <c r="C2" s="2" t="s">
        <v>19</v>
      </c>
      <c r="D2" s="12" t="s">
        <v>1</v>
      </c>
      <c r="E2" s="14">
        <v>4.5248999999999997</v>
      </c>
      <c r="F2" s="13">
        <v>0.83274099999999995</v>
      </c>
      <c r="G2" s="10">
        <v>2.5722465147323579</v>
      </c>
      <c r="H2" s="14">
        <v>2.5762268055386919</v>
      </c>
      <c r="I2" s="10">
        <v>5.0369999999999999</v>
      </c>
      <c r="J2" s="10">
        <v>2.36</v>
      </c>
      <c r="K2" s="10">
        <v>5.564425</v>
      </c>
      <c r="L2" s="10">
        <v>3.0194399999999995</v>
      </c>
      <c r="M2" s="14">
        <v>5.2945000000000002</v>
      </c>
      <c r="N2" s="14">
        <v>2.6495000000000002</v>
      </c>
      <c r="O2" s="14"/>
      <c r="P2" s="41">
        <v>6.6681000000000004E-2</v>
      </c>
      <c r="Q2" s="42">
        <v>6.9183097091893631E-2</v>
      </c>
      <c r="T2" s="10">
        <v>2.4728875000000006</v>
      </c>
      <c r="U2" s="10">
        <v>2.6688845742532781</v>
      </c>
      <c r="V2" s="10"/>
      <c r="W2" s="10">
        <v>2.7402250000000001</v>
      </c>
      <c r="X2" s="10">
        <v>2.9664375000000005</v>
      </c>
      <c r="Y2" s="10">
        <v>2.8526125000000002</v>
      </c>
      <c r="Z2" s="14">
        <v>4.5248999999999997</v>
      </c>
      <c r="AA2" s="49">
        <v>0.87</v>
      </c>
      <c r="AB2" s="50">
        <v>203.09176199999999</v>
      </c>
      <c r="AC2" s="35">
        <f>(AA2-F2)/F2*100</f>
        <v>4.4742603042242477</v>
      </c>
      <c r="AE2" s="3" t="s">
        <v>52</v>
      </c>
      <c r="AF2" s="3">
        <v>2</v>
      </c>
      <c r="AG2" s="3">
        <f>1/(Z2^0.5)</f>
        <v>0.47010568928897112</v>
      </c>
      <c r="AH2" s="3">
        <f>Z2^3/($AF$2*$AF$3^2*AG2^2)</f>
        <v>1.0322293862428913</v>
      </c>
      <c r="AK2" s="3">
        <v>0.01</v>
      </c>
    </row>
    <row r="3" spans="1:37" x14ac:dyDescent="0.2">
      <c r="A3" s="2">
        <v>113532</v>
      </c>
      <c r="B3" s="16">
        <v>113532</v>
      </c>
      <c r="C3" s="2" t="s">
        <v>19</v>
      </c>
      <c r="D3" s="17" t="s">
        <v>2</v>
      </c>
      <c r="E3" s="14">
        <v>6.4733712859514565</v>
      </c>
      <c r="F3" s="18">
        <v>0.25370300000000001</v>
      </c>
      <c r="G3" s="10">
        <v>2.5371622084623318</v>
      </c>
      <c r="H3" s="14">
        <v>2.5293735389631649</v>
      </c>
      <c r="I3" s="10">
        <v>4.0423333333333336</v>
      </c>
      <c r="J3" s="10">
        <v>2.4276666666666666</v>
      </c>
      <c r="K3" s="10">
        <v>5.1735500000000005</v>
      </c>
      <c r="L3" s="10">
        <v>2.849075</v>
      </c>
      <c r="M3" s="14">
        <v>5.0545</v>
      </c>
      <c r="N3" s="14">
        <v>2.665</v>
      </c>
      <c r="O3" s="14"/>
      <c r="P3" s="41">
        <v>0.13427600000000001</v>
      </c>
      <c r="Q3" s="42">
        <v>8.7096358995608053E-2</v>
      </c>
      <c r="T3" s="10">
        <v>2.4045750000000004</v>
      </c>
      <c r="U3" s="10">
        <v>2.600887636781521</v>
      </c>
      <c r="V3" s="10">
        <v>2.7454999999999998</v>
      </c>
      <c r="W3" s="10">
        <v>2.7411249999999998</v>
      </c>
      <c r="X3" s="10">
        <v>2.8573750000000002</v>
      </c>
      <c r="Y3" s="10">
        <v>2.8345875</v>
      </c>
      <c r="Z3" s="14">
        <v>6.4733712859514565</v>
      </c>
      <c r="AA3" s="50">
        <v>0.29447299999999998</v>
      </c>
      <c r="AB3" s="50">
        <v>49.238826000000003</v>
      </c>
      <c r="AC3" s="35">
        <f t="shared" ref="AC3:AC35" si="0">(AA3-F3)/F3*100</f>
        <v>16.069971580943061</v>
      </c>
      <c r="AE3" s="3" t="s">
        <v>53</v>
      </c>
      <c r="AF3" s="3">
        <v>14.25</v>
      </c>
      <c r="AG3" s="3">
        <f t="shared" ref="AG3:AG35" si="1">1/(Z3^0.5)</f>
        <v>0.39303818124074913</v>
      </c>
      <c r="AH3" s="3">
        <f t="shared" ref="AH3:AH35" si="2">Z3^3/($AF$2*$AF$3^2*AG3^2)</f>
        <v>4.3237676111984396</v>
      </c>
      <c r="AK3" s="3">
        <v>10000</v>
      </c>
    </row>
    <row r="4" spans="1:37" x14ac:dyDescent="0.2">
      <c r="A4" s="2">
        <v>113536</v>
      </c>
      <c r="B4" s="16">
        <v>113536</v>
      </c>
      <c r="C4" s="2" t="s">
        <v>19</v>
      </c>
      <c r="D4" s="17" t="s">
        <v>2</v>
      </c>
      <c r="E4" s="14">
        <v>15.02428813868614</v>
      </c>
      <c r="F4" s="18">
        <v>18.334599999999998</v>
      </c>
      <c r="G4" s="10">
        <v>2.2852450173357668</v>
      </c>
      <c r="H4" s="14">
        <v>2.2973744109390117</v>
      </c>
      <c r="I4" s="10">
        <v>3.5143333333333335</v>
      </c>
      <c r="J4" s="10">
        <v>1.9970000000000001</v>
      </c>
      <c r="K4" s="10">
        <v>4.1032600000000006</v>
      </c>
      <c r="L4" s="10">
        <v>2.2562099999999998</v>
      </c>
      <c r="M4" s="14">
        <v>4.0285000000000002</v>
      </c>
      <c r="N4" s="14">
        <v>2.2330000000000001</v>
      </c>
      <c r="O4" s="14"/>
      <c r="P4" s="41">
        <v>0.131826</v>
      </c>
      <c r="Q4" s="42">
        <v>0.10471285480509</v>
      </c>
      <c r="T4" s="10">
        <v>1.8585499999999999</v>
      </c>
      <c r="U4" s="10">
        <v>2.2345819709892401</v>
      </c>
      <c r="V4" s="10">
        <v>2.5352250000000001</v>
      </c>
      <c r="W4" s="10">
        <v>2.5147124999999999</v>
      </c>
      <c r="X4" s="10">
        <v>2.6309499999999999</v>
      </c>
      <c r="Y4" s="10">
        <v>2.6778750000000002</v>
      </c>
      <c r="Z4" s="14">
        <v>15.02428813868614</v>
      </c>
      <c r="AA4" s="50">
        <v>19.332058</v>
      </c>
      <c r="AB4" s="50">
        <v>412.46263800000003</v>
      </c>
      <c r="AC4" s="35">
        <f t="shared" si="0"/>
        <v>5.4403041244423207</v>
      </c>
      <c r="AE4" s="3" t="s">
        <v>54</v>
      </c>
      <c r="AG4" s="3">
        <f t="shared" si="1"/>
        <v>0.25799010424877367</v>
      </c>
      <c r="AH4" s="3">
        <f t="shared" si="2"/>
        <v>125.4630646125068</v>
      </c>
    </row>
    <row r="5" spans="1:37" x14ac:dyDescent="0.2">
      <c r="A5" s="2">
        <v>113541</v>
      </c>
      <c r="B5" s="16">
        <v>113541</v>
      </c>
      <c r="C5" s="2" t="s">
        <v>19</v>
      </c>
      <c r="D5" s="17" t="s">
        <v>2</v>
      </c>
      <c r="E5" s="14">
        <v>14.192653640237129</v>
      </c>
      <c r="F5" s="18">
        <v>17.343900000000001</v>
      </c>
      <c r="G5" s="10">
        <v>2.3260667376806223</v>
      </c>
      <c r="H5" s="14">
        <v>2.3192777469576606</v>
      </c>
      <c r="I5" s="10">
        <v>3.2410000000000001</v>
      </c>
      <c r="J5" s="10">
        <v>1.8376666666666668</v>
      </c>
      <c r="K5" s="10">
        <v>3.9712349999999996</v>
      </c>
      <c r="L5" s="10">
        <v>2.1642100000000002</v>
      </c>
      <c r="M5" s="14">
        <v>3.8155000000000001</v>
      </c>
      <c r="N5" s="14">
        <v>2.0285000000000002</v>
      </c>
      <c r="O5" s="14"/>
      <c r="P5" s="41">
        <v>0.122462</v>
      </c>
      <c r="Q5" s="42">
        <v>9.5499258602143589E-2</v>
      </c>
      <c r="T5" s="10">
        <v>1.867175</v>
      </c>
      <c r="U5" s="10">
        <v>2.2868730488364504</v>
      </c>
      <c r="V5" s="10">
        <v>2.6193374999999999</v>
      </c>
      <c r="W5" s="10">
        <v>2.604425</v>
      </c>
      <c r="X5" s="10">
        <v>2.7286125000000001</v>
      </c>
      <c r="Y5" s="10">
        <v>2.7157</v>
      </c>
      <c r="Z5" s="14">
        <v>14.192653640237129</v>
      </c>
      <c r="AA5" s="50">
        <v>18.098140000000001</v>
      </c>
      <c r="AB5" s="50">
        <v>412.46263800000003</v>
      </c>
      <c r="AC5" s="35">
        <f t="shared" si="0"/>
        <v>4.3487335605025361</v>
      </c>
      <c r="AG5" s="3">
        <f t="shared" si="1"/>
        <v>0.26544111798562259</v>
      </c>
      <c r="AH5" s="3">
        <f t="shared" si="2"/>
        <v>99.906718119616713</v>
      </c>
    </row>
    <row r="6" spans="1:37" x14ac:dyDescent="0.2">
      <c r="A6" s="2">
        <v>113556</v>
      </c>
      <c r="B6" s="16">
        <v>113556</v>
      </c>
      <c r="C6" s="2" t="s">
        <v>19</v>
      </c>
      <c r="D6" s="19" t="s">
        <v>2</v>
      </c>
      <c r="E6" s="14">
        <v>9.4329659484734609</v>
      </c>
      <c r="F6" s="18">
        <v>15.776999999999999</v>
      </c>
      <c r="G6" s="10">
        <v>2.4597846291372512</v>
      </c>
      <c r="H6" s="14">
        <v>2.4458959527291078</v>
      </c>
      <c r="I6" s="10">
        <v>3.7986666666666666</v>
      </c>
      <c r="J6" s="10">
        <v>2.3363333333333336</v>
      </c>
      <c r="K6" s="10">
        <v>4.7599099999999996</v>
      </c>
      <c r="L6" s="10">
        <v>2.5646450000000001</v>
      </c>
      <c r="M6" s="14">
        <v>4.827</v>
      </c>
      <c r="N6" s="14">
        <v>2.5030000000000001</v>
      </c>
      <c r="O6" s="14"/>
      <c r="P6" s="41">
        <v>8.1657999999999994E-2</v>
      </c>
      <c r="Q6" s="42">
        <v>7.2443596007498987E-2</v>
      </c>
      <c r="T6" s="10">
        <v>2.1235625000000002</v>
      </c>
      <c r="U6" s="10">
        <v>2.4008624999999997</v>
      </c>
      <c r="V6" s="10">
        <v>2.6611250000000002</v>
      </c>
      <c r="W6" s="10">
        <v>2.6230874999999996</v>
      </c>
      <c r="X6" s="10">
        <v>2.8231000000000002</v>
      </c>
      <c r="Y6" s="10">
        <v>2.7186750000000002</v>
      </c>
      <c r="Z6" s="14">
        <v>9.4329659484734609</v>
      </c>
      <c r="AA6" s="50">
        <v>15.311311</v>
      </c>
      <c r="AB6" s="50">
        <v>587.80160699999999</v>
      </c>
      <c r="AC6" s="35">
        <f t="shared" si="0"/>
        <v>-2.9516955061164949</v>
      </c>
      <c r="AG6" s="3">
        <f t="shared" si="1"/>
        <v>0.32559360525866149</v>
      </c>
      <c r="AH6" s="3">
        <f t="shared" si="2"/>
        <v>19.49545351552835</v>
      </c>
    </row>
    <row r="7" spans="1:37" x14ac:dyDescent="0.2">
      <c r="A7" s="2">
        <v>113566</v>
      </c>
      <c r="B7" s="16">
        <v>113566</v>
      </c>
      <c r="C7" s="2" t="s">
        <v>19</v>
      </c>
      <c r="D7" s="19" t="s">
        <v>2</v>
      </c>
      <c r="E7" s="14">
        <v>9.2940726782753025</v>
      </c>
      <c r="F7" s="18">
        <v>79.117000000000004</v>
      </c>
      <c r="G7" s="10">
        <v>2.4628131475953556</v>
      </c>
      <c r="H7" s="14">
        <v>2.4532984317696411</v>
      </c>
      <c r="I7" s="10">
        <v>3.7566666666666664</v>
      </c>
      <c r="J7" s="10">
        <v>2.2223333333333333</v>
      </c>
      <c r="K7" s="10">
        <v>4.6998299999999995</v>
      </c>
      <c r="L7" s="10">
        <v>2.4921000000000002</v>
      </c>
      <c r="M7" s="14">
        <v>4.8884999999999996</v>
      </c>
      <c r="N7" s="14">
        <v>2.7235</v>
      </c>
      <c r="O7" s="14"/>
      <c r="P7" s="41">
        <v>0.14454400000000001</v>
      </c>
      <c r="Q7" s="42">
        <v>6.3095734448019358E-2</v>
      </c>
      <c r="T7" s="10">
        <v>2.2447750000000002</v>
      </c>
      <c r="U7" s="10">
        <v>2.456699651526272</v>
      </c>
      <c r="V7" s="10">
        <v>2.6592250000000002</v>
      </c>
      <c r="W7" s="10">
        <v>2.6794250000000002</v>
      </c>
      <c r="X7" s="10">
        <v>2.7460125</v>
      </c>
      <c r="Y7" s="10">
        <v>2.8253625000000002</v>
      </c>
      <c r="Z7" s="14">
        <v>9.2940726782753025</v>
      </c>
      <c r="AA7" s="50">
        <v>76.522159000000002</v>
      </c>
      <c r="AB7" s="50">
        <v>7017.0382870000003</v>
      </c>
      <c r="AC7" s="35">
        <f t="shared" si="0"/>
        <v>-3.2797515072614005</v>
      </c>
      <c r="AG7" s="3">
        <f t="shared" si="1"/>
        <v>0.3280174649316176</v>
      </c>
      <c r="AH7" s="3">
        <f t="shared" si="2"/>
        <v>18.372342489050393</v>
      </c>
    </row>
    <row r="8" spans="1:37" x14ac:dyDescent="0.2">
      <c r="A8" s="2">
        <v>113572</v>
      </c>
      <c r="B8" s="16">
        <v>113572</v>
      </c>
      <c r="C8" s="2" t="s">
        <v>19</v>
      </c>
      <c r="D8" s="19" t="s">
        <v>2</v>
      </c>
      <c r="E8" s="14">
        <v>8.824132941979359</v>
      </c>
      <c r="F8" s="18">
        <v>32.488199999999999</v>
      </c>
      <c r="G8" s="10">
        <v>2.4730355350946192</v>
      </c>
      <c r="H8" s="14">
        <v>2.4620009246666412</v>
      </c>
      <c r="I8" s="10">
        <v>3.8473333333333333</v>
      </c>
      <c r="J8" s="10">
        <v>2.278</v>
      </c>
      <c r="K8" s="10">
        <v>5.1033249999999999</v>
      </c>
      <c r="L8" s="10">
        <v>2.8098000000000001</v>
      </c>
      <c r="M8" s="14">
        <v>4.9355000000000002</v>
      </c>
      <c r="N8" s="14">
        <v>2.6324999999999998</v>
      </c>
      <c r="O8" s="14"/>
      <c r="P8" s="41">
        <v>0.14996799999999999</v>
      </c>
      <c r="Q8" s="42">
        <v>7.2443596007498987E-2</v>
      </c>
      <c r="T8" s="10">
        <v>2.26715</v>
      </c>
      <c r="U8" s="10">
        <v>2.5262500000000001</v>
      </c>
      <c r="V8" s="10">
        <v>2.6441875000000001</v>
      </c>
      <c r="W8" s="10">
        <v>2.7002000000000002</v>
      </c>
      <c r="X8" s="10">
        <v>2.843925</v>
      </c>
      <c r="Y8" s="10">
        <v>2.8021625000000001</v>
      </c>
      <c r="Z8" s="14">
        <v>8.824132941979359</v>
      </c>
      <c r="AA8" s="50">
        <v>34.844479</v>
      </c>
      <c r="AB8" s="50">
        <v>4923.8826319999998</v>
      </c>
      <c r="AC8" s="35">
        <f t="shared" si="0"/>
        <v>7.252722526948248</v>
      </c>
      <c r="AG8" s="3">
        <f t="shared" si="1"/>
        <v>0.33663865175173008</v>
      </c>
      <c r="AH8" s="3">
        <f t="shared" si="2"/>
        <v>14.928921878340317</v>
      </c>
    </row>
    <row r="9" spans="1:37" x14ac:dyDescent="0.2">
      <c r="A9" s="2">
        <v>113577</v>
      </c>
      <c r="B9" s="16">
        <v>113577</v>
      </c>
      <c r="C9" s="2" t="s">
        <v>19</v>
      </c>
      <c r="D9" s="19" t="s">
        <v>3</v>
      </c>
      <c r="E9" s="14">
        <v>7.4765606812376619</v>
      </c>
      <c r="F9" s="18">
        <v>1.13008</v>
      </c>
      <c r="G9" s="10">
        <v>2.514214145260012</v>
      </c>
      <c r="H9" s="14">
        <v>2.5063648941851495</v>
      </c>
      <c r="I9" s="10">
        <v>3.7166666666666663</v>
      </c>
      <c r="J9" s="10">
        <v>2.0833333333333335</v>
      </c>
      <c r="K9" s="10">
        <v>4.9720399999999998</v>
      </c>
      <c r="L9" s="10">
        <v>2.8345150000000001</v>
      </c>
      <c r="M9" s="14">
        <v>4.8884999999999996</v>
      </c>
      <c r="N9" s="14">
        <v>2.5049999999999999</v>
      </c>
      <c r="O9" s="14"/>
      <c r="P9" s="41">
        <v>0.120226</v>
      </c>
      <c r="Q9" s="42">
        <v>7.9432823472428138E-2</v>
      </c>
      <c r="T9" s="10">
        <v>2.29725</v>
      </c>
      <c r="U9" s="10">
        <v>2.5712816742530693</v>
      </c>
      <c r="V9" s="10">
        <v>2.7329375000000002</v>
      </c>
      <c r="W9" s="10">
        <v>2.7632625000000002</v>
      </c>
      <c r="X9" s="10">
        <v>2.9365625</v>
      </c>
      <c r="Y9" s="10">
        <v>2.8383000000000003</v>
      </c>
      <c r="Z9" s="14">
        <v>7.4765606812376619</v>
      </c>
      <c r="AA9" s="50">
        <v>0.945496</v>
      </c>
      <c r="AB9" s="50">
        <v>142.510267</v>
      </c>
      <c r="AC9" s="35">
        <f t="shared" si="0"/>
        <v>-16.333710887724763</v>
      </c>
      <c r="AG9" s="3">
        <f t="shared" si="1"/>
        <v>0.36572030118889465</v>
      </c>
      <c r="AH9" s="3">
        <f t="shared" si="2"/>
        <v>7.6939210504745805</v>
      </c>
    </row>
    <row r="10" spans="1:37" s="23" customFormat="1" x14ac:dyDescent="0.2">
      <c r="A10" s="20">
        <v>113596</v>
      </c>
      <c r="B10" s="21">
        <v>113596</v>
      </c>
      <c r="C10" s="20" t="s">
        <v>45</v>
      </c>
      <c r="D10" s="21"/>
      <c r="E10" s="21"/>
      <c r="F10" s="21"/>
      <c r="G10" s="21"/>
      <c r="H10" s="22">
        <v>2.3922725230667337</v>
      </c>
      <c r="I10" s="21"/>
      <c r="J10" s="21"/>
      <c r="K10" s="1"/>
      <c r="L10" s="1"/>
      <c r="M10" s="24"/>
      <c r="N10" s="24"/>
      <c r="O10" s="24"/>
      <c r="P10" s="43"/>
      <c r="Q10" s="42"/>
      <c r="T10" s="46">
        <v>2.1277625000000002</v>
      </c>
      <c r="U10" s="10">
        <v>2.336136261213599</v>
      </c>
      <c r="V10" s="46">
        <v>2.6347499999999999</v>
      </c>
      <c r="W10" s="46">
        <v>2.6563375000000002</v>
      </c>
      <c r="X10" s="46">
        <v>2.7248375</v>
      </c>
      <c r="Y10" s="46">
        <v>2.7164125000000006</v>
      </c>
      <c r="Z10" s="21"/>
      <c r="AA10" s="50"/>
      <c r="AB10" s="51"/>
      <c r="AC10" s="35"/>
      <c r="AG10" s="3"/>
      <c r="AH10" s="3"/>
    </row>
    <row r="11" spans="1:37" x14ac:dyDescent="0.2">
      <c r="A11" s="2">
        <v>113603</v>
      </c>
      <c r="B11" s="16">
        <v>113603</v>
      </c>
      <c r="C11" s="2" t="s">
        <v>19</v>
      </c>
      <c r="D11" s="19" t="s">
        <v>4</v>
      </c>
      <c r="E11" s="14">
        <v>6.8126954775720669</v>
      </c>
      <c r="F11" s="18">
        <v>0.39930900000000003</v>
      </c>
      <c r="G11" s="15">
        <v>2.5387580915538361</v>
      </c>
      <c r="H11" s="14">
        <v>2.5351012640271526</v>
      </c>
      <c r="I11" s="10">
        <v>4.0656666666666661</v>
      </c>
      <c r="J11" s="10">
        <v>2.2120000000000002</v>
      </c>
      <c r="K11" s="10">
        <v>5.1771949999999993</v>
      </c>
      <c r="L11" s="10">
        <v>2.8139700000000003</v>
      </c>
      <c r="M11" s="14">
        <v>4.9000000000000004</v>
      </c>
      <c r="N11" s="14">
        <v>2.4710000000000001</v>
      </c>
      <c r="O11" s="14"/>
      <c r="P11" s="41">
        <v>0.15848899999999999</v>
      </c>
      <c r="Q11" s="42">
        <v>6.9183097091893631E-2</v>
      </c>
      <c r="T11" s="10">
        <v>2.3427999999999995</v>
      </c>
      <c r="U11" s="10">
        <v>2.7211499999999997</v>
      </c>
      <c r="V11" s="10">
        <v>2.9359874999999995</v>
      </c>
      <c r="W11" s="10">
        <v>2.9313874999999996</v>
      </c>
      <c r="X11" s="10">
        <v>2.9926125000000003</v>
      </c>
      <c r="Y11" s="10">
        <v>3.0033124999999998</v>
      </c>
      <c r="Z11" s="14">
        <v>6.8126954775720669</v>
      </c>
      <c r="AA11" s="50">
        <v>0.34588200000000002</v>
      </c>
      <c r="AB11" s="50">
        <v>100</v>
      </c>
      <c r="AC11" s="35">
        <f t="shared" si="0"/>
        <v>-13.379863714566914</v>
      </c>
      <c r="AG11" s="3">
        <f t="shared" si="1"/>
        <v>0.38312501744178346</v>
      </c>
      <c r="AH11" s="3">
        <f t="shared" si="2"/>
        <v>5.3041547054037279</v>
      </c>
    </row>
    <row r="12" spans="1:37" x14ac:dyDescent="0.2">
      <c r="A12" s="2">
        <v>113619</v>
      </c>
      <c r="B12" s="16">
        <v>113619</v>
      </c>
      <c r="C12" s="2" t="s">
        <v>19</v>
      </c>
      <c r="D12" s="19" t="s">
        <v>2</v>
      </c>
      <c r="E12" s="14">
        <v>8.3260695473018735</v>
      </c>
      <c r="F12" s="18">
        <v>2.4463200000000001</v>
      </c>
      <c r="G12" s="10">
        <v>2.4785425450440277</v>
      </c>
      <c r="H12" s="14">
        <v>2.4760652133371286</v>
      </c>
      <c r="I12" s="10">
        <v>4.1543333333333328</v>
      </c>
      <c r="J12" s="10">
        <v>2.4319999999999999</v>
      </c>
      <c r="K12" s="10">
        <v>4.9835799999999999</v>
      </c>
      <c r="L12" s="10">
        <v>2.7043900000000005</v>
      </c>
      <c r="M12" s="14">
        <v>4.9835000000000003</v>
      </c>
      <c r="N12" s="14">
        <v>2.548</v>
      </c>
      <c r="O12" s="14"/>
      <c r="P12" s="41">
        <v>0.124738</v>
      </c>
      <c r="Q12" s="42">
        <v>7.1340037507125642E-2</v>
      </c>
      <c r="T12" s="10">
        <v>2.252275</v>
      </c>
      <c r="U12" s="10">
        <v>2.5288521096787857</v>
      </c>
      <c r="V12" s="10">
        <v>2.7100375000000003</v>
      </c>
      <c r="W12" s="10">
        <v>2.7310375000000002</v>
      </c>
      <c r="X12" s="10">
        <v>2.82315</v>
      </c>
      <c r="Y12" s="10">
        <v>2.8105874999999996</v>
      </c>
      <c r="Z12" s="14">
        <v>8.3260695473018735</v>
      </c>
      <c r="AA12" s="50">
        <v>2.0588299999999999</v>
      </c>
      <c r="AB12" s="50">
        <v>203.09176199999999</v>
      </c>
      <c r="AC12" s="35">
        <f t="shared" si="0"/>
        <v>-15.839710258674259</v>
      </c>
      <c r="AG12" s="3">
        <f t="shared" si="1"/>
        <v>0.34656123524154508</v>
      </c>
      <c r="AH12" s="3">
        <f t="shared" si="2"/>
        <v>11.833151163605551</v>
      </c>
    </row>
    <row r="13" spans="1:37" x14ac:dyDescent="0.2">
      <c r="A13" s="2">
        <v>113622</v>
      </c>
      <c r="B13" s="16">
        <v>113622</v>
      </c>
      <c r="C13" s="2" t="s">
        <v>19</v>
      </c>
      <c r="D13" s="19" t="s">
        <v>5</v>
      </c>
      <c r="E13" s="14">
        <v>8.0119739799846013</v>
      </c>
      <c r="F13" s="18">
        <v>4.0662700000000003</v>
      </c>
      <c r="G13" s="10">
        <v>2.5005762061314134</v>
      </c>
      <c r="H13" s="14">
        <v>2.4930232028647223</v>
      </c>
      <c r="I13" s="10">
        <v>4.2480000000000002</v>
      </c>
      <c r="J13" s="10">
        <v>2.5619999999999998</v>
      </c>
      <c r="K13" s="15">
        <v>3.8483999999999998</v>
      </c>
      <c r="L13" s="15">
        <v>2.1144700000000003</v>
      </c>
      <c r="M13" s="14">
        <v>5.0579999999999998</v>
      </c>
      <c r="N13" s="14">
        <v>2.6495000000000002</v>
      </c>
      <c r="O13" s="14"/>
      <c r="P13" s="41">
        <v>0.15559700000000001</v>
      </c>
      <c r="Q13" s="42">
        <v>8.3176377110267166E-2</v>
      </c>
      <c r="T13" s="10">
        <v>2.31575</v>
      </c>
      <c r="U13" s="10">
        <v>2.6211870716673373</v>
      </c>
      <c r="V13" s="10">
        <v>2.7498624999999999</v>
      </c>
      <c r="W13" s="10">
        <v>2.8186999999999998</v>
      </c>
      <c r="X13" s="10">
        <v>2.9200499999999998</v>
      </c>
      <c r="Y13" s="10">
        <v>2.8695250000000003</v>
      </c>
      <c r="Z13" s="14">
        <v>8.0119739799846013</v>
      </c>
      <c r="AA13" s="50">
        <v>4.6229849999999999</v>
      </c>
      <c r="AB13" s="50">
        <v>3455.1072949999998</v>
      </c>
      <c r="AC13" s="35">
        <f t="shared" si="0"/>
        <v>13.691048553096563</v>
      </c>
      <c r="AG13" s="3">
        <f t="shared" si="1"/>
        <v>0.35328909716528828</v>
      </c>
      <c r="AH13" s="3">
        <f t="shared" si="2"/>
        <v>10.146082665252376</v>
      </c>
    </row>
    <row r="14" spans="1:37" x14ac:dyDescent="0.2">
      <c r="A14" s="2">
        <v>113704</v>
      </c>
      <c r="B14" s="16">
        <v>113704</v>
      </c>
      <c r="C14" s="2" t="s">
        <v>19</v>
      </c>
      <c r="D14" s="19" t="s">
        <v>2</v>
      </c>
      <c r="E14" s="14">
        <v>17.53453832771655</v>
      </c>
      <c r="F14" s="18">
        <v>321.38499999999999</v>
      </c>
      <c r="G14" s="10">
        <v>2.2330804116950542</v>
      </c>
      <c r="H14" s="14">
        <v>2.2296573412519378</v>
      </c>
      <c r="I14" s="10">
        <v>3.3559999999999999</v>
      </c>
      <c r="J14" s="10">
        <v>1.9396666666666667</v>
      </c>
      <c r="K14" s="15">
        <v>4.9496299999999991</v>
      </c>
      <c r="L14" s="15">
        <v>2.7755649999999998</v>
      </c>
      <c r="M14" s="14">
        <v>3.9045000000000001</v>
      </c>
      <c r="N14" s="14">
        <v>2.0964999999999998</v>
      </c>
      <c r="O14" s="14"/>
      <c r="P14" s="41">
        <v>0.127057</v>
      </c>
      <c r="Q14" s="42">
        <v>0.1165914401179832</v>
      </c>
      <c r="T14" s="10">
        <v>1.7076124999999998</v>
      </c>
      <c r="U14" s="10">
        <v>2.0541499999999999</v>
      </c>
      <c r="V14" s="10">
        <v>2.4076624999999998</v>
      </c>
      <c r="W14" s="10">
        <v>2.4020875000000004</v>
      </c>
      <c r="X14" s="10">
        <v>2.5313124999999999</v>
      </c>
      <c r="Y14" s="10">
        <v>2.4858124999999998</v>
      </c>
      <c r="Z14" s="14">
        <v>17.53453832771655</v>
      </c>
      <c r="AA14" s="50">
        <v>311.82750499999997</v>
      </c>
      <c r="AB14" s="50">
        <v>4923.8826319999998</v>
      </c>
      <c r="AC14" s="35">
        <f t="shared" si="0"/>
        <v>-2.9738460102369486</v>
      </c>
      <c r="AG14" s="3">
        <f t="shared" si="1"/>
        <v>0.23881017790846576</v>
      </c>
      <c r="AH14" s="3">
        <f t="shared" si="2"/>
        <v>232.76496825470164</v>
      </c>
    </row>
    <row r="15" spans="1:37" x14ac:dyDescent="0.2">
      <c r="A15" s="2">
        <v>113724</v>
      </c>
      <c r="B15" s="16">
        <v>113724</v>
      </c>
      <c r="C15" s="2" t="s">
        <v>19</v>
      </c>
      <c r="D15" s="19" t="s">
        <v>2</v>
      </c>
      <c r="E15" s="14">
        <v>7.9923992279561151</v>
      </c>
      <c r="F15" s="18">
        <v>24.5992</v>
      </c>
      <c r="G15" s="10">
        <v>2.4927869366562825</v>
      </c>
      <c r="H15" s="14">
        <v>2.4859152802520925</v>
      </c>
      <c r="I15" s="10">
        <v>4.8393333333333333</v>
      </c>
      <c r="J15" s="10">
        <v>2.6006666666666667</v>
      </c>
      <c r="K15" s="10">
        <v>5.1913799999999988</v>
      </c>
      <c r="L15" s="10">
        <v>2.8763599999999996</v>
      </c>
      <c r="M15" s="14">
        <v>5.25</v>
      </c>
      <c r="N15" s="14">
        <v>2.6665000000000001</v>
      </c>
      <c r="O15" s="14"/>
      <c r="P15" s="41">
        <v>0.131826</v>
      </c>
      <c r="Q15" s="42">
        <v>7.1340037507125642E-2</v>
      </c>
      <c r="T15" s="10">
        <v>2.3283000000000005</v>
      </c>
      <c r="U15" s="10">
        <v>2.4123874999999999</v>
      </c>
      <c r="V15" s="10">
        <v>2.6304124999999998</v>
      </c>
      <c r="W15" s="10">
        <v>2.7029999999999998</v>
      </c>
      <c r="X15" s="10">
        <v>2.8098625000000004</v>
      </c>
      <c r="Y15" s="10">
        <v>2.7024499999999998</v>
      </c>
      <c r="Z15" s="14">
        <v>7.9923992279561151</v>
      </c>
      <c r="AA15" s="50">
        <v>23.131225000000001</v>
      </c>
      <c r="AB15" s="50">
        <v>3455.1072949999998</v>
      </c>
      <c r="AC15" s="35">
        <f t="shared" si="0"/>
        <v>-5.9675721161663757</v>
      </c>
      <c r="AG15" s="3">
        <f t="shared" si="1"/>
        <v>0.35372146528859882</v>
      </c>
      <c r="AH15" s="3">
        <f t="shared" si="2"/>
        <v>10.047290339556644</v>
      </c>
    </row>
    <row r="16" spans="1:37" x14ac:dyDescent="0.2">
      <c r="A16" s="2">
        <v>113726</v>
      </c>
      <c r="B16" s="16">
        <v>113726</v>
      </c>
      <c r="C16" s="2" t="s">
        <v>19</v>
      </c>
      <c r="D16" s="19" t="s">
        <v>6</v>
      </c>
      <c r="E16" s="14">
        <v>9.7895594674556161</v>
      </c>
      <c r="F16" s="18">
        <v>60.157699999999998</v>
      </c>
      <c r="G16" s="10">
        <v>2.450469685025034</v>
      </c>
      <c r="H16" s="14">
        <v>2.4407644867420091</v>
      </c>
      <c r="I16" s="10">
        <v>5.0716666666666672</v>
      </c>
      <c r="J16" s="10">
        <v>2.794</v>
      </c>
      <c r="K16" s="10">
        <v>5.1903999999999995</v>
      </c>
      <c r="L16" s="10">
        <v>2.813755</v>
      </c>
      <c r="M16" s="14">
        <v>5.2590000000000003</v>
      </c>
      <c r="N16" s="14">
        <v>2.8384999999999998</v>
      </c>
      <c r="O16" s="14"/>
      <c r="P16" s="41">
        <v>0.24210300000000001</v>
      </c>
      <c r="Q16" s="42">
        <v>9.4044485172635237E-2</v>
      </c>
      <c r="T16" s="10">
        <v>2.3587375000000002</v>
      </c>
      <c r="U16" s="10">
        <v>2.497631302525579</v>
      </c>
      <c r="V16" s="10">
        <v>2.7464500000000003</v>
      </c>
      <c r="W16" s="10">
        <v>2.7252125000000005</v>
      </c>
      <c r="X16" s="10">
        <v>2.7946125000000004</v>
      </c>
      <c r="Y16" s="10">
        <v>2.8171874999999997</v>
      </c>
      <c r="Z16" s="14">
        <v>9.7895594674556161</v>
      </c>
      <c r="AA16" s="50">
        <v>53.863222</v>
      </c>
      <c r="AB16" s="50">
        <v>10000</v>
      </c>
      <c r="AC16" s="35">
        <f t="shared" si="0"/>
        <v>-10.46329563796488</v>
      </c>
      <c r="AG16" s="3">
        <f t="shared" si="1"/>
        <v>0.3196085770392445</v>
      </c>
      <c r="AH16" s="3">
        <f t="shared" si="2"/>
        <v>22.614806243036817</v>
      </c>
    </row>
    <row r="17" spans="1:34" x14ac:dyDescent="0.2">
      <c r="A17" s="2">
        <v>113728</v>
      </c>
      <c r="B17" s="16">
        <v>113728</v>
      </c>
      <c r="C17" s="2" t="s">
        <v>19</v>
      </c>
      <c r="D17" s="19" t="s">
        <v>7</v>
      </c>
      <c r="E17" s="14">
        <v>23.583723171106811</v>
      </c>
      <c r="F17" s="18">
        <v>2393.9899999999998</v>
      </c>
      <c r="G17" s="10">
        <v>2.0798769725074524</v>
      </c>
      <c r="H17" s="14">
        <v>2.078005290948775</v>
      </c>
      <c r="I17" s="10">
        <v>2.23</v>
      </c>
      <c r="J17" s="10">
        <v>1.323</v>
      </c>
      <c r="K17" s="10">
        <v>3.4003950000000005</v>
      </c>
      <c r="L17" s="10">
        <v>1.8252350000000002</v>
      </c>
      <c r="M17" s="14">
        <v>3.5310000000000001</v>
      </c>
      <c r="N17" s="14">
        <v>1.7184999999999999</v>
      </c>
      <c r="O17" s="14"/>
      <c r="P17" s="44">
        <v>0.139316</v>
      </c>
      <c r="Q17" s="45"/>
      <c r="T17" s="10">
        <v>1.4346000000000001</v>
      </c>
      <c r="U17" s="10">
        <v>1.7373784115253965</v>
      </c>
      <c r="V17" s="10">
        <v>2.2228124999999999</v>
      </c>
      <c r="W17" s="10">
        <v>2.2264999999999997</v>
      </c>
      <c r="X17" s="10">
        <v>2.2866749999999998</v>
      </c>
      <c r="Y17" s="10">
        <v>2.243125</v>
      </c>
      <c r="Z17" s="14">
        <v>23.583723171106811</v>
      </c>
      <c r="AA17" s="50">
        <v>2051.8618299999998</v>
      </c>
      <c r="AB17" s="50">
        <v>20309.176209000001</v>
      </c>
      <c r="AC17" s="35">
        <f t="shared" si="0"/>
        <v>-14.291127782488648</v>
      </c>
      <c r="AG17" s="3">
        <f t="shared" si="1"/>
        <v>0.20591776499005701</v>
      </c>
      <c r="AH17" s="3">
        <f t="shared" si="2"/>
        <v>761.71016145113936</v>
      </c>
    </row>
    <row r="18" spans="1:34" x14ac:dyDescent="0.2">
      <c r="A18" s="2">
        <v>113735</v>
      </c>
      <c r="B18" s="16">
        <v>113735</v>
      </c>
      <c r="C18" s="2" t="s">
        <v>19</v>
      </c>
      <c r="D18" s="19" t="s">
        <v>8</v>
      </c>
      <c r="E18" s="14">
        <v>9.1603304119034643</v>
      </c>
      <c r="F18" s="18">
        <v>1.3984799999999999</v>
      </c>
      <c r="G18" s="10">
        <v>2.4633315514425695</v>
      </c>
      <c r="H18" s="14">
        <v>2.4573912059494663</v>
      </c>
      <c r="I18" s="10">
        <v>4.42</v>
      </c>
      <c r="J18" s="10">
        <v>2.6320000000000001</v>
      </c>
      <c r="K18" s="10">
        <v>5.0655550000000007</v>
      </c>
      <c r="L18" s="10">
        <v>2.7665700000000002</v>
      </c>
      <c r="M18" s="14">
        <v>4.976</v>
      </c>
      <c r="N18" s="14">
        <v>2.6785000000000001</v>
      </c>
      <c r="O18" s="14"/>
      <c r="P18" s="44">
        <v>0.27542299999999997</v>
      </c>
      <c r="Q18" s="45">
        <v>8.576958985908946E-2</v>
      </c>
      <c r="T18" s="10">
        <v>2.3656874999999999</v>
      </c>
      <c r="U18" s="10">
        <v>2.596562490472174</v>
      </c>
      <c r="V18" s="10">
        <v>2.792675</v>
      </c>
      <c r="W18" s="10">
        <v>2.7996625000000002</v>
      </c>
      <c r="X18" s="10">
        <v>2.8722000000000003</v>
      </c>
      <c r="Y18" s="10">
        <v>2.8815875000000002</v>
      </c>
      <c r="Z18" s="14">
        <v>9.1603304119034643</v>
      </c>
      <c r="AA18" s="50">
        <v>1.5904849999999999</v>
      </c>
      <c r="AB18" s="50">
        <v>289.42661199999998</v>
      </c>
      <c r="AC18" s="35">
        <f t="shared" si="0"/>
        <v>13.729549224872716</v>
      </c>
      <c r="AG18" s="3">
        <f t="shared" si="1"/>
        <v>0.33040334126398319</v>
      </c>
      <c r="AH18" s="3">
        <f t="shared" si="2"/>
        <v>17.337434415581942</v>
      </c>
    </row>
    <row r="19" spans="1:34" x14ac:dyDescent="0.2">
      <c r="A19" s="2">
        <v>113754</v>
      </c>
      <c r="B19" s="16">
        <v>113754</v>
      </c>
      <c r="C19" s="2" t="s">
        <v>19</v>
      </c>
      <c r="D19" s="19" t="s">
        <v>9</v>
      </c>
      <c r="E19" s="14">
        <v>11.926943226600981</v>
      </c>
      <c r="F19" s="18">
        <v>12.994999999999999</v>
      </c>
      <c r="G19" s="10">
        <v>2.3887548850574709</v>
      </c>
      <c r="H19" s="14">
        <v>2.3813663719497513</v>
      </c>
      <c r="I19" s="10">
        <v>3.5939999999999999</v>
      </c>
      <c r="J19" s="10">
        <v>2.4460000000000002</v>
      </c>
      <c r="K19" s="10">
        <v>4.2741350000000002</v>
      </c>
      <c r="L19" s="10">
        <v>2.4511999999999996</v>
      </c>
      <c r="M19" s="14">
        <v>4.4050000000000002</v>
      </c>
      <c r="N19" s="14">
        <v>2.5775000000000001</v>
      </c>
      <c r="O19" s="14"/>
      <c r="P19" s="41">
        <v>8.7901999999999994E-2</v>
      </c>
      <c r="Q19" s="42">
        <v>9.1201083935591065E-2</v>
      </c>
      <c r="T19" s="10">
        <v>1.8863500000000002</v>
      </c>
      <c r="U19" s="10">
        <v>2.2409375000000002</v>
      </c>
      <c r="V19" s="10">
        <v>2.5473124999999999</v>
      </c>
      <c r="W19" s="10">
        <v>2.5206999999999997</v>
      </c>
      <c r="X19" s="10">
        <v>2.6050499999999999</v>
      </c>
      <c r="Y19" s="10">
        <v>2.5888249999999999</v>
      </c>
      <c r="Z19" s="14">
        <v>11.926943226600981</v>
      </c>
      <c r="AA19" s="50">
        <v>11.100246</v>
      </c>
      <c r="AB19" s="50">
        <v>289.42661199999998</v>
      </c>
      <c r="AC19" s="35">
        <f t="shared" si="0"/>
        <v>-14.580638707195067</v>
      </c>
      <c r="AG19" s="3">
        <f t="shared" si="1"/>
        <v>0.28955790382525376</v>
      </c>
      <c r="AH19" s="3">
        <f t="shared" si="2"/>
        <v>49.826098651264353</v>
      </c>
    </row>
    <row r="20" spans="1:34" x14ac:dyDescent="0.2">
      <c r="A20" s="2">
        <v>129473</v>
      </c>
      <c r="B20" s="16">
        <v>129473</v>
      </c>
      <c r="C20" s="2" t="s">
        <v>20</v>
      </c>
      <c r="D20" s="19" t="s">
        <v>2</v>
      </c>
      <c r="E20" s="14">
        <v>11.7869102602222</v>
      </c>
      <c r="F20" s="18">
        <v>55.788800000000002</v>
      </c>
      <c r="G20" s="10">
        <v>2.3910969215876081</v>
      </c>
      <c r="H20" s="14">
        <v>2.3788926557332086</v>
      </c>
      <c r="I20" s="10">
        <v>4.9313333333333329</v>
      </c>
      <c r="J20" s="10">
        <v>2.6749999999999998</v>
      </c>
      <c r="K20" s="10">
        <v>4.9218149999999996</v>
      </c>
      <c r="L20" s="10">
        <v>2.7008550000000002</v>
      </c>
      <c r="M20" s="14">
        <v>5.0925000000000002</v>
      </c>
      <c r="N20" s="14">
        <v>2.7080000000000002</v>
      </c>
      <c r="O20" s="14"/>
      <c r="P20" s="41">
        <v>0.233346</v>
      </c>
      <c r="Q20" s="42">
        <v>8.576958985908946E-2</v>
      </c>
      <c r="T20" s="10">
        <v>2.2359249999999999</v>
      </c>
      <c r="U20" s="10">
        <v>2.4113402649754168</v>
      </c>
      <c r="V20" s="10">
        <v>2.7047750000000006</v>
      </c>
      <c r="W20" s="10">
        <v>2.6572374999999999</v>
      </c>
      <c r="X20" s="10">
        <v>2.6124875000000003</v>
      </c>
      <c r="Y20" s="10">
        <v>2.7875416666666668</v>
      </c>
      <c r="Z20" s="14">
        <v>11.7869102602222</v>
      </c>
      <c r="AA20" s="50">
        <v>58.411574000000002</v>
      </c>
      <c r="AB20" s="50">
        <v>10000</v>
      </c>
      <c r="AC20" s="35">
        <f t="shared" si="0"/>
        <v>4.7012554491224039</v>
      </c>
      <c r="AG20" s="3">
        <f t="shared" si="1"/>
        <v>0.29127285418358584</v>
      </c>
      <c r="AH20" s="3">
        <f t="shared" si="2"/>
        <v>47.526976163071424</v>
      </c>
    </row>
    <row r="21" spans="1:34" x14ac:dyDescent="0.2">
      <c r="A21" s="2">
        <v>129498</v>
      </c>
      <c r="B21" s="16">
        <v>129498</v>
      </c>
      <c r="C21" s="2" t="s">
        <v>20</v>
      </c>
      <c r="D21" s="19" t="s">
        <v>10</v>
      </c>
      <c r="E21" s="14">
        <v>13.6895751762234</v>
      </c>
      <c r="F21" s="18">
        <v>269.20100000000002</v>
      </c>
      <c r="G21" s="10">
        <v>2.3467916090551717</v>
      </c>
      <c r="H21" s="14">
        <v>2.3388940203620954</v>
      </c>
      <c r="I21" s="10">
        <v>3.375</v>
      </c>
      <c r="J21" s="10">
        <v>2.0750000000000002</v>
      </c>
      <c r="K21" s="10">
        <v>4.2248799999999997</v>
      </c>
      <c r="L21" s="10">
        <v>2.2455799999999999</v>
      </c>
      <c r="M21" s="14">
        <v>4.4195000000000002</v>
      </c>
      <c r="N21" s="14">
        <v>2.23</v>
      </c>
      <c r="O21" s="14"/>
      <c r="P21" s="41">
        <v>0.13677300000000001</v>
      </c>
      <c r="Q21" s="42">
        <v>9.697653591082496E-2</v>
      </c>
      <c r="T21" s="10">
        <v>1.9574</v>
      </c>
      <c r="U21" s="10">
        <v>2.2367375000000003</v>
      </c>
      <c r="V21" s="10">
        <v>2.4730249999999998</v>
      </c>
      <c r="W21" s="10">
        <v>2.4819499999999999</v>
      </c>
      <c r="X21" s="10">
        <v>2.3839125000000001</v>
      </c>
      <c r="Y21" s="10">
        <v>2.5517166666666666</v>
      </c>
      <c r="Z21" s="14">
        <v>13.6895751762234</v>
      </c>
      <c r="AA21" s="50">
        <v>265.416</v>
      </c>
      <c r="AB21" s="50">
        <v>7017</v>
      </c>
      <c r="AC21" s="35">
        <f t="shared" si="0"/>
        <v>-1.4060126076797728</v>
      </c>
      <c r="AG21" s="3">
        <f t="shared" si="1"/>
        <v>0.27027446383890491</v>
      </c>
      <c r="AH21" s="3">
        <f t="shared" si="2"/>
        <v>86.476909364896116</v>
      </c>
    </row>
    <row r="22" spans="1:34" x14ac:dyDescent="0.2">
      <c r="A22" s="2">
        <v>129524</v>
      </c>
      <c r="B22" s="16">
        <v>129524</v>
      </c>
      <c r="C22" s="2" t="s">
        <v>20</v>
      </c>
      <c r="D22" s="19" t="s">
        <v>11</v>
      </c>
      <c r="E22" s="14">
        <v>14.749640026662419</v>
      </c>
      <c r="F22" s="18">
        <v>29.115500000000001</v>
      </c>
      <c r="G22" s="10">
        <v>2.3202952226425415</v>
      </c>
      <c r="H22" s="14">
        <v>2.312194104936879</v>
      </c>
      <c r="I22" s="10">
        <v>3.452</v>
      </c>
      <c r="J22" s="10">
        <v>1.9159999999999999</v>
      </c>
      <c r="K22" s="10">
        <v>4.1562600000000005</v>
      </c>
      <c r="L22" s="10">
        <v>2.2358099999999999</v>
      </c>
      <c r="M22" s="14">
        <v>3.8719999999999999</v>
      </c>
      <c r="N22" s="14">
        <v>1.982</v>
      </c>
      <c r="O22" s="14"/>
      <c r="P22" s="41">
        <v>0.131826</v>
      </c>
      <c r="Q22" s="42">
        <v>0.1</v>
      </c>
      <c r="T22" s="10">
        <v>1.9375625000000001</v>
      </c>
      <c r="U22" s="10">
        <v>2.2731444762936803</v>
      </c>
      <c r="V22" s="10">
        <v>2.6184124999999998</v>
      </c>
      <c r="W22" s="10">
        <v>2.5919875000000001</v>
      </c>
      <c r="X22" s="10">
        <v>2.5233375000000002</v>
      </c>
      <c r="Y22" s="10">
        <v>2.7058999999999997</v>
      </c>
      <c r="Z22" s="14">
        <v>14.749640026662419</v>
      </c>
      <c r="AA22" s="50">
        <v>26.576167000000002</v>
      </c>
      <c r="AB22" s="50">
        <v>587.80160699999999</v>
      </c>
      <c r="AC22" s="35">
        <f t="shared" si="0"/>
        <v>-8.7215847229139083</v>
      </c>
      <c r="AG22" s="3">
        <f t="shared" si="1"/>
        <v>0.26038099927653691</v>
      </c>
      <c r="AH22" s="3">
        <f t="shared" si="2"/>
        <v>116.53757067440466</v>
      </c>
    </row>
    <row r="23" spans="1:34" x14ac:dyDescent="0.2">
      <c r="A23" s="2">
        <v>129552</v>
      </c>
      <c r="B23" s="16">
        <v>129552</v>
      </c>
      <c r="C23" s="2" t="s">
        <v>20</v>
      </c>
      <c r="D23" s="19" t="s">
        <v>2</v>
      </c>
      <c r="E23" s="14">
        <v>14.47440980724326</v>
      </c>
      <c r="F23" s="18">
        <v>41.5428</v>
      </c>
      <c r="G23" s="10">
        <v>2.3176740588800877</v>
      </c>
      <c r="H23" s="14">
        <v>2.3103288700721025</v>
      </c>
      <c r="I23" s="10">
        <v>3.3159999999999998</v>
      </c>
      <c r="J23" s="10">
        <v>2.0766666666666667</v>
      </c>
      <c r="K23" s="10">
        <v>4.2045950000000003</v>
      </c>
      <c r="L23" s="10">
        <v>2.37317</v>
      </c>
      <c r="M23" s="14">
        <v>3.9165000000000001</v>
      </c>
      <c r="N23" s="14">
        <v>2.0329999999999999</v>
      </c>
      <c r="O23" s="14"/>
      <c r="P23" s="41">
        <v>0.14996799999999999</v>
      </c>
      <c r="Q23" s="42">
        <v>9.4044485172635237E-2</v>
      </c>
      <c r="T23" s="10">
        <v>1.869</v>
      </c>
      <c r="U23" s="10">
        <v>2.2544596734705014</v>
      </c>
      <c r="V23" s="10">
        <v>2.5841875000000001</v>
      </c>
      <c r="W23" s="10">
        <v>2.5781124999999996</v>
      </c>
      <c r="X23" s="10">
        <v>2.5406249999999999</v>
      </c>
      <c r="Y23" s="10">
        <v>2.7018083333333336</v>
      </c>
      <c r="Z23" s="14">
        <v>14.47440980724326</v>
      </c>
      <c r="AA23" s="50">
        <v>47.412154000000001</v>
      </c>
      <c r="AB23" s="50">
        <v>1193.776642</v>
      </c>
      <c r="AC23" s="35">
        <f t="shared" si="0"/>
        <v>14.128450658116451</v>
      </c>
      <c r="AG23" s="3">
        <f t="shared" si="1"/>
        <v>0.26284490786324005</v>
      </c>
      <c r="AH23" s="3">
        <f t="shared" si="2"/>
        <v>108.07960117259321</v>
      </c>
    </row>
    <row r="24" spans="1:34" x14ac:dyDescent="0.2">
      <c r="A24" s="2">
        <v>129563</v>
      </c>
      <c r="B24" s="16">
        <v>129563</v>
      </c>
      <c r="C24" s="2" t="s">
        <v>20</v>
      </c>
      <c r="D24" s="19" t="s">
        <v>5</v>
      </c>
      <c r="E24" s="14">
        <v>15.88516934069688</v>
      </c>
      <c r="F24" s="18">
        <v>293.40899999999999</v>
      </c>
      <c r="G24" s="10">
        <v>2.2798378783876108</v>
      </c>
      <c r="H24" s="14">
        <v>2.2741686849652232</v>
      </c>
      <c r="I24" s="10">
        <v>3.2519999999999998</v>
      </c>
      <c r="J24" s="10">
        <v>1.9843333333333333</v>
      </c>
      <c r="K24" s="10">
        <v>4.0336400000000001</v>
      </c>
      <c r="L24" s="10">
        <v>2.3188599999999999</v>
      </c>
      <c r="M24" s="14">
        <v>3.7989999999999999</v>
      </c>
      <c r="N24" s="14">
        <v>2.02</v>
      </c>
      <c r="O24" s="14"/>
      <c r="P24" s="41">
        <v>0.13427600000000001</v>
      </c>
      <c r="Q24" s="42">
        <v>9.697653591082496E-2</v>
      </c>
      <c r="T24" s="10">
        <v>1.8122</v>
      </c>
      <c r="U24" s="10">
        <v>2.1663250000000001</v>
      </c>
      <c r="V24" s="10">
        <v>2.6128125</v>
      </c>
      <c r="W24" s="10">
        <v>2.5403875000000005</v>
      </c>
      <c r="X24" s="10">
        <v>2.48075</v>
      </c>
      <c r="Y24" s="10">
        <v>2.6139833333333335</v>
      </c>
      <c r="Z24" s="14">
        <v>15.88516934069688</v>
      </c>
      <c r="AA24" s="50">
        <v>254.070728</v>
      </c>
      <c r="AB24" s="50">
        <v>4923.8826319999998</v>
      </c>
      <c r="AC24" s="35">
        <f t="shared" si="0"/>
        <v>-13.407316067332628</v>
      </c>
      <c r="AG24" s="3">
        <f t="shared" si="1"/>
        <v>0.25090197247561286</v>
      </c>
      <c r="AH24" s="3">
        <f t="shared" si="2"/>
        <v>156.78614112544852</v>
      </c>
    </row>
    <row r="25" spans="1:34" x14ac:dyDescent="0.2">
      <c r="A25" s="2">
        <v>129688</v>
      </c>
      <c r="B25" s="16">
        <v>129688</v>
      </c>
      <c r="C25" s="2" t="s">
        <v>20</v>
      </c>
      <c r="D25" s="19" t="s">
        <v>2</v>
      </c>
      <c r="E25" s="14">
        <v>8.6577306499261404</v>
      </c>
      <c r="F25" s="18">
        <v>16.363</v>
      </c>
      <c r="G25" s="10">
        <v>2.4725493251477104</v>
      </c>
      <c r="H25" s="14">
        <v>2.2068970806338539</v>
      </c>
      <c r="I25" s="10">
        <v>4.6033333333333326</v>
      </c>
      <c r="J25" s="10">
        <v>2.6909999999999998</v>
      </c>
      <c r="K25" s="10">
        <v>5.1836599999999997</v>
      </c>
      <c r="L25" s="10">
        <v>2.9098899999999999</v>
      </c>
      <c r="M25" s="14">
        <v>4.8745000000000003</v>
      </c>
      <c r="N25" s="14">
        <v>2.7795000000000001</v>
      </c>
      <c r="O25" s="14"/>
      <c r="P25" s="41">
        <v>9.2896999999999993E-2</v>
      </c>
      <c r="Q25" s="42">
        <v>8.066156921766135E-2</v>
      </c>
      <c r="T25" s="10">
        <v>2.2072874999999996</v>
      </c>
      <c r="U25" s="10">
        <v>2.3652884156567122</v>
      </c>
      <c r="V25" s="10">
        <v>2.6574375000000003</v>
      </c>
      <c r="W25" s="10">
        <v>2.595825</v>
      </c>
      <c r="X25" s="10">
        <v>2.5526499999999999</v>
      </c>
      <c r="Y25" s="10">
        <v>2.6551499999999999</v>
      </c>
      <c r="Z25" s="14">
        <v>8.6577306499261404</v>
      </c>
      <c r="AA25" s="50">
        <v>16.154184999999998</v>
      </c>
      <c r="AB25" s="50">
        <v>837.67764</v>
      </c>
      <c r="AC25" s="35">
        <f t="shared" si="0"/>
        <v>-1.2761412943836785</v>
      </c>
      <c r="AG25" s="3">
        <f t="shared" si="1"/>
        <v>0.33985836581789869</v>
      </c>
      <c r="AH25" s="3">
        <f t="shared" si="2"/>
        <v>13.834279866272684</v>
      </c>
    </row>
    <row r="26" spans="1:34" x14ac:dyDescent="0.2">
      <c r="A26" s="2">
        <v>129693</v>
      </c>
      <c r="B26" s="16">
        <v>129693</v>
      </c>
      <c r="C26" s="2" t="s">
        <v>20</v>
      </c>
      <c r="D26" s="19" t="s">
        <v>2</v>
      </c>
      <c r="E26" s="14">
        <v>10.653592162417359</v>
      </c>
      <c r="F26" s="18">
        <v>308.14100000000002</v>
      </c>
      <c r="G26" s="10">
        <v>2.4244430528800756</v>
      </c>
      <c r="H26" s="14">
        <v>2.4152912588463997</v>
      </c>
      <c r="I26" s="10">
        <v>3.7629999999999999</v>
      </c>
      <c r="J26" s="10">
        <v>2.2186666666666666</v>
      </c>
      <c r="K26" s="10">
        <v>4.7503700000000002</v>
      </c>
      <c r="L26" s="10">
        <v>2.6443599999999998</v>
      </c>
      <c r="M26" s="14">
        <v>4.7595000000000001</v>
      </c>
      <c r="N26" s="14">
        <v>2.4700000000000002</v>
      </c>
      <c r="O26" s="14"/>
      <c r="P26" s="41">
        <v>8.7901999999999994E-2</v>
      </c>
      <c r="Q26" s="42">
        <v>7.5857757502918441E-2</v>
      </c>
      <c r="T26" s="10">
        <v>2.0756749999999999</v>
      </c>
      <c r="U26" s="10">
        <v>2.2485923804021635</v>
      </c>
      <c r="V26" s="10">
        <v>2.5984249999999998</v>
      </c>
      <c r="W26" s="10">
        <v>2.4997999999999996</v>
      </c>
      <c r="X26" s="10">
        <v>2.4773624999999999</v>
      </c>
      <c r="Y26" s="10">
        <v>2.6043249999999998</v>
      </c>
      <c r="Z26" s="14">
        <v>10.653592162417359</v>
      </c>
      <c r="AA26" s="50">
        <v>312.64025500000002</v>
      </c>
      <c r="AB26" s="50">
        <v>10000</v>
      </c>
      <c r="AC26" s="35">
        <f t="shared" si="0"/>
        <v>1.4601286424072113</v>
      </c>
      <c r="AG26" s="3">
        <f t="shared" si="1"/>
        <v>0.30637404207973606</v>
      </c>
      <c r="AH26" s="3">
        <f t="shared" si="2"/>
        <v>31.719369392618336</v>
      </c>
    </row>
    <row r="27" spans="1:34" x14ac:dyDescent="0.2">
      <c r="A27" s="2">
        <v>129744</v>
      </c>
      <c r="B27" s="25">
        <v>129744</v>
      </c>
      <c r="C27" s="2" t="s">
        <v>20</v>
      </c>
      <c r="D27" s="19" t="s">
        <v>12</v>
      </c>
      <c r="E27" s="14">
        <v>3.7313000000000001</v>
      </c>
      <c r="F27" s="26">
        <v>0.43009399999999998</v>
      </c>
      <c r="G27" s="10">
        <v>2.5378456753926697</v>
      </c>
      <c r="H27" s="14">
        <v>2.6006074476908383</v>
      </c>
      <c r="I27" s="10">
        <v>4.8170000000000002</v>
      </c>
      <c r="J27" s="10">
        <v>2.8220000000000001</v>
      </c>
      <c r="K27" s="10">
        <v>5.68682</v>
      </c>
      <c r="L27" s="10">
        <v>3.2385150000000005</v>
      </c>
      <c r="M27" s="14">
        <v>5.36</v>
      </c>
      <c r="N27" s="14">
        <v>2.8929999999999998</v>
      </c>
      <c r="O27" s="14"/>
      <c r="P27" s="41">
        <v>0.10764700000000001</v>
      </c>
      <c r="Q27" s="42">
        <v>5.5804171747699693E-2</v>
      </c>
      <c r="T27" s="10">
        <v>2.5983749999999999</v>
      </c>
      <c r="U27" s="10">
        <v>2.7151500684998755</v>
      </c>
      <c r="V27" s="10"/>
      <c r="W27" s="10">
        <v>2.8108750000000002</v>
      </c>
      <c r="X27" s="10">
        <v>2.7981124999999998</v>
      </c>
      <c r="Y27" s="10">
        <v>2.8793083333333334</v>
      </c>
      <c r="Z27" s="14">
        <v>3.7313000000000001</v>
      </c>
      <c r="AA27" s="50">
        <v>0.38631500000000002</v>
      </c>
      <c r="AB27" s="50">
        <v>412.46263800000003</v>
      </c>
      <c r="AC27" s="35">
        <f t="shared" si="0"/>
        <v>-10.178937627588377</v>
      </c>
      <c r="AD27" s="3">
        <v>5</v>
      </c>
      <c r="AG27" s="3">
        <f t="shared" si="1"/>
        <v>0.51769016683346658</v>
      </c>
      <c r="AH27" s="3">
        <f t="shared" si="2"/>
        <v>0.47728847553829024</v>
      </c>
    </row>
    <row r="28" spans="1:34" x14ac:dyDescent="0.2">
      <c r="A28" s="2">
        <v>129750</v>
      </c>
      <c r="B28" s="25">
        <v>129750</v>
      </c>
      <c r="C28" s="2" t="s">
        <v>20</v>
      </c>
      <c r="D28" s="19" t="s">
        <v>13</v>
      </c>
      <c r="E28" s="14">
        <v>2.16235</v>
      </c>
      <c r="F28" s="27">
        <v>2.1934100000000002E-2</v>
      </c>
      <c r="G28" s="10">
        <v>2.6385836875266477</v>
      </c>
      <c r="H28" s="14">
        <v>2.6407573914261522</v>
      </c>
      <c r="I28" s="10">
        <v>4.984</v>
      </c>
      <c r="J28" s="10">
        <v>2.8759999999999999</v>
      </c>
      <c r="K28" s="10">
        <v>5.9191499999999992</v>
      </c>
      <c r="L28" s="10">
        <v>3.1959550000000001</v>
      </c>
      <c r="M28" s="14">
        <v>5.6740000000000004</v>
      </c>
      <c r="N28" s="14">
        <v>2.9914999999999998</v>
      </c>
      <c r="O28" s="14"/>
      <c r="P28" s="41">
        <v>9.1201000000000004E-2</v>
      </c>
      <c r="Q28" s="42">
        <v>0.14454397707459279</v>
      </c>
      <c r="T28" s="10">
        <v>2.7035125</v>
      </c>
      <c r="U28" s="10">
        <v>2.8173837447981915</v>
      </c>
      <c r="V28" s="10"/>
      <c r="W28" s="10">
        <v>2.8711250000000001</v>
      </c>
      <c r="X28" s="10">
        <v>2.8489374999999999</v>
      </c>
      <c r="Y28" s="10">
        <v>2.96265</v>
      </c>
      <c r="Z28" s="14">
        <v>2.16235</v>
      </c>
      <c r="AA28" s="50">
        <v>1.5606E-2</v>
      </c>
      <c r="AB28" s="50">
        <v>1000000</v>
      </c>
      <c r="AC28" s="35">
        <f t="shared" si="0"/>
        <v>-28.850511304316118</v>
      </c>
      <c r="AD28" s="3">
        <v>8</v>
      </c>
      <c r="AG28" s="3">
        <f t="shared" si="1"/>
        <v>0.68004398666763244</v>
      </c>
      <c r="AH28" s="3">
        <f t="shared" si="2"/>
        <v>5.3832461456978377E-2</v>
      </c>
    </row>
    <row r="29" spans="1:34" x14ac:dyDescent="0.2">
      <c r="A29" s="2">
        <v>129817</v>
      </c>
      <c r="B29" s="25">
        <v>129817</v>
      </c>
      <c r="C29" s="2" t="s">
        <v>20</v>
      </c>
      <c r="D29" s="19" t="s">
        <v>14</v>
      </c>
      <c r="E29" s="14">
        <v>1.47115</v>
      </c>
      <c r="F29" s="27">
        <v>1.6946599999999999E-2</v>
      </c>
      <c r="G29" s="10">
        <v>2.6620241234017388</v>
      </c>
      <c r="H29" s="14">
        <v>2.6632639479167133</v>
      </c>
      <c r="I29" s="10">
        <v>4.8810000000000002</v>
      </c>
      <c r="J29" s="10">
        <v>2.794</v>
      </c>
      <c r="K29" s="10">
        <v>5.9585400000000002</v>
      </c>
      <c r="L29" s="10">
        <v>3.2699949999999998</v>
      </c>
      <c r="M29" s="14">
        <v>5.5679999999999996</v>
      </c>
      <c r="N29" s="14">
        <v>2.9540000000000002</v>
      </c>
      <c r="O29" s="14"/>
      <c r="P29" s="41">
        <v>2.2491000000000001E-2</v>
      </c>
      <c r="Q29" s="42">
        <v>3.0199517204020161E-2</v>
      </c>
      <c r="T29" s="10">
        <v>2.6594250000000001</v>
      </c>
      <c r="U29" s="10">
        <v>2.8368898616877924</v>
      </c>
      <c r="V29" s="10"/>
      <c r="W29" s="10">
        <v>2.9071875</v>
      </c>
      <c r="X29" s="10">
        <v>2.9149374999999997</v>
      </c>
      <c r="Y29" s="10">
        <v>3.0249333333333333</v>
      </c>
      <c r="Z29" s="14">
        <v>1.47115</v>
      </c>
      <c r="AA29" s="50">
        <v>1.7500000000000002E-2</v>
      </c>
      <c r="AB29" s="50">
        <v>4.1246260000000001</v>
      </c>
      <c r="AC29" s="35">
        <f t="shared" si="0"/>
        <v>3.2655517920999051</v>
      </c>
      <c r="AD29" s="3">
        <v>8</v>
      </c>
      <c r="AG29" s="3">
        <f t="shared" si="1"/>
        <v>0.82446366759877865</v>
      </c>
      <c r="AH29" s="3">
        <f t="shared" si="2"/>
        <v>1.1533685371464432E-2</v>
      </c>
    </row>
    <row r="30" spans="1:34" x14ac:dyDescent="0.2">
      <c r="A30" s="2">
        <v>129822</v>
      </c>
      <c r="B30" s="16">
        <v>129822</v>
      </c>
      <c r="C30" s="2" t="s">
        <v>20</v>
      </c>
      <c r="D30" s="19" t="s">
        <v>15</v>
      </c>
      <c r="E30" s="14">
        <v>6.9347153858065615</v>
      </c>
      <c r="F30" s="18">
        <v>2.1487099999999999</v>
      </c>
      <c r="G30" s="10">
        <v>2.5252004468631091</v>
      </c>
      <c r="H30" s="14">
        <v>2.5163156742107917</v>
      </c>
      <c r="I30" s="10">
        <v>4.8976666666666668</v>
      </c>
      <c r="J30" s="10">
        <v>2.7573333333333334</v>
      </c>
      <c r="K30" s="10">
        <v>5.3741199999999996</v>
      </c>
      <c r="L30" s="10">
        <v>3.0919099999999999</v>
      </c>
      <c r="M30" s="14">
        <v>5.2115</v>
      </c>
      <c r="N30" s="14">
        <v>2.7795000000000001</v>
      </c>
      <c r="O30" s="14"/>
      <c r="P30" s="41">
        <v>0.131826</v>
      </c>
      <c r="Q30" s="42">
        <v>0.1</v>
      </c>
      <c r="T30" s="10">
        <v>2.4153000000000002</v>
      </c>
      <c r="U30" s="10">
        <v>2.605161460353123</v>
      </c>
      <c r="V30" s="10">
        <v>2.8582125</v>
      </c>
      <c r="W30" s="10">
        <v>2.7814749999999999</v>
      </c>
      <c r="X30" s="10">
        <v>2.8097000000000003</v>
      </c>
      <c r="Y30" s="10">
        <v>2.8722416666666666</v>
      </c>
      <c r="Z30" s="14">
        <v>6.9347153858065615</v>
      </c>
      <c r="AA30" s="50">
        <v>2.5236550000000002</v>
      </c>
      <c r="AB30" s="50">
        <v>2424.4620169999998</v>
      </c>
      <c r="AC30" s="35">
        <f t="shared" si="0"/>
        <v>17.449772188894748</v>
      </c>
      <c r="AG30" s="3">
        <f t="shared" si="1"/>
        <v>0.37973941696051006</v>
      </c>
      <c r="AH30" s="3">
        <f t="shared" si="2"/>
        <v>5.6944900912513088</v>
      </c>
    </row>
    <row r="31" spans="1:34" x14ac:dyDescent="0.2">
      <c r="A31" s="2">
        <v>129845</v>
      </c>
      <c r="B31" s="16">
        <v>129845</v>
      </c>
      <c r="C31" s="2" t="s">
        <v>20</v>
      </c>
      <c r="D31" s="19" t="s">
        <v>2</v>
      </c>
      <c r="E31" s="14">
        <v>7.4599511228022148</v>
      </c>
      <c r="F31" s="18">
        <v>7.0772599999999999</v>
      </c>
      <c r="G31" s="10">
        <v>2.5033022738453132</v>
      </c>
      <c r="H31" s="14">
        <v>2.4946604237960086</v>
      </c>
      <c r="I31" s="10">
        <v>5.1993333333333327</v>
      </c>
      <c r="J31" s="10">
        <v>2.8556666666666666</v>
      </c>
      <c r="K31" s="10">
        <v>5.3705350000000003</v>
      </c>
      <c r="L31" s="10">
        <v>3.0073099999999999</v>
      </c>
      <c r="M31" s="14">
        <v>5.4695</v>
      </c>
      <c r="N31" s="14">
        <v>2.9115000000000002</v>
      </c>
      <c r="O31" s="14"/>
      <c r="P31" s="41">
        <v>0.120226</v>
      </c>
      <c r="Q31" s="42">
        <v>7.3564225445964138E-2</v>
      </c>
      <c r="T31" s="10">
        <v>2.3579249999999998</v>
      </c>
      <c r="U31" s="10">
        <v>2.5337567978288718</v>
      </c>
      <c r="V31" s="10">
        <v>2.789625</v>
      </c>
      <c r="W31" s="10">
        <v>2.6959499999999998</v>
      </c>
      <c r="X31" s="10">
        <v>2.6235875000000002</v>
      </c>
      <c r="Y31" s="10">
        <v>2.7484833333333332</v>
      </c>
      <c r="Z31" s="14">
        <v>7.4599511228022148</v>
      </c>
      <c r="AA31" s="50">
        <v>7.8024959999999997</v>
      </c>
      <c r="AB31" s="50">
        <v>1193.776642</v>
      </c>
      <c r="AC31" s="35">
        <f t="shared" si="0"/>
        <v>10.247412134074484</v>
      </c>
      <c r="AG31" s="3">
        <f t="shared" si="1"/>
        <v>0.36612721238609597</v>
      </c>
      <c r="AH31" s="3">
        <f t="shared" si="2"/>
        <v>7.6257788014650005</v>
      </c>
    </row>
    <row r="32" spans="1:34" x14ac:dyDescent="0.2">
      <c r="A32" s="2">
        <v>129897</v>
      </c>
      <c r="B32" s="16">
        <v>129897</v>
      </c>
      <c r="C32" s="2" t="s">
        <v>20</v>
      </c>
      <c r="D32" s="19" t="s">
        <v>16</v>
      </c>
      <c r="E32" s="14">
        <v>23.64854161234349</v>
      </c>
      <c r="F32" s="18">
        <v>1426.84</v>
      </c>
      <c r="G32" s="10">
        <v>2.0755332026450311</v>
      </c>
      <c r="H32" s="14">
        <v>2.0782928642202241</v>
      </c>
      <c r="I32" s="10">
        <v>2.2123333333333335</v>
      </c>
      <c r="J32" s="10">
        <v>1.5036666666666667</v>
      </c>
      <c r="K32" s="10">
        <v>3.1677049999999998</v>
      </c>
      <c r="L32" s="10">
        <v>1.8614949999999999</v>
      </c>
      <c r="M32" s="14">
        <v>3.2595000000000001</v>
      </c>
      <c r="N32" s="14">
        <v>1.7464999999999999</v>
      </c>
      <c r="O32" s="14"/>
      <c r="P32" s="41">
        <v>9.6382999999999996E-2</v>
      </c>
      <c r="Q32" s="42">
        <v>0.13593563908785269</v>
      </c>
      <c r="T32" s="10">
        <v>1.2605</v>
      </c>
      <c r="U32" s="10">
        <v>1.6629125</v>
      </c>
      <c r="V32" s="10">
        <v>2.2841125</v>
      </c>
      <c r="W32" s="10">
        <v>2.2273874999999999</v>
      </c>
      <c r="X32" s="10">
        <v>2.1783000000000001</v>
      </c>
      <c r="Y32" s="10">
        <v>2.2586500000000003</v>
      </c>
      <c r="Z32" s="14">
        <v>23.64854161234349</v>
      </c>
      <c r="AA32" s="50">
        <v>1559.1161959999999</v>
      </c>
      <c r="AB32" s="50">
        <v>14251.026703</v>
      </c>
      <c r="AC32" s="35">
        <f t="shared" si="0"/>
        <v>9.2705696504163075</v>
      </c>
      <c r="AG32" s="3">
        <f t="shared" si="1"/>
        <v>0.20563537068372217</v>
      </c>
      <c r="AH32" s="3">
        <f t="shared" si="2"/>
        <v>770.11880595737171</v>
      </c>
    </row>
    <row r="33" spans="1:34" x14ac:dyDescent="0.2">
      <c r="A33" s="2">
        <v>129913</v>
      </c>
      <c r="B33" s="16">
        <v>129913</v>
      </c>
      <c r="C33" s="2" t="s">
        <v>20</v>
      </c>
      <c r="D33" s="19" t="s">
        <v>17</v>
      </c>
      <c r="E33" s="14">
        <v>10.171065443731631</v>
      </c>
      <c r="F33" s="18">
        <v>119.017</v>
      </c>
      <c r="G33" s="10">
        <v>2.433178094983516</v>
      </c>
      <c r="H33" s="14">
        <v>2.4250188595488495</v>
      </c>
      <c r="I33" s="10">
        <v>4.0723333333333338</v>
      </c>
      <c r="J33" s="10">
        <v>2.5213333333333336</v>
      </c>
      <c r="K33" s="10">
        <v>5.0990849999999996</v>
      </c>
      <c r="L33" s="10">
        <v>2.6990250000000002</v>
      </c>
      <c r="M33" s="14">
        <v>4.9965000000000002</v>
      </c>
      <c r="N33" s="14">
        <v>2.5819999999999999</v>
      </c>
      <c r="O33" s="14"/>
      <c r="P33" s="41">
        <v>0.131826</v>
      </c>
      <c r="Q33" s="42">
        <v>8.066156921766135E-2</v>
      </c>
      <c r="T33" s="10">
        <v>2.2462375000000003</v>
      </c>
      <c r="U33" s="10">
        <v>2.4261375077050964</v>
      </c>
      <c r="V33" s="10">
        <v>2.6965749999999997</v>
      </c>
      <c r="W33" s="10">
        <v>2.6399750000000002</v>
      </c>
      <c r="X33" s="10">
        <v>2.6048249999999999</v>
      </c>
      <c r="Y33" s="10">
        <v>2.6659166666666665</v>
      </c>
      <c r="Z33" s="14">
        <v>10.171065443731631</v>
      </c>
      <c r="AA33" s="50">
        <v>130.910055</v>
      </c>
      <c r="AB33" s="50">
        <v>7017.0382870000003</v>
      </c>
      <c r="AC33" s="35">
        <f t="shared" si="0"/>
        <v>9.9927363317845384</v>
      </c>
      <c r="AG33" s="3">
        <f t="shared" si="1"/>
        <v>0.31355719856629233</v>
      </c>
      <c r="AH33" s="3">
        <f t="shared" si="2"/>
        <v>26.351544231604706</v>
      </c>
    </row>
    <row r="34" spans="1:34" x14ac:dyDescent="0.2">
      <c r="A34" s="2">
        <v>129914</v>
      </c>
      <c r="B34" s="25">
        <v>129914</v>
      </c>
      <c r="C34" s="2" t="s">
        <v>20</v>
      </c>
      <c r="D34" s="19" t="s">
        <v>18</v>
      </c>
      <c r="E34" s="14">
        <v>5.8778497950173429</v>
      </c>
      <c r="F34" s="26">
        <v>0.49142350000000001</v>
      </c>
      <c r="G34" s="10">
        <v>2.4982656575212863</v>
      </c>
      <c r="H34" s="14">
        <v>2.5360954123555177</v>
      </c>
      <c r="I34" s="10">
        <v>5.0129999999999999</v>
      </c>
      <c r="J34" s="10">
        <v>2.883</v>
      </c>
      <c r="K34" s="10">
        <v>5.4915099999999999</v>
      </c>
      <c r="L34" s="10">
        <v>2.9456400000000005</v>
      </c>
      <c r="M34" s="14">
        <v>5.4024999999999999</v>
      </c>
      <c r="N34" s="14">
        <v>2.9024999999999999</v>
      </c>
      <c r="O34" s="14"/>
      <c r="P34" s="41">
        <v>9.6382999999999996E-2</v>
      </c>
      <c r="Q34" s="42">
        <v>9.4044485172635237E-2</v>
      </c>
      <c r="T34" s="10">
        <v>2.4985875000000002</v>
      </c>
      <c r="U34" s="10">
        <v>2.5786813976183107</v>
      </c>
      <c r="V34" s="10">
        <v>2.6914375000000001</v>
      </c>
      <c r="W34" s="10">
        <v>2.7406125000000001</v>
      </c>
      <c r="X34" s="10">
        <v>2.661575</v>
      </c>
      <c r="Y34" s="10">
        <v>2.7928000000000002</v>
      </c>
      <c r="Z34" s="14">
        <v>5.8778497950173429</v>
      </c>
      <c r="AA34" s="50">
        <v>0.55943799999999999</v>
      </c>
      <c r="AB34" s="50">
        <v>142.510267</v>
      </c>
      <c r="AC34" s="35">
        <f t="shared" si="0"/>
        <v>13.840302712426242</v>
      </c>
      <c r="AG34" s="3">
        <f t="shared" si="1"/>
        <v>0.41246847228332228</v>
      </c>
      <c r="AH34" s="3">
        <f t="shared" si="2"/>
        <v>2.9390989702210444</v>
      </c>
    </row>
    <row r="35" spans="1:34" x14ac:dyDescent="0.2">
      <c r="A35" s="2">
        <v>129937</v>
      </c>
      <c r="B35" s="16">
        <v>129937</v>
      </c>
      <c r="C35" s="2" t="s">
        <v>20</v>
      </c>
      <c r="D35" s="19" t="s">
        <v>2</v>
      </c>
      <c r="E35" s="14">
        <v>12.718631417954402</v>
      </c>
      <c r="F35" s="18">
        <v>64.508600000000001</v>
      </c>
      <c r="G35" s="10">
        <v>2.3747226401413877</v>
      </c>
      <c r="H35" s="14">
        <v>2.3646435505884518</v>
      </c>
      <c r="I35" s="10">
        <v>3.9263333333333335</v>
      </c>
      <c r="J35" s="10">
        <v>2.3423333333333334</v>
      </c>
      <c r="K35" s="10">
        <v>4.4694700000000003</v>
      </c>
      <c r="L35" s="10">
        <v>2.5133999999999999</v>
      </c>
      <c r="M35" s="14">
        <v>4.5514999999999999</v>
      </c>
      <c r="N35" s="14">
        <v>2.3584999999999998</v>
      </c>
      <c r="O35" s="14"/>
      <c r="P35" s="41">
        <v>0.19408900000000001</v>
      </c>
      <c r="Q35" s="42">
        <v>9.697653591082496E-2</v>
      </c>
      <c r="T35" s="10">
        <v>2.1168874999999998</v>
      </c>
      <c r="U35" s="10">
        <v>2.3031752303961825</v>
      </c>
      <c r="V35" s="10">
        <v>2.7065000000000001</v>
      </c>
      <c r="W35" s="10">
        <v>2.6810999999999998</v>
      </c>
      <c r="X35" s="10">
        <v>2.6351500000000003</v>
      </c>
      <c r="Y35" s="10">
        <v>2.7366083333333333</v>
      </c>
      <c r="Z35" s="14">
        <v>12.718631417954402</v>
      </c>
      <c r="AA35" s="50">
        <v>68.367119000000002</v>
      </c>
      <c r="AB35" s="50">
        <v>3455.1072949999998</v>
      </c>
      <c r="AC35" s="35">
        <f t="shared" si="0"/>
        <v>5.981402479669379</v>
      </c>
      <c r="AG35" s="3">
        <f t="shared" si="1"/>
        <v>0.280401162042828</v>
      </c>
      <c r="AH35" s="3">
        <f t="shared" si="2"/>
        <v>64.432028265226194</v>
      </c>
    </row>
    <row r="36" spans="1:34" x14ac:dyDescent="0.2">
      <c r="T36" s="10"/>
      <c r="U36" s="10"/>
      <c r="V36" s="10"/>
      <c r="W36" s="10"/>
      <c r="X36" s="10"/>
      <c r="Y36" s="10"/>
    </row>
    <row r="37" spans="1:34" x14ac:dyDescent="0.2">
      <c r="J37" s="35"/>
      <c r="K37" s="35"/>
    </row>
    <row r="38" spans="1:34" x14ac:dyDescent="0.2">
      <c r="J38" s="35"/>
      <c r="K38" s="35"/>
    </row>
    <row r="39" spans="1:34" x14ac:dyDescent="0.2">
      <c r="J39" s="35"/>
      <c r="K39" s="35"/>
    </row>
    <row r="40" spans="1:34" x14ac:dyDescent="0.2">
      <c r="J40" s="35"/>
      <c r="K40" s="35"/>
    </row>
    <row r="41" spans="1:34" x14ac:dyDescent="0.2">
      <c r="J41" s="35"/>
      <c r="K41" s="35"/>
    </row>
    <row r="42" spans="1:34" x14ac:dyDescent="0.2">
      <c r="J42" s="35"/>
      <c r="K42" s="35"/>
    </row>
    <row r="43" spans="1:34" x14ac:dyDescent="0.2">
      <c r="J43" s="35"/>
      <c r="K43" s="35"/>
    </row>
    <row r="44" spans="1:34" x14ac:dyDescent="0.2">
      <c r="J44" s="35"/>
      <c r="K44" s="35"/>
    </row>
    <row r="45" spans="1:34" x14ac:dyDescent="0.2">
      <c r="J45" s="35"/>
      <c r="K45" s="35"/>
    </row>
    <row r="46" spans="1:34" x14ac:dyDescent="0.2">
      <c r="J46" s="35"/>
      <c r="K46" s="35"/>
    </row>
    <row r="47" spans="1:34" x14ac:dyDescent="0.2">
      <c r="J47" s="35"/>
      <c r="K47" s="35"/>
    </row>
    <row r="48" spans="1:34" x14ac:dyDescent="0.2">
      <c r="J48" s="35"/>
      <c r="K48" s="35"/>
    </row>
    <row r="49" spans="10:11" x14ac:dyDescent="0.2">
      <c r="J49" s="35"/>
      <c r="K49" s="35"/>
    </row>
    <row r="50" spans="10:11" x14ac:dyDescent="0.2">
      <c r="J50" s="35"/>
      <c r="K50" s="35"/>
    </row>
    <row r="51" spans="10:11" x14ac:dyDescent="0.2">
      <c r="J51" s="35"/>
      <c r="K51" s="35"/>
    </row>
    <row r="52" spans="10:11" x14ac:dyDescent="0.2">
      <c r="J52" s="35"/>
      <c r="K52" s="35"/>
    </row>
    <row r="53" spans="10:11" x14ac:dyDescent="0.2">
      <c r="J53" s="35"/>
      <c r="K53" s="35"/>
    </row>
    <row r="54" spans="10:11" x14ac:dyDescent="0.2">
      <c r="J54" s="35"/>
      <c r="K54" s="35"/>
    </row>
    <row r="55" spans="10:11" x14ac:dyDescent="0.2">
      <c r="J55" s="35"/>
      <c r="K55" s="35"/>
    </row>
    <row r="56" spans="10:11" x14ac:dyDescent="0.2">
      <c r="J56" s="35"/>
      <c r="K56" s="35"/>
    </row>
    <row r="57" spans="10:11" x14ac:dyDescent="0.2">
      <c r="J57" s="35"/>
      <c r="K57" s="35"/>
    </row>
    <row r="58" spans="10:11" x14ac:dyDescent="0.2">
      <c r="J58" s="35"/>
      <c r="K58" s="35"/>
    </row>
    <row r="59" spans="10:11" x14ac:dyDescent="0.2">
      <c r="J59" s="35"/>
      <c r="K59" s="35"/>
    </row>
    <row r="60" spans="10:11" x14ac:dyDescent="0.2">
      <c r="J60" s="35"/>
      <c r="K60" s="35"/>
    </row>
    <row r="61" spans="10:11" x14ac:dyDescent="0.2">
      <c r="J61" s="35"/>
      <c r="K61" s="3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CE77-7DB3-BA46-8254-5199312BC363}">
  <dimension ref="A1:B16"/>
  <sheetViews>
    <sheetView workbookViewId="0">
      <selection sqref="A1:B16"/>
    </sheetView>
  </sheetViews>
  <sheetFormatPr baseColWidth="10" defaultRowHeight="15" x14ac:dyDescent="0.2"/>
  <sheetData>
    <row r="1" spans="1:2" x14ac:dyDescent="0.2">
      <c r="A1" s="28">
        <v>113596</v>
      </c>
      <c r="B1" s="29" t="s">
        <v>0</v>
      </c>
    </row>
    <row r="2" spans="1:2" x14ac:dyDescent="0.2">
      <c r="A2" s="1"/>
      <c r="B2" s="1"/>
    </row>
    <row r="3" spans="1:2" x14ac:dyDescent="0.2">
      <c r="A3" s="30" t="s">
        <v>21</v>
      </c>
      <c r="B3" s="31">
        <v>0.99819999999999998</v>
      </c>
    </row>
    <row r="4" spans="1:2" x14ac:dyDescent="0.2">
      <c r="A4" s="30" t="s">
        <v>22</v>
      </c>
      <c r="B4" s="32">
        <v>8.0660000000000007</v>
      </c>
    </row>
    <row r="5" spans="1:2" x14ac:dyDescent="0.2">
      <c r="A5" s="30" t="s">
        <v>23</v>
      </c>
      <c r="B5" s="32">
        <v>7.5380000000000003</v>
      </c>
    </row>
    <row r="6" spans="1:2" x14ac:dyDescent="0.2">
      <c r="A6" s="1"/>
      <c r="B6" s="1"/>
    </row>
    <row r="7" spans="1:2" x14ac:dyDescent="0.2">
      <c r="A7" s="33" t="s">
        <v>24</v>
      </c>
      <c r="B7" s="34">
        <v>0.94279999999999997</v>
      </c>
    </row>
    <row r="8" spans="1:2" x14ac:dyDescent="0.2">
      <c r="A8" s="33" t="s">
        <v>25</v>
      </c>
      <c r="B8" s="34">
        <v>0.94320000000000004</v>
      </c>
    </row>
    <row r="9" spans="1:2" x14ac:dyDescent="0.2">
      <c r="A9" s="1"/>
      <c r="B9" s="1"/>
    </row>
    <row r="10" spans="1:2" x14ac:dyDescent="0.2">
      <c r="A10" s="33" t="s">
        <v>26</v>
      </c>
      <c r="B10" s="34">
        <v>0.1181</v>
      </c>
    </row>
    <row r="11" spans="1:2" x14ac:dyDescent="0.2">
      <c r="A11" s="33" t="s">
        <v>27</v>
      </c>
      <c r="B11" s="34">
        <v>0.1192</v>
      </c>
    </row>
    <row r="12" spans="1:2" x14ac:dyDescent="0.2">
      <c r="A12" s="1"/>
      <c r="B12" s="1"/>
    </row>
    <row r="13" spans="1:2" x14ac:dyDescent="0.2">
      <c r="A13" s="33" t="s">
        <v>28</v>
      </c>
      <c r="B13" s="34">
        <v>5.33E-2</v>
      </c>
    </row>
    <row r="14" spans="1:2" x14ac:dyDescent="0.2">
      <c r="A14" s="33" t="s">
        <v>29</v>
      </c>
      <c r="B14" s="34">
        <v>5.2699999999999997E-2</v>
      </c>
    </row>
    <row r="15" spans="1:2" x14ac:dyDescent="0.2">
      <c r="A15" s="1"/>
      <c r="B15" s="1"/>
    </row>
    <row r="16" spans="1:2" x14ac:dyDescent="0.2">
      <c r="A16" s="36" t="s">
        <v>30</v>
      </c>
      <c r="B16" s="37">
        <v>0.7849718344965102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All properties_data</vt:lpstr>
      <vt:lpstr>All properties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Mariia Kalinina</dc:creator>
  <cp:lastModifiedBy>Mariia Kalinina</cp:lastModifiedBy>
  <dcterms:created xsi:type="dcterms:W3CDTF">2022-12-16T09:08:33Z</dcterms:created>
  <dcterms:modified xsi:type="dcterms:W3CDTF">2024-05-03T09:41:20Z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2022-12-22T15:09:59Z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48b45603-85d2-4932-861f-7befda1ee8ba</vt:lpwstr>
  </property>
  <property fmtid="{D5CDD505-2E9C-101B-9397-08002B2CF9AE}" pid="8" name="MSIP_Label_defa4170-0d19-0005-0004-bc88714345d2_ContentBits">
    <vt:lpwstr>0</vt:lpwstr>
  </property>
</Properties>
</file>