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49b7d0b172fd398/Документы/UCU_BA_8sem/Thesis/Empathy/"/>
    </mc:Choice>
  </mc:AlternateContent>
  <xr:revisionPtr revIDLastSave="21" documentId="11_D6A4F5CC70250C5F75F93A3A134A968E2D63A3D6" xr6:coauthVersionLast="47" xr6:coauthVersionMax="47" xr10:uidLastSave="{93975EAD-A34E-4204-BA37-8F4387D957D7}"/>
  <bookViews>
    <workbookView xWindow="-110" yWindow="-110" windowWidth="19420" windowHeight="10300" activeTab="2" xr2:uid="{00000000-000D-0000-FFFF-FFFF00000000}"/>
  </bookViews>
  <sheets>
    <sheet name="Conversion_table" sheetId="1" r:id="rId1"/>
    <sheet name="SUS_initial_responces" sheetId="2" r:id="rId2"/>
    <sheet name="SUS_initial_sta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C9" i="3"/>
  <c r="E9" i="3" s="1"/>
  <c r="G9" i="3" s="1"/>
  <c r="D8" i="3"/>
  <c r="C8" i="3"/>
  <c r="E8" i="3" s="1"/>
  <c r="G8" i="3" s="1"/>
  <c r="D7" i="3"/>
  <c r="C7" i="3"/>
  <c r="E7" i="3" s="1"/>
  <c r="G7" i="3" s="1"/>
  <c r="E6" i="3"/>
  <c r="G6" i="3" s="1"/>
  <c r="D6" i="3"/>
  <c r="C6" i="3"/>
  <c r="D5" i="3"/>
  <c r="C5" i="3"/>
  <c r="E5" i="3" s="1"/>
  <c r="G5" i="3" s="1"/>
  <c r="E4" i="3"/>
  <c r="G4" i="3" s="1"/>
  <c r="D4" i="3"/>
  <c r="C4" i="3"/>
  <c r="D3" i="3"/>
  <c r="C3" i="3"/>
  <c r="E3" i="3" s="1"/>
  <c r="G3" i="3" s="1"/>
  <c r="C15" i="3" s="1"/>
  <c r="E15" i="3" l="1"/>
  <c r="D15" i="3"/>
</calcChain>
</file>

<file path=xl/sharedStrings.xml><?xml version="1.0" encoding="utf-8"?>
<sst xmlns="http://schemas.openxmlformats.org/spreadsheetml/2006/main" count="137" uniqueCount="57">
  <si>
    <t>SUS score</t>
  </si>
  <si>
    <t>Percentile range</t>
  </si>
  <si>
    <t>Adjective</t>
  </si>
  <si>
    <t>Acceptability</t>
  </si>
  <si>
    <t>Grade</t>
  </si>
  <si>
    <t>lower limit</t>
  </si>
  <si>
    <t>higher limit</t>
  </si>
  <si>
    <t>Worst imaginable</t>
  </si>
  <si>
    <t>Not Acceptable</t>
  </si>
  <si>
    <t>F</t>
  </si>
  <si>
    <t>Poor</t>
  </si>
  <si>
    <t>E</t>
  </si>
  <si>
    <t>OK</t>
  </si>
  <si>
    <t>Marginal</t>
  </si>
  <si>
    <t>D</t>
  </si>
  <si>
    <t>C-</t>
  </si>
  <si>
    <t>C</t>
  </si>
  <si>
    <t>Good</t>
  </si>
  <si>
    <t>Acceptable</t>
  </si>
  <si>
    <t>C+</t>
  </si>
  <si>
    <t>B-</t>
  </si>
  <si>
    <t>B</t>
  </si>
  <si>
    <t>B+</t>
  </si>
  <si>
    <t>A-</t>
  </si>
  <si>
    <t>Excellent</t>
  </si>
  <si>
    <t>A</t>
  </si>
  <si>
    <t>Best imaginable</t>
  </si>
  <si>
    <t>A+</t>
  </si>
  <si>
    <r>
      <rPr>
        <sz val="10"/>
        <rFont val="Montserrat"/>
      </rPr>
      <t xml:space="preserve">Table of System Usability Score results (source: </t>
    </r>
    <r>
      <rPr>
        <u/>
        <sz val="10"/>
        <color rgb="FF1155CC"/>
        <rFont val="Montserrat"/>
      </rPr>
      <t>[1]</t>
    </r>
    <r>
      <rPr>
        <sz val="10"/>
        <rFont val="Montserrat"/>
      </rPr>
      <t xml:space="preserve"> and </t>
    </r>
    <r>
      <rPr>
        <u/>
        <sz val="10"/>
        <color rgb="FF1155CC"/>
        <rFont val="Montserrat"/>
      </rPr>
      <t>[2]</t>
    </r>
    <r>
      <rPr>
        <sz val="10"/>
        <rFont val="Montserrat"/>
      </rPr>
      <t>)</t>
    </r>
  </si>
  <si>
    <t>Positive questions</t>
  </si>
  <si>
    <t>Абсолютно погоджуюсь</t>
  </si>
  <si>
    <t>Погоджуюсь</t>
  </si>
  <si>
    <t>Важко сказати</t>
  </si>
  <si>
    <t>Negative questions</t>
  </si>
  <si>
    <t>Не погоджуюсь</t>
  </si>
  <si>
    <t>Категорично не погоджуюсь</t>
  </si>
  <si>
    <t>Comments</t>
  </si>
  <si>
    <t>Підкатегорії інколи зникають і немає мапи з курʼєром на сайті (а в застосунку є)</t>
  </si>
  <si>
    <t>Subcategories sometimes disappear and there is no map with the courier on the website (but there is in the application)</t>
  </si>
  <si>
    <t>Пошук свіжих огірків був складний, оскільки за ключовим словом «огірок» додаток надавав інформацію лише про консервовані огірки. Не могла зрозуміти як знайти свіжі чи , можливо, їх не було в наявності.</t>
  </si>
  <si>
    <t>Finding fresh cucumbers was difficult because the app only provided information about canned cucumbers for the keyword "cucumber." I couldn't figure out how to find fresh ones or maybe they weren't available.</t>
  </si>
  <si>
    <t>Якщо використовувати часто по однаковій схемі, то процес дуже ефективний.</t>
  </si>
  <si>
    <t>If used frequently in the same pattern, the process is very effective.</t>
  </si>
  <si>
    <t>Positive questions (points)</t>
  </si>
  <si>
    <t>Negative questions (points)</t>
  </si>
  <si>
    <t>Total points</t>
  </si>
  <si>
    <t>Modifier</t>
  </si>
  <si>
    <t>Final score</t>
  </si>
  <si>
    <t>P_1</t>
  </si>
  <si>
    <t>P_2</t>
  </si>
  <si>
    <t>P_3</t>
  </si>
  <si>
    <t>P_4</t>
  </si>
  <si>
    <t>P_5</t>
  </si>
  <si>
    <t>P_6</t>
  </si>
  <si>
    <t>P_7</t>
  </si>
  <si>
    <t>Final SUS score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</si>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</sst>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Montserrat"/>
    </font>
    <font>
      <b/>
      <sz val="10"/>
      <color theme="1"/>
      <name val="Montserrat"/>
    </font>
    <font>
      <sz val="10"/>
      <color theme="1"/>
      <name val="Montserrat"/>
    </font>
    <font>
      <sz val="10"/>
      <color rgb="FFF3F3F3"/>
      <name val="Montserrat"/>
    </font>
    <font>
      <u/>
      <sz val="10"/>
      <color rgb="FF0000FF"/>
      <name val="Montserrat"/>
    </font>
    <font>
      <b/>
      <sz val="14"/>
      <color theme="1"/>
      <name val="Montserrat"/>
    </font>
    <font>
      <b/>
      <sz val="11"/>
      <color theme="1"/>
      <name val="Montserrat"/>
    </font>
    <font>
      <sz val="10"/>
      <name val="Montserrat"/>
    </font>
    <font>
      <u/>
      <sz val="10"/>
      <color rgb="FF1155CC"/>
      <name val="Montserrat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right"/>
    </xf>
    <xf numFmtId="0" fontId="5" fillId="3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4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4" fillId="11" borderId="0" xfId="0" applyFont="1" applyFill="1"/>
    <xf numFmtId="0" fontId="5" fillId="12" borderId="0" xfId="0" applyFont="1" applyFill="1"/>
    <xf numFmtId="0" fontId="8" fillId="2" borderId="0" xfId="0" applyFont="1" applyFill="1" applyAlignment="1">
      <alignment horizontal="center"/>
    </xf>
    <xf numFmtId="0" fontId="1" fillId="14" borderId="0" xfId="0" applyFont="1" applyFill="1"/>
    <xf numFmtId="0" fontId="4" fillId="14" borderId="0" xfId="0" applyFont="1" applyFill="1" applyAlignment="1">
      <alignment horizontal="right"/>
    </xf>
    <xf numFmtId="0" fontId="4" fillId="14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/>
    <xf numFmtId="164" fontId="4" fillId="0" borderId="0" xfId="0" applyNumberFormat="1" applyFont="1" applyAlignment="1">
      <alignment horizontal="right"/>
    </xf>
    <xf numFmtId="0" fontId="4" fillId="10" borderId="0" xfId="0" applyFont="1" applyFill="1" applyAlignment="1">
      <alignment horizontal="right"/>
    </xf>
    <xf numFmtId="0" fontId="0" fillId="0" borderId="0" xfId="0"/>
    <xf numFmtId="0" fontId="6" fillId="0" borderId="0" xfId="0" applyFont="1"/>
    <xf numFmtId="0" fontId="4" fillId="0" borderId="0" xfId="0" applyFont="1" applyAlignment="1">
      <alignment wrapText="1"/>
    </xf>
    <xf numFmtId="0" fontId="7" fillId="1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SUS_initial_responces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L10" headerRowCount="0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SUS_initial_respon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doagency.co.uk/usability-in-cro-the-system-usability-scale-s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activeCell="I9" sqref="I9"/>
    </sheetView>
  </sheetViews>
  <sheetFormatPr defaultColWidth="12.6328125" defaultRowHeight="15.75" customHeight="1" x14ac:dyDescent="0.25"/>
  <cols>
    <col min="5" max="5" width="15.453125" customWidth="1"/>
    <col min="6" max="6" width="21.26953125" customWidth="1"/>
    <col min="7" max="7" width="20.90625" customWidth="1"/>
  </cols>
  <sheetData>
    <row r="1" spans="1:27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 x14ac:dyDescent="0.25">
      <c r="A2" s="1"/>
      <c r="B2" s="28" t="s">
        <v>0</v>
      </c>
      <c r="C2" s="29"/>
      <c r="D2" s="28" t="s">
        <v>1</v>
      </c>
      <c r="E2" s="29"/>
      <c r="F2" s="28" t="s">
        <v>2</v>
      </c>
      <c r="G2" s="28" t="s">
        <v>3</v>
      </c>
      <c r="H2" s="28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1"/>
      <c r="B3" s="30" t="s">
        <v>5</v>
      </c>
      <c r="C3" s="30" t="s">
        <v>6</v>
      </c>
      <c r="D3" s="30" t="s">
        <v>5</v>
      </c>
      <c r="E3" s="30" t="s">
        <v>6</v>
      </c>
      <c r="F3" s="29"/>
      <c r="G3" s="29"/>
      <c r="H3" s="2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4">
      <c r="A4" s="1"/>
      <c r="B4" s="2">
        <v>0</v>
      </c>
      <c r="C4" s="2">
        <v>25</v>
      </c>
      <c r="D4" s="2">
        <v>0</v>
      </c>
      <c r="E4" s="2">
        <v>1.9</v>
      </c>
      <c r="F4" s="3" t="s">
        <v>7</v>
      </c>
      <c r="G4" s="4" t="s">
        <v>8</v>
      </c>
      <c r="H4" s="4" t="s">
        <v>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4">
      <c r="A5" s="1"/>
      <c r="B5" s="2">
        <v>25.1</v>
      </c>
      <c r="C5" s="2">
        <v>51.6</v>
      </c>
      <c r="D5" s="2">
        <v>2</v>
      </c>
      <c r="E5" s="2">
        <v>14</v>
      </c>
      <c r="F5" s="5" t="s">
        <v>10</v>
      </c>
      <c r="G5" s="4" t="s">
        <v>8</v>
      </c>
      <c r="H5" s="4" t="s">
        <v>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4">
      <c r="A6" s="1"/>
      <c r="B6" s="2">
        <v>51.7</v>
      </c>
      <c r="C6" s="2">
        <v>62.6</v>
      </c>
      <c r="D6" s="2">
        <v>15</v>
      </c>
      <c r="E6" s="2">
        <v>34</v>
      </c>
      <c r="F6" s="6" t="s">
        <v>12</v>
      </c>
      <c r="G6" s="4" t="s">
        <v>13</v>
      </c>
      <c r="H6" s="4" t="s">
        <v>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4">
      <c r="A7" s="1"/>
      <c r="B7" s="2">
        <v>62.7</v>
      </c>
      <c r="C7" s="2">
        <v>64.900000000000006</v>
      </c>
      <c r="D7" s="2">
        <v>35</v>
      </c>
      <c r="E7" s="2">
        <v>40</v>
      </c>
      <c r="F7" s="7"/>
      <c r="G7" s="4" t="s">
        <v>13</v>
      </c>
      <c r="H7" s="4" t="s">
        <v>15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4">
      <c r="A8" s="1"/>
      <c r="B8" s="2">
        <v>65</v>
      </c>
      <c r="C8" s="2">
        <v>71</v>
      </c>
      <c r="D8" s="2">
        <v>41</v>
      </c>
      <c r="E8" s="2">
        <v>59</v>
      </c>
      <c r="F8" s="8"/>
      <c r="G8" s="4" t="s">
        <v>13</v>
      </c>
      <c r="H8" s="4" t="s">
        <v>16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4">
      <c r="A9" s="1"/>
      <c r="B9" s="2">
        <v>71.099999999999994</v>
      </c>
      <c r="C9" s="2">
        <v>72.5</v>
      </c>
      <c r="D9" s="2">
        <v>60</v>
      </c>
      <c r="E9" s="2">
        <v>64</v>
      </c>
      <c r="F9" s="9" t="s">
        <v>17</v>
      </c>
      <c r="G9" s="4" t="s">
        <v>18</v>
      </c>
      <c r="H9" s="4" t="s">
        <v>19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4">
      <c r="A10" s="1"/>
      <c r="B10" s="2">
        <v>72.599999999999994</v>
      </c>
      <c r="C10" s="2">
        <v>74</v>
      </c>
      <c r="D10" s="2">
        <v>65</v>
      </c>
      <c r="E10" s="2">
        <v>69</v>
      </c>
      <c r="F10" s="10"/>
      <c r="G10" s="4" t="s">
        <v>18</v>
      </c>
      <c r="H10" s="4" t="s">
        <v>20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4">
      <c r="A11" s="1"/>
      <c r="B11" s="2">
        <v>74.099999999999994</v>
      </c>
      <c r="C11" s="2">
        <v>77.099999999999994</v>
      </c>
      <c r="D11" s="2">
        <v>70</v>
      </c>
      <c r="E11" s="2">
        <v>79</v>
      </c>
      <c r="F11" s="10"/>
      <c r="G11" s="4" t="s">
        <v>18</v>
      </c>
      <c r="H11" s="4" t="s">
        <v>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4">
      <c r="A12" s="1"/>
      <c r="B12" s="2">
        <v>77.2</v>
      </c>
      <c r="C12" s="2">
        <v>78.8</v>
      </c>
      <c r="D12" s="2">
        <v>80</v>
      </c>
      <c r="E12" s="2">
        <v>84</v>
      </c>
      <c r="F12" s="11"/>
      <c r="G12" s="4" t="s">
        <v>18</v>
      </c>
      <c r="H12" s="4" t="s">
        <v>22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4">
      <c r="A13" s="1"/>
      <c r="B13" s="2">
        <v>78.900000000000006</v>
      </c>
      <c r="C13" s="2">
        <v>80.7</v>
      </c>
      <c r="D13" s="2">
        <v>85</v>
      </c>
      <c r="E13" s="2">
        <v>89</v>
      </c>
      <c r="F13" s="12"/>
      <c r="G13" s="4" t="s">
        <v>18</v>
      </c>
      <c r="H13" s="4" t="s">
        <v>23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4">
      <c r="A14" s="1"/>
      <c r="B14" s="2">
        <v>80.8</v>
      </c>
      <c r="C14" s="2">
        <v>84</v>
      </c>
      <c r="D14" s="2">
        <v>90</v>
      </c>
      <c r="E14" s="2">
        <v>95</v>
      </c>
      <c r="F14" s="13" t="s">
        <v>24</v>
      </c>
      <c r="G14" s="4" t="s">
        <v>18</v>
      </c>
      <c r="H14" s="4" t="s">
        <v>25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4">
      <c r="A15" s="1"/>
      <c r="B15" s="2">
        <v>84.1</v>
      </c>
      <c r="C15" s="2">
        <v>100</v>
      </c>
      <c r="D15" s="2">
        <v>96</v>
      </c>
      <c r="E15" s="2">
        <v>100</v>
      </c>
      <c r="F15" s="14" t="s">
        <v>26</v>
      </c>
      <c r="G15" s="4" t="s">
        <v>18</v>
      </c>
      <c r="H15" s="4" t="s">
        <v>27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4">
      <c r="A17" s="1"/>
      <c r="B17" s="24" t="s">
        <v>28</v>
      </c>
      <c r="C17" s="23"/>
      <c r="D17" s="23"/>
      <c r="E17" s="2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">
    <mergeCell ref="B17:E17"/>
    <mergeCell ref="B2:C2"/>
    <mergeCell ref="D2:E2"/>
    <mergeCell ref="F2:F3"/>
    <mergeCell ref="G2:G3"/>
    <mergeCell ref="H2:H3"/>
  </mergeCells>
  <hyperlinks>
    <hyperlink ref="B1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3"/>
  <sheetViews>
    <sheetView zoomScale="83" workbookViewId="0">
      <selection activeCell="A11" sqref="A11"/>
    </sheetView>
  </sheetViews>
  <sheetFormatPr defaultColWidth="12.6328125" defaultRowHeight="15.75" customHeight="1" x14ac:dyDescent="0.25"/>
  <cols>
    <col min="2" max="2" width="17.90625" customWidth="1"/>
    <col min="3" max="3" width="19.453125" customWidth="1"/>
    <col min="4" max="4" width="18.08984375" customWidth="1"/>
    <col min="5" max="5" width="21.08984375" customWidth="1"/>
    <col min="6" max="6" width="19.7265625" customWidth="1"/>
    <col min="8" max="8" width="29.36328125" customWidth="1"/>
    <col min="9" max="9" width="30.6328125" customWidth="1"/>
    <col min="10" max="10" width="29.36328125" customWidth="1"/>
    <col min="11" max="12" width="29" customWidth="1"/>
  </cols>
  <sheetData>
    <row r="1" spans="1:1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4.5" customHeight="1" x14ac:dyDescent="0.6">
      <c r="A2" s="1"/>
      <c r="B2" s="26" t="s">
        <v>29</v>
      </c>
      <c r="C2" s="23"/>
      <c r="D2" s="23"/>
      <c r="E2" s="23"/>
      <c r="F2" s="23"/>
      <c r="G2" s="1"/>
      <c r="H2" s="26" t="s">
        <v>29</v>
      </c>
      <c r="I2" s="23"/>
      <c r="J2" s="23"/>
      <c r="K2" s="23"/>
      <c r="L2" s="23"/>
      <c r="M2" s="1"/>
      <c r="N2" s="1"/>
      <c r="O2" s="1"/>
      <c r="P2" s="1"/>
      <c r="Q2" s="1"/>
      <c r="R2" s="1"/>
    </row>
    <row r="3" spans="1:18" ht="15.75" customHeight="1" x14ac:dyDescent="0.45">
      <c r="A3" s="1"/>
      <c r="B3" s="15">
        <v>1</v>
      </c>
      <c r="C3" s="15">
        <v>3</v>
      </c>
      <c r="D3" s="15">
        <v>5</v>
      </c>
      <c r="E3" s="15">
        <v>7</v>
      </c>
      <c r="F3" s="15">
        <v>9</v>
      </c>
      <c r="G3" s="1"/>
      <c r="H3" s="15">
        <v>1</v>
      </c>
      <c r="I3" s="15">
        <v>3</v>
      </c>
      <c r="J3" s="15">
        <v>5</v>
      </c>
      <c r="K3" s="15">
        <v>7</v>
      </c>
      <c r="L3" s="15">
        <v>9</v>
      </c>
      <c r="M3" s="1"/>
      <c r="N3" s="1"/>
      <c r="O3" s="1"/>
      <c r="P3" s="1"/>
      <c r="Q3" s="1"/>
      <c r="R3" s="1"/>
    </row>
    <row r="4" spans="1:18" ht="15.75" customHeight="1" x14ac:dyDescent="0.4">
      <c r="A4" s="16"/>
      <c r="B4" s="17">
        <v>4</v>
      </c>
      <c r="C4" s="17">
        <v>3</v>
      </c>
      <c r="D4" s="17">
        <v>3</v>
      </c>
      <c r="E4" s="17">
        <v>3</v>
      </c>
      <c r="F4" s="17">
        <v>4</v>
      </c>
      <c r="G4" s="16"/>
      <c r="H4" s="18" t="s">
        <v>30</v>
      </c>
      <c r="I4" s="18" t="s">
        <v>31</v>
      </c>
      <c r="J4" s="18" t="s">
        <v>31</v>
      </c>
      <c r="K4" s="18" t="s">
        <v>31</v>
      </c>
      <c r="L4" s="18" t="s">
        <v>30</v>
      </c>
      <c r="M4" s="16"/>
      <c r="N4" s="16"/>
      <c r="O4" s="16"/>
      <c r="P4" s="1"/>
      <c r="Q4" s="1"/>
      <c r="R4" s="1"/>
    </row>
    <row r="5" spans="1:18" ht="15.75" customHeight="1" x14ac:dyDescent="0.4">
      <c r="A5" s="16"/>
      <c r="B5" s="17">
        <v>2</v>
      </c>
      <c r="C5" s="17">
        <v>3</v>
      </c>
      <c r="D5" s="17">
        <v>3</v>
      </c>
      <c r="E5" s="17">
        <v>3</v>
      </c>
      <c r="F5" s="17">
        <v>3</v>
      </c>
      <c r="G5" s="16"/>
      <c r="H5" s="18" t="s">
        <v>32</v>
      </c>
      <c r="I5" s="18" t="s">
        <v>31</v>
      </c>
      <c r="J5" s="18" t="s">
        <v>31</v>
      </c>
      <c r="K5" s="18" t="s">
        <v>31</v>
      </c>
      <c r="L5" s="18" t="s">
        <v>31</v>
      </c>
      <c r="M5" s="16"/>
      <c r="N5" s="16"/>
      <c r="O5" s="16"/>
      <c r="P5" s="1"/>
      <c r="Q5" s="1"/>
      <c r="R5" s="1"/>
    </row>
    <row r="6" spans="1:18" ht="15.75" customHeight="1" x14ac:dyDescent="0.4">
      <c r="A6" s="16"/>
      <c r="B6" s="17">
        <v>3</v>
      </c>
      <c r="C6" s="17">
        <v>3</v>
      </c>
      <c r="D6" s="17">
        <v>3</v>
      </c>
      <c r="E6" s="17">
        <v>3</v>
      </c>
      <c r="F6" s="17">
        <v>2</v>
      </c>
      <c r="G6" s="16"/>
      <c r="H6" s="18" t="s">
        <v>31</v>
      </c>
      <c r="I6" s="18" t="s">
        <v>31</v>
      </c>
      <c r="J6" s="18" t="s">
        <v>31</v>
      </c>
      <c r="K6" s="18" t="s">
        <v>31</v>
      </c>
      <c r="L6" s="18" t="s">
        <v>32</v>
      </c>
      <c r="M6" s="16"/>
      <c r="N6" s="16"/>
      <c r="O6" s="16"/>
      <c r="P6" s="1"/>
      <c r="Q6" s="1"/>
      <c r="R6" s="1"/>
    </row>
    <row r="7" spans="1:18" ht="15.75" customHeight="1" x14ac:dyDescent="0.4">
      <c r="A7" s="16"/>
      <c r="B7" s="17">
        <v>3</v>
      </c>
      <c r="C7" s="17">
        <v>3</v>
      </c>
      <c r="D7" s="17">
        <v>3</v>
      </c>
      <c r="E7" s="17">
        <v>2</v>
      </c>
      <c r="F7" s="17">
        <v>2</v>
      </c>
      <c r="G7" s="16"/>
      <c r="H7" s="18" t="s">
        <v>31</v>
      </c>
      <c r="I7" s="18" t="s">
        <v>31</v>
      </c>
      <c r="J7" s="18" t="s">
        <v>31</v>
      </c>
      <c r="K7" s="18" t="s">
        <v>32</v>
      </c>
      <c r="L7" s="18" t="s">
        <v>32</v>
      </c>
      <c r="M7" s="16"/>
      <c r="N7" s="16"/>
      <c r="O7" s="16"/>
      <c r="P7" s="1"/>
      <c r="Q7" s="1"/>
      <c r="R7" s="1"/>
    </row>
    <row r="8" spans="1:18" ht="15.75" customHeight="1" x14ac:dyDescent="0.4">
      <c r="A8" s="16"/>
      <c r="B8" s="17">
        <v>2</v>
      </c>
      <c r="C8" s="17">
        <v>3</v>
      </c>
      <c r="D8" s="17">
        <v>4</v>
      </c>
      <c r="E8" s="17">
        <v>4</v>
      </c>
      <c r="F8" s="17">
        <v>3</v>
      </c>
      <c r="G8" s="16"/>
      <c r="H8" s="18" t="s">
        <v>32</v>
      </c>
      <c r="I8" s="18" t="s">
        <v>31</v>
      </c>
      <c r="J8" s="18" t="s">
        <v>30</v>
      </c>
      <c r="K8" s="18" t="s">
        <v>30</v>
      </c>
      <c r="L8" s="18" t="s">
        <v>31</v>
      </c>
      <c r="M8" s="16"/>
      <c r="N8" s="16"/>
      <c r="O8" s="16"/>
      <c r="P8" s="1"/>
      <c r="Q8" s="1"/>
      <c r="R8" s="1"/>
    </row>
    <row r="9" spans="1:18" ht="15.75" customHeight="1" x14ac:dyDescent="0.4">
      <c r="A9" s="16"/>
      <c r="B9" s="17">
        <v>2</v>
      </c>
      <c r="C9" s="17">
        <v>4</v>
      </c>
      <c r="D9" s="17">
        <v>3</v>
      </c>
      <c r="E9" s="17">
        <v>4</v>
      </c>
      <c r="F9" s="17">
        <v>3</v>
      </c>
      <c r="G9" s="16"/>
      <c r="H9" s="18" t="s">
        <v>32</v>
      </c>
      <c r="I9" s="18" t="s">
        <v>30</v>
      </c>
      <c r="J9" s="18" t="s">
        <v>31</v>
      </c>
      <c r="K9" s="18" t="s">
        <v>30</v>
      </c>
      <c r="L9" s="18" t="s">
        <v>31</v>
      </c>
      <c r="M9" s="16"/>
      <c r="N9" s="16"/>
      <c r="O9" s="16"/>
      <c r="P9" s="1"/>
      <c r="Q9" s="1"/>
      <c r="R9" s="1"/>
    </row>
    <row r="10" spans="1:18" ht="15.75" customHeight="1" x14ac:dyDescent="0.4">
      <c r="A10" s="16"/>
      <c r="B10" s="17">
        <v>4</v>
      </c>
      <c r="C10" s="17">
        <v>4</v>
      </c>
      <c r="D10" s="17">
        <v>3</v>
      </c>
      <c r="E10" s="17">
        <v>4</v>
      </c>
      <c r="F10" s="17">
        <v>4</v>
      </c>
      <c r="G10" s="16"/>
      <c r="H10" s="18" t="s">
        <v>30</v>
      </c>
      <c r="I10" s="18" t="s">
        <v>30</v>
      </c>
      <c r="J10" s="18" t="s">
        <v>31</v>
      </c>
      <c r="K10" s="18" t="s">
        <v>30</v>
      </c>
      <c r="L10" s="18" t="s">
        <v>30</v>
      </c>
      <c r="M10" s="16"/>
      <c r="N10" s="16"/>
      <c r="O10" s="16"/>
      <c r="P10" s="1"/>
      <c r="Q10" s="1"/>
      <c r="R10" s="1"/>
    </row>
    <row r="11" spans="1:18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3.5" customHeight="1" x14ac:dyDescent="0.6">
      <c r="A13" s="1"/>
      <c r="B13" s="26" t="s">
        <v>33</v>
      </c>
      <c r="C13" s="23"/>
      <c r="D13" s="23"/>
      <c r="E13" s="23"/>
      <c r="F13" s="23"/>
      <c r="G13" s="1"/>
      <c r="H13" s="26" t="s">
        <v>33</v>
      </c>
      <c r="I13" s="23"/>
      <c r="J13" s="23"/>
      <c r="K13" s="23"/>
      <c r="L13" s="23"/>
      <c r="M13" s="1"/>
      <c r="N13" s="1"/>
      <c r="O13" s="1"/>
      <c r="P13" s="1"/>
      <c r="Q13" s="1"/>
      <c r="R13" s="1"/>
    </row>
    <row r="14" spans="1:18" ht="15.75" customHeight="1" x14ac:dyDescent="0.45">
      <c r="A14" s="1"/>
      <c r="B14" s="15">
        <v>2</v>
      </c>
      <c r="C14" s="15">
        <v>4</v>
      </c>
      <c r="D14" s="15">
        <v>6</v>
      </c>
      <c r="E14" s="15">
        <v>8</v>
      </c>
      <c r="F14" s="15">
        <v>10</v>
      </c>
      <c r="G14" s="1"/>
      <c r="H14" s="15">
        <v>2</v>
      </c>
      <c r="I14" s="15">
        <v>4</v>
      </c>
      <c r="J14" s="15">
        <v>6</v>
      </c>
      <c r="K14" s="15">
        <v>8</v>
      </c>
      <c r="L14" s="15">
        <v>10</v>
      </c>
      <c r="M14" s="1"/>
      <c r="N14" s="1"/>
      <c r="O14" s="1"/>
      <c r="P14" s="1"/>
      <c r="Q14" s="1"/>
      <c r="R14" s="1"/>
    </row>
    <row r="15" spans="1:18" ht="15.75" customHeight="1" x14ac:dyDescent="0.4">
      <c r="A15" s="1"/>
      <c r="B15" s="2">
        <v>3</v>
      </c>
      <c r="C15" s="2">
        <v>4</v>
      </c>
      <c r="D15" s="2">
        <v>3</v>
      </c>
      <c r="E15" s="2">
        <v>3</v>
      </c>
      <c r="F15" s="2">
        <v>4</v>
      </c>
      <c r="G15" s="1"/>
      <c r="H15" s="4" t="s">
        <v>34</v>
      </c>
      <c r="I15" s="4" t="s">
        <v>35</v>
      </c>
      <c r="J15" s="4" t="s">
        <v>34</v>
      </c>
      <c r="K15" s="4" t="s">
        <v>34</v>
      </c>
      <c r="L15" s="4" t="s">
        <v>35</v>
      </c>
      <c r="M15" s="1"/>
      <c r="N15" s="1"/>
      <c r="O15" s="1"/>
      <c r="P15" s="1"/>
      <c r="Q15" s="1"/>
      <c r="R15" s="1"/>
    </row>
    <row r="16" spans="1:18" ht="15.75" customHeight="1" x14ac:dyDescent="0.4">
      <c r="A16" s="1"/>
      <c r="B16" s="2">
        <v>3</v>
      </c>
      <c r="C16" s="2">
        <v>3</v>
      </c>
      <c r="D16" s="2">
        <v>3</v>
      </c>
      <c r="E16" s="2">
        <v>3</v>
      </c>
      <c r="F16" s="2">
        <v>3</v>
      </c>
      <c r="G16" s="1"/>
      <c r="H16" s="4" t="s">
        <v>34</v>
      </c>
      <c r="I16" s="4" t="s">
        <v>34</v>
      </c>
      <c r="J16" s="4" t="s">
        <v>34</v>
      </c>
      <c r="K16" s="4" t="s">
        <v>34</v>
      </c>
      <c r="L16" s="4" t="s">
        <v>34</v>
      </c>
      <c r="M16" s="1"/>
      <c r="N16" s="1"/>
      <c r="O16" s="1"/>
      <c r="P16" s="1"/>
      <c r="Q16" s="1"/>
      <c r="R16" s="1"/>
    </row>
    <row r="17" spans="1:18" ht="15.75" customHeight="1" x14ac:dyDescent="0.4">
      <c r="A17" s="1"/>
      <c r="B17" s="2">
        <v>2</v>
      </c>
      <c r="C17" s="2">
        <v>2</v>
      </c>
      <c r="D17" s="2">
        <v>3</v>
      </c>
      <c r="E17" s="2">
        <v>2</v>
      </c>
      <c r="F17" s="2">
        <v>2</v>
      </c>
      <c r="G17" s="1"/>
      <c r="H17" s="4" t="s">
        <v>32</v>
      </c>
      <c r="I17" s="4" t="s">
        <v>32</v>
      </c>
      <c r="J17" s="4" t="s">
        <v>34</v>
      </c>
      <c r="K17" s="4" t="s">
        <v>32</v>
      </c>
      <c r="L17" s="4" t="s">
        <v>32</v>
      </c>
      <c r="M17" s="1"/>
      <c r="N17" s="1"/>
      <c r="O17" s="1"/>
      <c r="P17" s="1"/>
      <c r="Q17" s="1"/>
      <c r="R17" s="1"/>
    </row>
    <row r="18" spans="1:18" ht="15.75" customHeight="1" x14ac:dyDescent="0.4">
      <c r="A18" s="1"/>
      <c r="B18" s="2">
        <v>3</v>
      </c>
      <c r="C18" s="2">
        <v>4</v>
      </c>
      <c r="D18" s="2">
        <v>3</v>
      </c>
      <c r="E18" s="2">
        <v>4</v>
      </c>
      <c r="F18" s="2">
        <v>3</v>
      </c>
      <c r="G18" s="1"/>
      <c r="H18" s="4" t="s">
        <v>34</v>
      </c>
      <c r="I18" s="4" t="s">
        <v>35</v>
      </c>
      <c r="J18" s="4" t="s">
        <v>34</v>
      </c>
      <c r="K18" s="4" t="s">
        <v>35</v>
      </c>
      <c r="L18" s="4" t="s">
        <v>34</v>
      </c>
      <c r="M18" s="1"/>
      <c r="N18" s="1"/>
      <c r="O18" s="1"/>
      <c r="P18" s="1"/>
      <c r="Q18" s="1"/>
      <c r="R18" s="1"/>
    </row>
    <row r="19" spans="1:18" ht="15.75" customHeight="1" x14ac:dyDescent="0.4">
      <c r="A19" s="1"/>
      <c r="B19" s="2">
        <v>3</v>
      </c>
      <c r="C19" s="2">
        <v>4</v>
      </c>
      <c r="D19" s="2">
        <v>3</v>
      </c>
      <c r="E19" s="2">
        <v>2</v>
      </c>
      <c r="F19" s="2">
        <v>4</v>
      </c>
      <c r="G19" s="1"/>
      <c r="H19" s="4" t="s">
        <v>34</v>
      </c>
      <c r="I19" s="4" t="s">
        <v>35</v>
      </c>
      <c r="J19" s="4" t="s">
        <v>34</v>
      </c>
      <c r="K19" s="4" t="s">
        <v>32</v>
      </c>
      <c r="L19" s="4" t="s">
        <v>35</v>
      </c>
      <c r="M19" s="1"/>
      <c r="N19" s="1"/>
      <c r="O19" s="1"/>
      <c r="P19" s="1"/>
      <c r="Q19" s="1"/>
      <c r="R19" s="1"/>
    </row>
    <row r="20" spans="1:18" ht="15.75" customHeight="1" x14ac:dyDescent="0.4">
      <c r="A20" s="1"/>
      <c r="B20" s="2">
        <v>3</v>
      </c>
      <c r="C20" s="2">
        <v>4</v>
      </c>
      <c r="D20" s="2">
        <v>3</v>
      </c>
      <c r="E20" s="2">
        <v>4</v>
      </c>
      <c r="F20" s="2">
        <v>4</v>
      </c>
      <c r="G20" s="1"/>
      <c r="H20" s="4" t="s">
        <v>34</v>
      </c>
      <c r="I20" s="4" t="s">
        <v>35</v>
      </c>
      <c r="J20" s="4" t="s">
        <v>34</v>
      </c>
      <c r="K20" s="4" t="s">
        <v>35</v>
      </c>
      <c r="L20" s="4" t="s">
        <v>35</v>
      </c>
      <c r="M20" s="1"/>
      <c r="N20" s="1"/>
      <c r="O20" s="1"/>
      <c r="P20" s="1"/>
      <c r="Q20" s="1"/>
      <c r="R20" s="1"/>
    </row>
    <row r="21" spans="1:18" ht="15.75" customHeight="1" x14ac:dyDescent="0.4">
      <c r="A21" s="1"/>
      <c r="B21" s="2">
        <v>4</v>
      </c>
      <c r="C21" s="2">
        <v>4</v>
      </c>
      <c r="D21" s="2">
        <v>4</v>
      </c>
      <c r="E21" s="2">
        <v>4</v>
      </c>
      <c r="F21" s="2">
        <v>4</v>
      </c>
      <c r="G21" s="1"/>
      <c r="H21" s="4" t="s">
        <v>35</v>
      </c>
      <c r="I21" s="4" t="s">
        <v>35</v>
      </c>
      <c r="J21" s="4" t="s">
        <v>35</v>
      </c>
      <c r="K21" s="4" t="s">
        <v>35</v>
      </c>
      <c r="L21" s="4" t="s">
        <v>35</v>
      </c>
      <c r="M21" s="1"/>
      <c r="N21" s="1"/>
      <c r="O21" s="1"/>
      <c r="P21" s="1"/>
      <c r="Q21" s="1"/>
      <c r="R21" s="1"/>
    </row>
    <row r="22" spans="1:1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21.5" x14ac:dyDescent="0.6">
      <c r="A25" s="1"/>
      <c r="B25" s="26" t="s">
        <v>36</v>
      </c>
      <c r="C25" s="23"/>
      <c r="D25" s="23"/>
      <c r="E25" s="23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47.5" customHeight="1" x14ac:dyDescent="0.4">
      <c r="A26" s="1"/>
      <c r="B26" s="25" t="s">
        <v>37</v>
      </c>
      <c r="C26" s="23"/>
      <c r="D26" s="23"/>
      <c r="E26" s="25" t="s">
        <v>38</v>
      </c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93.5" customHeight="1" x14ac:dyDescent="0.4">
      <c r="A27" s="1"/>
      <c r="B27" s="25" t="s">
        <v>39</v>
      </c>
      <c r="C27" s="23"/>
      <c r="D27" s="23"/>
      <c r="E27" s="25" t="s">
        <v>40</v>
      </c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37.5" customHeight="1" x14ac:dyDescent="0.4">
      <c r="A28" s="1"/>
      <c r="B28" s="25" t="s">
        <v>41</v>
      </c>
      <c r="C28" s="23"/>
      <c r="D28" s="23"/>
      <c r="E28" s="25" t="s">
        <v>42</v>
      </c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</sheetData>
  <mergeCells count="11">
    <mergeCell ref="H2:L2"/>
    <mergeCell ref="B13:F13"/>
    <mergeCell ref="H13:L13"/>
    <mergeCell ref="B25:F25"/>
    <mergeCell ref="B26:D26"/>
    <mergeCell ref="E26:F26"/>
    <mergeCell ref="B27:D27"/>
    <mergeCell ref="E27:F27"/>
    <mergeCell ref="B28:D28"/>
    <mergeCell ref="E28:F28"/>
    <mergeCell ref="B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tabSelected="1" workbookViewId="0">
      <selection activeCell="G16" sqref="G16"/>
    </sheetView>
  </sheetViews>
  <sheetFormatPr defaultColWidth="12.6328125" defaultRowHeight="15.75" customHeight="1" x14ac:dyDescent="0.25"/>
  <cols>
    <col min="3" max="3" width="21.453125" customWidth="1"/>
    <col min="4" max="4" width="23.36328125" customWidth="1"/>
    <col min="5" max="5" width="21.63281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5">
      <c r="A2" s="1"/>
      <c r="B2" s="1"/>
      <c r="C2" s="19" t="s">
        <v>43</v>
      </c>
      <c r="D2" s="19" t="s">
        <v>44</v>
      </c>
      <c r="E2" s="19" t="s">
        <v>45</v>
      </c>
      <c r="F2" s="19" t="s">
        <v>46</v>
      </c>
      <c r="G2" s="19" t="s">
        <v>47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5">
      <c r="A3" s="1"/>
      <c r="B3" s="20" t="s">
        <v>48</v>
      </c>
      <c r="C3" s="2">
        <f>SUM(SUS_initial_responces!B4:F4)</f>
        <v>17</v>
      </c>
      <c r="D3" s="2">
        <f>SUM(SUS_initial_responces!B15:F15)</f>
        <v>17</v>
      </c>
      <c r="E3" s="2">
        <f t="shared" ref="E3:E9" si="0">SUM(C3:D3)</f>
        <v>34</v>
      </c>
      <c r="F3" s="27">
        <v>2.5</v>
      </c>
      <c r="G3" s="2">
        <f t="shared" ref="G3:G9" si="1">E3*$F$3</f>
        <v>85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5">
      <c r="A4" s="1"/>
      <c r="B4" s="20" t="s">
        <v>49</v>
      </c>
      <c r="C4" s="2">
        <f>SUM(SUS_initial_responces!B5:F5)</f>
        <v>14</v>
      </c>
      <c r="D4" s="2">
        <f>SUM(SUS_initial_responces!B16:F16)</f>
        <v>15</v>
      </c>
      <c r="E4" s="2">
        <f t="shared" si="0"/>
        <v>29</v>
      </c>
      <c r="F4" s="23"/>
      <c r="G4" s="2">
        <f t="shared" si="1"/>
        <v>72.5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5">
      <c r="A5" s="1"/>
      <c r="B5" s="20" t="s">
        <v>50</v>
      </c>
      <c r="C5" s="2">
        <f>SUM(SUS_initial_responces!B6:F6)</f>
        <v>14</v>
      </c>
      <c r="D5" s="2">
        <f>SUM(SUS_initial_responces!B17:F17)</f>
        <v>11</v>
      </c>
      <c r="E5" s="2">
        <f t="shared" si="0"/>
        <v>25</v>
      </c>
      <c r="F5" s="23"/>
      <c r="G5" s="2">
        <f t="shared" si="1"/>
        <v>62.5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5">
      <c r="A6" s="1"/>
      <c r="B6" s="20" t="s">
        <v>51</v>
      </c>
      <c r="C6" s="2">
        <f>SUM(SUS_initial_responces!B7:F7)</f>
        <v>13</v>
      </c>
      <c r="D6" s="2">
        <f>SUM(SUS_initial_responces!B18:F18)</f>
        <v>17</v>
      </c>
      <c r="E6" s="2">
        <f t="shared" si="0"/>
        <v>30</v>
      </c>
      <c r="F6" s="23"/>
      <c r="G6" s="2">
        <f t="shared" si="1"/>
        <v>75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5">
      <c r="A7" s="1"/>
      <c r="B7" s="20" t="s">
        <v>52</v>
      </c>
      <c r="C7" s="2">
        <f>SUM(SUS_initial_responces!B8:F8)</f>
        <v>16</v>
      </c>
      <c r="D7" s="2">
        <f>SUM(SUS_initial_responces!B19:F19)</f>
        <v>16</v>
      </c>
      <c r="E7" s="2">
        <f t="shared" si="0"/>
        <v>32</v>
      </c>
      <c r="F7" s="23"/>
      <c r="G7" s="2">
        <f t="shared" si="1"/>
        <v>80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5">
      <c r="A8" s="1"/>
      <c r="B8" s="20" t="s">
        <v>53</v>
      </c>
      <c r="C8" s="2">
        <f>SUM(SUS_initial_responces!B9:F9)</f>
        <v>16</v>
      </c>
      <c r="D8" s="2">
        <f>SUM(SUS_initial_responces!B20:F20)</f>
        <v>18</v>
      </c>
      <c r="E8" s="2">
        <f t="shared" si="0"/>
        <v>34</v>
      </c>
      <c r="F8" s="23"/>
      <c r="G8" s="2">
        <f t="shared" si="1"/>
        <v>85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5">
      <c r="A9" s="1"/>
      <c r="B9" s="20" t="s">
        <v>54</v>
      </c>
      <c r="C9" s="2">
        <f>SUM(SUS_initial_responces!B10:F10)</f>
        <v>19</v>
      </c>
      <c r="D9" s="2">
        <f>SUM(SUS_initial_responces!B21:F21)</f>
        <v>20</v>
      </c>
      <c r="E9" s="2">
        <f t="shared" si="0"/>
        <v>39</v>
      </c>
      <c r="F9" s="23"/>
      <c r="G9" s="2">
        <f t="shared" si="1"/>
        <v>97.5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5">
      <c r="A14" s="1"/>
      <c r="B14" s="1"/>
      <c r="C14" s="19" t="s">
        <v>55</v>
      </c>
      <c r="D14" s="19" t="s">
        <v>4</v>
      </c>
      <c r="E14" s="19" t="s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5">
      <c r="A15" s="1"/>
      <c r="B15" s="19" t="s">
        <v>56</v>
      </c>
      <c r="C15" s="21">
        <f>AVERAGE(G3:G9)</f>
        <v>79.642857142857139</v>
      </c>
      <c r="D15" s="22" t="str">
        <f>VLOOKUP(C15, Conversion_table!B4:H15, 7, 1)</f>
        <v>A-</v>
      </c>
      <c r="E15" s="2" t="str">
        <f>VLOOKUP(C15, Conversion_table!B4:H15, 6, 1)</f>
        <v>Acceptable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F3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Conversion_table</vt:lpstr>
      <vt:lpstr>SUS_initial_responces</vt:lpstr>
      <vt:lpstr>SUS_initial_state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Марія Сітарчук</cp:lastModifiedBy>
  <dcterms:modified xsi:type="dcterms:W3CDTF">2025-04-26T06:50:29Z</dcterms:modified>
</cp:coreProperties>
</file>