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49b7d0b172fd398/Документы/UCU_BA_8sem/Thesis/Testing/"/>
    </mc:Choice>
  </mc:AlternateContent>
  <xr:revisionPtr revIDLastSave="46" documentId="11_7F2F06F385499E3BE7FB30F839CB6773F02418B2" xr6:coauthVersionLast="47" xr6:coauthVersionMax="47" xr10:uidLastSave="{48FFD0C0-DC42-4EA7-8E7A-95AE9B1F0836}"/>
  <bookViews>
    <workbookView xWindow="-110" yWindow="-110" windowWidth="19420" windowHeight="10300" xr2:uid="{00000000-000D-0000-FFFF-FFFF00000000}"/>
  </bookViews>
  <sheets>
    <sheet name="Сonversion_table" sheetId="1" r:id="rId1"/>
    <sheet name="SUS_initial_responces" sheetId="2" r:id="rId2"/>
    <sheet name="SUS_initial_state" sheetId="3" r:id="rId3"/>
    <sheet name="SUS_p1_responces" sheetId="4" r:id="rId4"/>
    <sheet name="SUS_prototype_1" sheetId="5" r:id="rId5"/>
    <sheet name="SUS_p2_responces" sheetId="6" r:id="rId6"/>
    <sheet name="SUS_prototype_2" sheetId="7" r:id="rId7"/>
    <sheet name="SUS_p3_responces" sheetId="8" r:id="rId8"/>
    <sheet name="SUS_prototype_3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9" l="1"/>
  <c r="G10" i="9" s="1"/>
  <c r="D10" i="9"/>
  <c r="C10" i="9"/>
  <c r="E9" i="9"/>
  <c r="G9" i="9" s="1"/>
  <c r="D9" i="9"/>
  <c r="C9" i="9"/>
  <c r="E8" i="9"/>
  <c r="G8" i="9" s="1"/>
  <c r="D8" i="9"/>
  <c r="C8" i="9"/>
  <c r="D7" i="9"/>
  <c r="E7" i="9" s="1"/>
  <c r="G7" i="9" s="1"/>
  <c r="C7" i="9"/>
  <c r="E6" i="9"/>
  <c r="G6" i="9" s="1"/>
  <c r="D6" i="9"/>
  <c r="C6" i="9"/>
  <c r="D5" i="9"/>
  <c r="E5" i="9" s="1"/>
  <c r="G5" i="9" s="1"/>
  <c r="C5" i="9"/>
  <c r="E4" i="9"/>
  <c r="G4" i="9" s="1"/>
  <c r="D4" i="9"/>
  <c r="C4" i="9"/>
  <c r="D3" i="9"/>
  <c r="E3" i="9" s="1"/>
  <c r="G3" i="9" s="1"/>
  <c r="C3" i="9"/>
  <c r="D10" i="7"/>
  <c r="C10" i="7"/>
  <c r="E10" i="7" s="1"/>
  <c r="G10" i="7" s="1"/>
  <c r="E9" i="7"/>
  <c r="G9" i="7" s="1"/>
  <c r="D9" i="7"/>
  <c r="C9" i="7"/>
  <c r="D8" i="7"/>
  <c r="C8" i="7"/>
  <c r="E8" i="7" s="1"/>
  <c r="G8" i="7" s="1"/>
  <c r="D7" i="7"/>
  <c r="E7" i="7" s="1"/>
  <c r="G7" i="7" s="1"/>
  <c r="C7" i="7"/>
  <c r="D6" i="7"/>
  <c r="C6" i="7"/>
  <c r="E6" i="7" s="1"/>
  <c r="G6" i="7" s="1"/>
  <c r="D5" i="7"/>
  <c r="E5" i="7" s="1"/>
  <c r="G5" i="7" s="1"/>
  <c r="C5" i="7"/>
  <c r="D4" i="7"/>
  <c r="C4" i="7"/>
  <c r="E4" i="7" s="1"/>
  <c r="G4" i="7" s="1"/>
  <c r="D3" i="7"/>
  <c r="E3" i="7" s="1"/>
  <c r="G3" i="7" s="1"/>
  <c r="C3" i="7"/>
  <c r="D10" i="5"/>
  <c r="C10" i="5"/>
  <c r="E10" i="5" s="1"/>
  <c r="G10" i="5" s="1"/>
  <c r="D9" i="5"/>
  <c r="C9" i="5"/>
  <c r="E9" i="5" s="1"/>
  <c r="G9" i="5" s="1"/>
  <c r="D8" i="5"/>
  <c r="C8" i="5"/>
  <c r="E8" i="5" s="1"/>
  <c r="G8" i="5" s="1"/>
  <c r="D7" i="5"/>
  <c r="C7" i="5"/>
  <c r="E7" i="5" s="1"/>
  <c r="G7" i="5" s="1"/>
  <c r="D6" i="5"/>
  <c r="C6" i="5"/>
  <c r="E6" i="5" s="1"/>
  <c r="G6" i="5" s="1"/>
  <c r="D5" i="5"/>
  <c r="C5" i="5"/>
  <c r="E5" i="5" s="1"/>
  <c r="G5" i="5" s="1"/>
  <c r="D4" i="5"/>
  <c r="C4" i="5"/>
  <c r="E4" i="5" s="1"/>
  <c r="G4" i="5" s="1"/>
  <c r="D3" i="5"/>
  <c r="C3" i="5"/>
  <c r="E3" i="5" s="1"/>
  <c r="G3" i="5" s="1"/>
  <c r="D9" i="3"/>
  <c r="C9" i="3"/>
  <c r="E9" i="3" s="1"/>
  <c r="G9" i="3" s="1"/>
  <c r="E8" i="3"/>
  <c r="G8" i="3" s="1"/>
  <c r="D8" i="3"/>
  <c r="C8" i="3"/>
  <c r="D7" i="3"/>
  <c r="C7" i="3"/>
  <c r="E7" i="3" s="1"/>
  <c r="G7" i="3" s="1"/>
  <c r="E6" i="3"/>
  <c r="G6" i="3" s="1"/>
  <c r="D6" i="3"/>
  <c r="C6" i="3"/>
  <c r="D5" i="3"/>
  <c r="C5" i="3"/>
  <c r="E5" i="3" s="1"/>
  <c r="G5" i="3" s="1"/>
  <c r="E4" i="3"/>
  <c r="G4" i="3" s="1"/>
  <c r="D4" i="3"/>
  <c r="C4" i="3"/>
  <c r="D3" i="3"/>
  <c r="C3" i="3"/>
  <c r="E3" i="3" s="1"/>
  <c r="G3" i="3" s="1"/>
  <c r="C15" i="3" l="1"/>
  <c r="C15" i="5"/>
  <c r="C15" i="7"/>
  <c r="C15" i="9"/>
  <c r="D15" i="3" l="1"/>
  <c r="E15" i="3"/>
  <c r="E15" i="9"/>
  <c r="D15" i="9"/>
  <c r="D15" i="7"/>
  <c r="E15" i="7"/>
  <c r="E15" i="5"/>
  <c r="D15" i="5"/>
</calcChain>
</file>

<file path=xl/sharedStrings.xml><?xml version="1.0" encoding="utf-8"?>
<sst xmlns="http://schemas.openxmlformats.org/spreadsheetml/2006/main" count="453" uniqueCount="68">
  <si>
    <t>SUS score</t>
  </si>
  <si>
    <t>Percentile range</t>
  </si>
  <si>
    <t>Adjective</t>
  </si>
  <si>
    <t>Acceptability</t>
  </si>
  <si>
    <t>Grade</t>
  </si>
  <si>
    <t>lower limit</t>
  </si>
  <si>
    <t>higher limit</t>
  </si>
  <si>
    <t>Worst imaginable</t>
  </si>
  <si>
    <t>Not Acceptable</t>
  </si>
  <si>
    <t>F</t>
  </si>
  <si>
    <t>Poor</t>
  </si>
  <si>
    <t>E</t>
  </si>
  <si>
    <t>OK</t>
  </si>
  <si>
    <t>Marginal</t>
  </si>
  <si>
    <t>D</t>
  </si>
  <si>
    <t>C-</t>
  </si>
  <si>
    <t>C</t>
  </si>
  <si>
    <t>Good</t>
  </si>
  <si>
    <t>Acceptable</t>
  </si>
  <si>
    <t>C+</t>
  </si>
  <si>
    <t>B-</t>
  </si>
  <si>
    <t>B</t>
  </si>
  <si>
    <t>B+</t>
  </si>
  <si>
    <t>A-</t>
  </si>
  <si>
    <t>Excellent</t>
  </si>
  <si>
    <t>A</t>
  </si>
  <si>
    <t>Best imaginable</t>
  </si>
  <si>
    <t>A+</t>
  </si>
  <si>
    <r>
      <rPr>
        <sz val="10"/>
        <rFont val="Montserrat"/>
      </rPr>
      <t xml:space="preserve">Table of System Usability Score results (source: </t>
    </r>
    <r>
      <rPr>
        <u/>
        <sz val="10"/>
        <color rgb="FF1155CC"/>
        <rFont val="Montserrat"/>
      </rPr>
      <t>[1]</t>
    </r>
    <r>
      <rPr>
        <sz val="10"/>
        <rFont val="Montserrat"/>
      </rPr>
      <t xml:space="preserve"> and </t>
    </r>
    <r>
      <rPr>
        <u/>
        <sz val="10"/>
        <color rgb="FF1155CC"/>
        <rFont val="Montserrat"/>
      </rPr>
      <t>[2]</t>
    </r>
    <r>
      <rPr>
        <sz val="10"/>
        <rFont val="Montserrat"/>
      </rPr>
      <t>)</t>
    </r>
  </si>
  <si>
    <t>Positive questions</t>
  </si>
  <si>
    <t>Абсолютно погоджуюсь</t>
  </si>
  <si>
    <t>Погоджуюсь</t>
  </si>
  <si>
    <t>Важко сказати</t>
  </si>
  <si>
    <t>Negative questions</t>
  </si>
  <si>
    <t>Не погоджуюсь</t>
  </si>
  <si>
    <t>Категорично не погоджуюсь</t>
  </si>
  <si>
    <t>Comments</t>
  </si>
  <si>
    <t>Підкатегорії інколи зникають і немає мапи з курʼєром на сайті (а в застосунку є)</t>
  </si>
  <si>
    <t>Subcategories sometimes disappear and there is no map with the courier on the website (but there is in the application)</t>
  </si>
  <si>
    <t>Пошук свіжих огірків був складний, оскільки за ключовим словом «огірок» додаток надавав інформацію лише про консервовані огірки. Не могла зрозуміти як знайти свіжі чи , можливо, їх не було в наявності.</t>
  </si>
  <si>
    <t>Finding fresh cucumbers was difficult because the app only provided information about canned cucumbers for the keyword "cucumber." I couldn't figure out how to find fresh ones or maybe they weren't available.</t>
  </si>
  <si>
    <t>Якщо використовувати часто по однаковій схемі, то процес дуже ефективний.</t>
  </si>
  <si>
    <t>If used frequently in the same pattern, the process is very effective.</t>
  </si>
  <si>
    <t>Positive questions (points)</t>
  </si>
  <si>
    <t>Negative questions (points)</t>
  </si>
  <si>
    <t>Total points</t>
  </si>
  <si>
    <t>Modifier</t>
  </si>
  <si>
    <t>Final score</t>
  </si>
  <si>
    <t>P_1</t>
  </si>
  <si>
    <t>P_2</t>
  </si>
  <si>
    <t>P_3</t>
  </si>
  <si>
    <t>P_4</t>
  </si>
  <si>
    <t>P_5</t>
  </si>
  <si>
    <t>P_6</t>
  </si>
  <si>
    <t>P_7</t>
  </si>
  <si>
    <t>Final SUS score</t>
  </si>
  <si>
    <t>Results</t>
  </si>
  <si>
    <t xml:space="preserve">Фільтрувати по часу приготування, складності і вартості інгредієнтів </t>
  </si>
  <si>
    <t>Filter by cooking time, complexity and cost of ingredients</t>
  </si>
  <si>
    <t>Було б зручно, якби можна ще було додати продукти, які ти не збираєшся купувати, щоб зайвий раз не додавати і не видаляти з кошика.</t>
  </si>
  <si>
    <t>It would be convenient if you could also add products that you are not going to buy, so as not to have to add and remove from the cart again.</t>
  </si>
  <si>
    <t>P_8</t>
  </si>
  <si>
    <t>Мені було потрібне якесь підтвердження, що воно зберегло. Також хотілось б знати вартість кошика з замінами перед тим, як купувати.</t>
  </si>
  <si>
    <t>I needed some kind of confirmation that it was saved. I would also like to know the cost of a basket of replacements before buying.</t>
  </si>
  <si>
    <t>Не до кінця зрозуміла, а що треба робити після того, як тобі показали кбжв кошика. Хотілось б також пропозиції збалансованого кошика, а не думати самому. Не знаю чи часто користувалась б. Зазвичай купую продукти не на тиждень, а просто щось одне. Хотілось б також бачити, кбжв по кожному продукту окремо.</t>
  </si>
  <si>
    <t>I don't fully understand what to do after they showed you the kbjv of the basket. I would also like suggestions for a balanced basket, rather than having to think for myself. I don't know if I would use it often. I usually don't buy groceries for a week, but just one thing. I would also like to see the kbjv for each product separately.</t>
  </si>
  <si>
    <t xml:space="preserve">- Для мене ця функція є дуже корисною, але не факт, що вона буде такою ж мірою корисна для інших, бо навіть якщо людина зацікавлена у збалансованому харчуванні, збалансований кошик це не те саме, що збалансована тарілка чи раціон (як мінімум через пропорції).
- Бракує підписів або пояснення до секторів збалансованої тарілки.
- На сторінці "Кошик" блок з переходом на сторінку "Аналіз балансу кошика" візуально зливається із переліком товарів у наступному блоці.
- Зображення рівня балансу кошика доволі схоже на "бігунок", що трохи збиває і викликає інтуїтивне бажання спробувати пересунути його. </t>
  </si>
  <si>
    <t>- For me, this function is very useful, but it is not a fact that it will be equally useful for others, because even if a person is interested in a balanced diet, a balanced basket is not the same as a balanced plate or diet (at least because of the proportions).
- There are no captions or explanations for the sectors of a balanced plate.
- On the "Basket" page, the block with the transition to the "Basket balance analysis" page visually merges with the list of products in the next block.
- The image of the basket balance level is quite similar to a "slider", which is a little confusing and causes an intuitive desire to try to move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</si>
</sst>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1" x14ac:knownFonts="1">
    <font>
      <sz val="10"/>
      <color rgb="FF000000"/>
      <name val="Arial"/>
      <scheme val="minor"/>
    </font>
    <font>
      <b/>
      <sz val="12"/>
      <color theme="1"/>
      <name val="Montserrat"/>
    </font>
    <font>
      <b/>
      <sz val="10"/>
      <color theme="1"/>
      <name val="Montserrat"/>
    </font>
    <font>
      <sz val="10"/>
      <color theme="1"/>
      <name val="Montserrat"/>
    </font>
    <font>
      <sz val="10"/>
      <color rgb="FFF3F3F3"/>
      <name val="Montserrat"/>
    </font>
    <font>
      <u/>
      <sz val="10"/>
      <color rgb="FF0000FF"/>
      <name val="Montserrat"/>
    </font>
    <font>
      <b/>
      <sz val="14"/>
      <color theme="1"/>
      <name val="Montserrat"/>
    </font>
    <font>
      <b/>
      <sz val="11"/>
      <color theme="1"/>
      <name val="Montserrat"/>
    </font>
    <font>
      <sz val="10"/>
      <color theme="1"/>
      <name val="Arial"/>
      <family val="2"/>
      <scheme val="minor"/>
    </font>
    <font>
      <sz val="10"/>
      <name val="Montserrat"/>
    </font>
    <font>
      <u/>
      <sz val="10"/>
      <color rgb="FF1155CC"/>
      <name val="Montserrat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7" fillId="2" borderId="0" xfId="0" applyFont="1" applyFill="1" applyAlignment="1">
      <alignment horizontal="center"/>
    </xf>
    <xf numFmtId="0" fontId="3" fillId="14" borderId="0" xfId="0" applyFont="1" applyFill="1"/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8" fillId="14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5" fillId="0" borderId="0" xfId="0" applyFont="1"/>
    <xf numFmtId="0" fontId="3" fillId="0" borderId="0" xfId="0" applyFont="1" applyAlignment="1">
      <alignment wrapText="1"/>
    </xf>
    <xf numFmtId="0" fontId="6" fillId="1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74">
    <dxf>
      <font>
        <color rgb="FFF3F3F3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F3F3F3"/>
      </font>
      <fill>
        <patternFill patternType="solid">
          <fgColor rgb="FF38761D"/>
          <bgColor rgb="FF38761D"/>
        </patternFill>
      </fill>
    </dxf>
    <dxf>
      <font>
        <color rgb="FFF3F3F3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F3F3F3"/>
      </font>
      <fill>
        <patternFill patternType="solid">
          <fgColor rgb="FF38761D"/>
          <bgColor rgb="FF38761D"/>
        </patternFill>
      </fill>
    </dxf>
    <dxf>
      <font>
        <color rgb="FFF3F3F3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F3F3F3"/>
      </font>
      <fill>
        <patternFill patternType="solid">
          <fgColor rgb="FF38761D"/>
          <bgColor rgb="FF38761D"/>
        </patternFill>
      </fill>
    </dxf>
    <dxf>
      <font>
        <color rgb="FFF3F3F3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ont>
        <color rgb="FFF3F3F3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3">
    <tableStyle name="SUS_initial_responces-style" pivot="0" count="2" xr9:uid="{00000000-0011-0000-FFFF-FFFF00000000}">
      <tableStyleElement type="firstRowStripe" dxfId="73"/>
      <tableStyleElement type="secondRowStripe" dxfId="72"/>
    </tableStyle>
    <tableStyle name="SUS_p1_responces-style" pivot="0" count="2" xr9:uid="{00000000-0011-0000-FFFF-FFFF01000000}">
      <tableStyleElement type="firstRowStripe" dxfId="71"/>
      <tableStyleElement type="secondRowStripe" dxfId="70"/>
    </tableStyle>
    <tableStyle name="SUS_p1_responces-style 2" pivot="0" count="2" xr9:uid="{00000000-0011-0000-FFFF-FFFF02000000}">
      <tableStyleElement type="firstRowStripe" dxfId="69"/>
      <tableStyleElement type="secondRowStripe" dxfId="68"/>
    </tableStyle>
    <tableStyle name="SUS_p2_responces-style" pivot="0" count="2" xr9:uid="{00000000-0011-0000-FFFF-FFFF03000000}">
      <tableStyleElement type="firstRowStripe" dxfId="67"/>
      <tableStyleElement type="secondRowStripe" dxfId="66"/>
    </tableStyle>
    <tableStyle name="SUS_p2_responces-style 2" pivot="0" count="2" xr9:uid="{00000000-0011-0000-FFFF-FFFF04000000}">
      <tableStyleElement type="firstRowStripe" dxfId="65"/>
      <tableStyleElement type="secondRowStripe" dxfId="64"/>
    </tableStyle>
    <tableStyle name="SUS_p3_responces-style" pivot="0" count="2" xr9:uid="{00000000-0011-0000-FFFF-FFFF05000000}">
      <tableStyleElement type="firstRowStripe" dxfId="63"/>
      <tableStyleElement type="secondRowStripe" dxfId="62"/>
    </tableStyle>
    <tableStyle name="SUS_p3_responces-style 2" pivot="0" count="2" xr9:uid="{00000000-0011-0000-FFFF-FFFF06000000}">
      <tableStyleElement type="firstRowStripe" dxfId="61"/>
      <tableStyleElement type="secondRowStripe" dxfId="60"/>
    </tableStyle>
    <tableStyle name="SUS_p3_responces-style 3" pivot="0" count="2" xr9:uid="{00000000-0011-0000-FFFF-FFFF07000000}">
      <tableStyleElement type="firstRowStripe" dxfId="59"/>
      <tableStyleElement type="secondRowStripe" dxfId="58"/>
    </tableStyle>
    <tableStyle name="SUS_p3_responces-style 4" pivot="0" count="2" xr9:uid="{00000000-0011-0000-FFFF-FFFF08000000}">
      <tableStyleElement type="firstRowStripe" dxfId="57"/>
      <tableStyleElement type="secondRowStripe" dxfId="56"/>
    </tableStyle>
    <tableStyle name="SUS_p3_responces-style 5" pivot="0" count="2" xr9:uid="{00000000-0011-0000-FFFF-FFFF09000000}">
      <tableStyleElement type="firstRowStripe" dxfId="55"/>
      <tableStyleElement type="secondRowStripe" dxfId="54"/>
    </tableStyle>
    <tableStyle name="SUS_p3_responces-style 6" pivot="0" count="2" xr9:uid="{00000000-0011-0000-FFFF-FFFF0A000000}">
      <tableStyleElement type="firstRowStripe" dxfId="53"/>
      <tableStyleElement type="secondRowStripe" dxfId="52"/>
    </tableStyle>
    <tableStyle name="SUS_p3_responces-style 7" pivot="0" count="2" xr9:uid="{00000000-0011-0000-FFFF-FFFF0B000000}">
      <tableStyleElement type="firstRowStripe" dxfId="51"/>
      <tableStyleElement type="secondRowStripe" dxfId="50"/>
    </tableStyle>
    <tableStyle name="SUS_p3_responces-style 8" pivot="0" count="2" xr9:uid="{00000000-0011-0000-FFFF-FFFF0C000000}">
      <tableStyleElement type="firstRowStripe" dxfId="49"/>
      <tableStyleElement type="secondRow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L10" headerRowCount="0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SUS_initial_responce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15:H22" headerRowCount="0">
  <tableColumns count="1">
    <tableColumn id="1" xr3:uid="{00000000-0010-0000-0900-000001000000}" name="Column1"/>
  </tableColumns>
  <tableStyleInfo name="SUS_p3_responces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I15:I22" headerRowCount="0">
  <tableColumns count="1">
    <tableColumn id="1" xr3:uid="{00000000-0010-0000-0A00-000001000000}" name="Column1"/>
  </tableColumns>
  <tableStyleInfo name="SUS_p3_responces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J15:J22" headerRowCount="0">
  <tableColumns count="1">
    <tableColumn id="1" xr3:uid="{00000000-0010-0000-0B00-000001000000}" name="Column1"/>
  </tableColumns>
  <tableStyleInfo name="SUS_p3_responces-style 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H25:R32" headerRowCount="0">
  <tableColumns count="11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/>
    <tableColumn id="9" xr3:uid="{00000000-0010-0000-0C00-000009000000}" name="Column9"/>
    <tableColumn id="10" xr3:uid="{00000000-0010-0000-0C00-00000A000000}" name="Column10"/>
    <tableColumn id="11" xr3:uid="{00000000-0010-0000-0C00-00000B000000}" name="Column11"/>
  </tableColumns>
  <tableStyleInfo name="SUS_p3_responces-style 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4:L11" headerRowCount="0">
  <tableColumns count="1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</tableColumns>
  <tableStyleInfo name="SUS_p1_responc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25:R32" headerRowCount="0">
  <tableColumns count="11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</tableColumns>
  <tableStyleInfo name="SUS_p1_responce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4:L11" headerRowCount="0">
  <tableColumns count="11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</tableColumns>
  <tableStyleInfo name="SUS_p2_respon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H25:R32" headerRowCount="0">
  <tableColumns count="11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</tableColumns>
  <tableStyleInfo name="SUS_p2_responces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4:L11" headerRowCount="0">
  <tableColumns count="11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</tableColumns>
  <tableStyleInfo name="SUS_p3_responce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15:B22" headerRowCount="0">
  <tableColumns count="1">
    <tableColumn id="1" xr3:uid="{00000000-0010-0000-0600-000001000000}" name="Column1"/>
  </tableColumns>
  <tableStyleInfo name="SUS_p3_responces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15:C22" headerRowCount="0">
  <tableColumns count="1">
    <tableColumn id="1" xr3:uid="{00000000-0010-0000-0700-000001000000}" name="Column1"/>
  </tableColumns>
  <tableStyleInfo name="SUS_p3_responces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D15:D22" headerRowCount="0">
  <tableColumns count="1">
    <tableColumn id="1" xr3:uid="{00000000-0010-0000-0800-000001000000}" name="Column1"/>
  </tableColumns>
  <tableStyleInfo name="SUS_p3_responce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doagency.co.uk/usability-in-cro-the-system-usability-scale-s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H17"/>
  <sheetViews>
    <sheetView tabSelected="1" workbookViewId="0"/>
  </sheetViews>
  <sheetFormatPr defaultColWidth="12.6328125" defaultRowHeight="15.75" customHeight="1" x14ac:dyDescent="0.25"/>
  <cols>
    <col min="1" max="1" width="5.90625" customWidth="1"/>
    <col min="2" max="2" width="15.6328125" customWidth="1"/>
    <col min="3" max="3" width="17" customWidth="1"/>
    <col min="4" max="5" width="19.36328125" customWidth="1"/>
    <col min="6" max="6" width="18.453125" customWidth="1"/>
    <col min="7" max="7" width="19.08984375" customWidth="1"/>
    <col min="8" max="8" width="10.6328125" customWidth="1"/>
  </cols>
  <sheetData>
    <row r="2" spans="2:8" ht="15.75" customHeight="1" x14ac:dyDescent="0.25">
      <c r="B2" s="21" t="s">
        <v>0</v>
      </c>
      <c r="C2" s="22"/>
      <c r="D2" s="21" t="s">
        <v>1</v>
      </c>
      <c r="E2" s="22"/>
      <c r="F2" s="21" t="s">
        <v>2</v>
      </c>
      <c r="G2" s="21" t="s">
        <v>3</v>
      </c>
      <c r="H2" s="21" t="s">
        <v>4</v>
      </c>
    </row>
    <row r="3" spans="2:8" ht="15.75" customHeight="1" x14ac:dyDescent="0.25">
      <c r="B3" s="1" t="s">
        <v>5</v>
      </c>
      <c r="C3" s="1" t="s">
        <v>6</v>
      </c>
      <c r="D3" s="1" t="s">
        <v>5</v>
      </c>
      <c r="E3" s="1" t="s">
        <v>6</v>
      </c>
      <c r="F3" s="22"/>
      <c r="G3" s="22"/>
      <c r="H3" s="22"/>
    </row>
    <row r="4" spans="2:8" ht="15.75" customHeight="1" x14ac:dyDescent="0.4">
      <c r="B4" s="2">
        <v>0</v>
      </c>
      <c r="C4" s="2">
        <v>25</v>
      </c>
      <c r="D4" s="2">
        <v>0</v>
      </c>
      <c r="E4" s="2">
        <v>1.9</v>
      </c>
      <c r="F4" s="3" t="s">
        <v>7</v>
      </c>
      <c r="G4" s="2" t="s">
        <v>8</v>
      </c>
      <c r="H4" s="2" t="s">
        <v>9</v>
      </c>
    </row>
    <row r="5" spans="2:8" ht="15.75" customHeight="1" x14ac:dyDescent="0.4">
      <c r="B5" s="2">
        <v>25.1</v>
      </c>
      <c r="C5" s="2">
        <v>51.6</v>
      </c>
      <c r="D5" s="2">
        <v>2</v>
      </c>
      <c r="E5" s="2">
        <v>14</v>
      </c>
      <c r="F5" s="4" t="s">
        <v>10</v>
      </c>
      <c r="G5" s="2" t="s">
        <v>8</v>
      </c>
      <c r="H5" s="2" t="s">
        <v>11</v>
      </c>
    </row>
    <row r="6" spans="2:8" ht="15.75" customHeight="1" x14ac:dyDescent="0.4">
      <c r="B6" s="2">
        <v>51.7</v>
      </c>
      <c r="C6" s="2">
        <v>62.6</v>
      </c>
      <c r="D6" s="2">
        <v>15</v>
      </c>
      <c r="E6" s="2">
        <v>34</v>
      </c>
      <c r="F6" s="5" t="s">
        <v>12</v>
      </c>
      <c r="G6" s="2" t="s">
        <v>13</v>
      </c>
      <c r="H6" s="2" t="s">
        <v>14</v>
      </c>
    </row>
    <row r="7" spans="2:8" ht="15.75" customHeight="1" x14ac:dyDescent="0.4">
      <c r="B7" s="2">
        <v>62.7</v>
      </c>
      <c r="C7" s="2">
        <v>64.900000000000006</v>
      </c>
      <c r="D7" s="2">
        <v>35</v>
      </c>
      <c r="E7" s="2">
        <v>40</v>
      </c>
      <c r="F7" s="6"/>
      <c r="G7" s="2" t="s">
        <v>13</v>
      </c>
      <c r="H7" s="2" t="s">
        <v>15</v>
      </c>
    </row>
    <row r="8" spans="2:8" ht="15.75" customHeight="1" x14ac:dyDescent="0.4">
      <c r="B8" s="2">
        <v>65</v>
      </c>
      <c r="C8" s="2">
        <v>71</v>
      </c>
      <c r="D8" s="2">
        <v>41</v>
      </c>
      <c r="E8" s="2">
        <v>59</v>
      </c>
      <c r="F8" s="7"/>
      <c r="G8" s="2" t="s">
        <v>13</v>
      </c>
      <c r="H8" s="2" t="s">
        <v>16</v>
      </c>
    </row>
    <row r="9" spans="2:8" ht="15.75" customHeight="1" x14ac:dyDescent="0.4">
      <c r="B9" s="2">
        <v>71.099999999999994</v>
      </c>
      <c r="C9" s="2">
        <v>72.5</v>
      </c>
      <c r="D9" s="2">
        <v>60</v>
      </c>
      <c r="E9" s="2">
        <v>64</v>
      </c>
      <c r="F9" s="8" t="s">
        <v>17</v>
      </c>
      <c r="G9" s="2" t="s">
        <v>18</v>
      </c>
      <c r="H9" s="2" t="s">
        <v>19</v>
      </c>
    </row>
    <row r="10" spans="2:8" ht="15.75" customHeight="1" x14ac:dyDescent="0.4">
      <c r="B10" s="2">
        <v>72.599999999999994</v>
      </c>
      <c r="C10" s="2">
        <v>74</v>
      </c>
      <c r="D10" s="2">
        <v>65</v>
      </c>
      <c r="E10" s="2">
        <v>69</v>
      </c>
      <c r="F10" s="8"/>
      <c r="G10" s="2" t="s">
        <v>18</v>
      </c>
      <c r="H10" s="2" t="s">
        <v>20</v>
      </c>
    </row>
    <row r="11" spans="2:8" ht="15.75" customHeight="1" x14ac:dyDescent="0.4">
      <c r="B11" s="2">
        <v>74.099999999999994</v>
      </c>
      <c r="C11" s="2">
        <v>77.099999999999994</v>
      </c>
      <c r="D11" s="2">
        <v>70</v>
      </c>
      <c r="E11" s="2">
        <v>79</v>
      </c>
      <c r="F11" s="8"/>
      <c r="G11" s="2" t="s">
        <v>18</v>
      </c>
      <c r="H11" s="2" t="s">
        <v>21</v>
      </c>
    </row>
    <row r="12" spans="2:8" ht="15.75" customHeight="1" x14ac:dyDescent="0.4">
      <c r="B12" s="2">
        <v>77.2</v>
      </c>
      <c r="C12" s="2">
        <v>78.8</v>
      </c>
      <c r="D12" s="2">
        <v>80</v>
      </c>
      <c r="E12" s="2">
        <v>84</v>
      </c>
      <c r="F12" s="9"/>
      <c r="G12" s="2" t="s">
        <v>18</v>
      </c>
      <c r="H12" s="2" t="s">
        <v>22</v>
      </c>
    </row>
    <row r="13" spans="2:8" ht="15.75" customHeight="1" x14ac:dyDescent="0.4">
      <c r="B13" s="2">
        <v>78.900000000000006</v>
      </c>
      <c r="C13" s="2">
        <v>80.7</v>
      </c>
      <c r="D13" s="2">
        <v>85</v>
      </c>
      <c r="E13" s="2">
        <v>89</v>
      </c>
      <c r="F13" s="10"/>
      <c r="G13" s="2" t="s">
        <v>18</v>
      </c>
      <c r="H13" s="2" t="s">
        <v>23</v>
      </c>
    </row>
    <row r="14" spans="2:8" ht="15.75" customHeight="1" x14ac:dyDescent="0.4">
      <c r="B14" s="2">
        <v>80.8</v>
      </c>
      <c r="C14" s="2">
        <v>84</v>
      </c>
      <c r="D14" s="2">
        <v>90</v>
      </c>
      <c r="E14" s="2">
        <v>95</v>
      </c>
      <c r="F14" s="11" t="s">
        <v>24</v>
      </c>
      <c r="G14" s="2" t="s">
        <v>18</v>
      </c>
      <c r="H14" s="2" t="s">
        <v>25</v>
      </c>
    </row>
    <row r="15" spans="2:8" ht="15.75" customHeight="1" x14ac:dyDescent="0.4">
      <c r="B15" s="2">
        <v>84.1</v>
      </c>
      <c r="C15" s="2">
        <v>100</v>
      </c>
      <c r="D15" s="2">
        <v>96</v>
      </c>
      <c r="E15" s="2">
        <v>100</v>
      </c>
      <c r="F15" s="12" t="s">
        <v>26</v>
      </c>
      <c r="G15" s="2" t="s">
        <v>18</v>
      </c>
      <c r="H15" s="2" t="s">
        <v>27</v>
      </c>
    </row>
    <row r="17" spans="2:7" ht="15.75" customHeight="1" x14ac:dyDescent="0.4">
      <c r="B17" s="23" t="s">
        <v>28</v>
      </c>
      <c r="C17" s="22"/>
      <c r="D17" s="22"/>
      <c r="E17" s="22"/>
      <c r="F17" s="2"/>
      <c r="G17" s="2"/>
    </row>
  </sheetData>
  <mergeCells count="6">
    <mergeCell ref="B17:E17"/>
    <mergeCell ref="B2:C2"/>
    <mergeCell ref="D2:E2"/>
    <mergeCell ref="F2:F3"/>
    <mergeCell ref="G2:G3"/>
    <mergeCell ref="H2:H3"/>
  </mergeCells>
  <hyperlinks>
    <hyperlink ref="B1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3"/>
  <sheetViews>
    <sheetView zoomScale="60" zoomScaleNormal="60" workbookViewId="0"/>
  </sheetViews>
  <sheetFormatPr defaultColWidth="12.6328125" defaultRowHeight="15.75" customHeight="1" x14ac:dyDescent="0.25"/>
  <cols>
    <col min="1" max="1" width="5.453125" customWidth="1"/>
    <col min="2" max="2" width="27.7265625" customWidth="1"/>
    <col min="3" max="3" width="30.453125" customWidth="1"/>
    <col min="4" max="4" width="26.6328125" customWidth="1"/>
    <col min="5" max="5" width="29.08984375" customWidth="1"/>
    <col min="6" max="6" width="27.36328125" customWidth="1"/>
    <col min="7" max="7" width="26" customWidth="1"/>
    <col min="8" max="8" width="23.453125" customWidth="1"/>
    <col min="9" max="9" width="25.08984375" customWidth="1"/>
    <col min="10" max="10" width="24.08984375" customWidth="1"/>
    <col min="11" max="11" width="25.90625" customWidth="1"/>
    <col min="12" max="12" width="37.6328125" customWidth="1"/>
    <col min="13" max="18" width="18.90625" customWidth="1"/>
  </cols>
  <sheetData>
    <row r="1" spans="1:18" ht="15.75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5.5" customHeight="1" x14ac:dyDescent="0.6">
      <c r="A2" s="2"/>
      <c r="B2" s="25" t="s">
        <v>29</v>
      </c>
      <c r="C2" s="22"/>
      <c r="D2" s="22"/>
      <c r="E2" s="22"/>
      <c r="F2" s="22"/>
      <c r="G2" s="2"/>
      <c r="H2" s="25" t="s">
        <v>29</v>
      </c>
      <c r="I2" s="22"/>
      <c r="J2" s="22"/>
      <c r="K2" s="22"/>
      <c r="L2" s="22"/>
      <c r="M2" s="2"/>
      <c r="N2" s="2"/>
      <c r="O2" s="2"/>
      <c r="P2" s="2"/>
      <c r="Q2" s="2"/>
      <c r="R2" s="2"/>
    </row>
    <row r="3" spans="1:18" ht="15.75" customHeight="1" x14ac:dyDescent="0.45">
      <c r="A3" s="2"/>
      <c r="B3" s="13">
        <v>1</v>
      </c>
      <c r="C3" s="13">
        <v>3</v>
      </c>
      <c r="D3" s="13">
        <v>5</v>
      </c>
      <c r="E3" s="13">
        <v>7</v>
      </c>
      <c r="F3" s="13">
        <v>9</v>
      </c>
      <c r="G3" s="2"/>
      <c r="H3" s="13">
        <v>1</v>
      </c>
      <c r="I3" s="13">
        <v>3</v>
      </c>
      <c r="J3" s="13">
        <v>5</v>
      </c>
      <c r="K3" s="13">
        <v>7</v>
      </c>
      <c r="L3" s="13">
        <v>9</v>
      </c>
      <c r="M3" s="2"/>
      <c r="N3" s="2"/>
      <c r="O3" s="2"/>
      <c r="P3" s="2"/>
      <c r="Q3" s="2"/>
      <c r="R3" s="2"/>
    </row>
    <row r="4" spans="1:18" ht="15.75" customHeight="1" x14ac:dyDescent="0.4">
      <c r="A4" s="2"/>
      <c r="B4" s="14">
        <v>4</v>
      </c>
      <c r="C4" s="14">
        <v>3</v>
      </c>
      <c r="D4" s="14">
        <v>3</v>
      </c>
      <c r="E4" s="14">
        <v>3</v>
      </c>
      <c r="F4" s="14">
        <v>4</v>
      </c>
      <c r="G4" s="14"/>
      <c r="H4" s="14" t="s">
        <v>30</v>
      </c>
      <c r="I4" s="14" t="s">
        <v>31</v>
      </c>
      <c r="J4" s="14" t="s">
        <v>31</v>
      </c>
      <c r="K4" s="14" t="s">
        <v>31</v>
      </c>
      <c r="L4" s="14" t="s">
        <v>30</v>
      </c>
      <c r="M4" s="14"/>
      <c r="N4" s="14"/>
      <c r="O4" s="14"/>
      <c r="P4" s="2"/>
      <c r="Q4" s="2"/>
      <c r="R4" s="2"/>
    </row>
    <row r="5" spans="1:18" ht="15.75" customHeight="1" x14ac:dyDescent="0.4">
      <c r="A5" s="2"/>
      <c r="B5" s="14">
        <v>2</v>
      </c>
      <c r="C5" s="14">
        <v>3</v>
      </c>
      <c r="D5" s="14">
        <v>3</v>
      </c>
      <c r="E5" s="14">
        <v>3</v>
      </c>
      <c r="F5" s="14">
        <v>3</v>
      </c>
      <c r="G5" s="14"/>
      <c r="H5" s="14" t="s">
        <v>32</v>
      </c>
      <c r="I5" s="14" t="s">
        <v>31</v>
      </c>
      <c r="J5" s="14" t="s">
        <v>31</v>
      </c>
      <c r="K5" s="14" t="s">
        <v>31</v>
      </c>
      <c r="L5" s="14" t="s">
        <v>31</v>
      </c>
      <c r="M5" s="14"/>
      <c r="N5" s="14"/>
      <c r="O5" s="14"/>
      <c r="P5" s="2"/>
      <c r="Q5" s="2"/>
      <c r="R5" s="2"/>
    </row>
    <row r="6" spans="1:18" ht="15.75" customHeight="1" x14ac:dyDescent="0.4">
      <c r="A6" s="2"/>
      <c r="B6" s="14">
        <v>3</v>
      </c>
      <c r="C6" s="14">
        <v>3</v>
      </c>
      <c r="D6" s="14">
        <v>3</v>
      </c>
      <c r="E6" s="14">
        <v>3</v>
      </c>
      <c r="F6" s="14">
        <v>2</v>
      </c>
      <c r="G6" s="14"/>
      <c r="H6" s="14" t="s">
        <v>31</v>
      </c>
      <c r="I6" s="14" t="s">
        <v>31</v>
      </c>
      <c r="J6" s="14" t="s">
        <v>31</v>
      </c>
      <c r="K6" s="14" t="s">
        <v>31</v>
      </c>
      <c r="L6" s="14" t="s">
        <v>32</v>
      </c>
      <c r="M6" s="14"/>
      <c r="N6" s="14"/>
      <c r="O6" s="14"/>
      <c r="P6" s="2"/>
      <c r="Q6" s="2"/>
      <c r="R6" s="2"/>
    </row>
    <row r="7" spans="1:18" ht="15.75" customHeight="1" x14ac:dyDescent="0.4">
      <c r="A7" s="2"/>
      <c r="B7" s="14">
        <v>3</v>
      </c>
      <c r="C7" s="14">
        <v>3</v>
      </c>
      <c r="D7" s="14">
        <v>3</v>
      </c>
      <c r="E7" s="14">
        <v>2</v>
      </c>
      <c r="F7" s="14">
        <v>2</v>
      </c>
      <c r="G7" s="14"/>
      <c r="H7" s="14" t="s">
        <v>31</v>
      </c>
      <c r="I7" s="14" t="s">
        <v>31</v>
      </c>
      <c r="J7" s="14" t="s">
        <v>31</v>
      </c>
      <c r="K7" s="14" t="s">
        <v>32</v>
      </c>
      <c r="L7" s="14" t="s">
        <v>32</v>
      </c>
      <c r="M7" s="14"/>
      <c r="N7" s="14"/>
      <c r="O7" s="14"/>
      <c r="P7" s="2"/>
      <c r="Q7" s="2"/>
      <c r="R7" s="2"/>
    </row>
    <row r="8" spans="1:18" ht="15.75" customHeight="1" x14ac:dyDescent="0.4">
      <c r="A8" s="2"/>
      <c r="B8" s="14">
        <v>2</v>
      </c>
      <c r="C8" s="14">
        <v>3</v>
      </c>
      <c r="D8" s="14">
        <v>4</v>
      </c>
      <c r="E8" s="14">
        <v>4</v>
      </c>
      <c r="F8" s="14">
        <v>3</v>
      </c>
      <c r="G8" s="14"/>
      <c r="H8" s="14" t="s">
        <v>32</v>
      </c>
      <c r="I8" s="14" t="s">
        <v>31</v>
      </c>
      <c r="J8" s="14" t="s">
        <v>30</v>
      </c>
      <c r="K8" s="14" t="s">
        <v>30</v>
      </c>
      <c r="L8" s="14" t="s">
        <v>31</v>
      </c>
      <c r="M8" s="14"/>
      <c r="N8" s="14"/>
      <c r="O8" s="14"/>
      <c r="P8" s="2"/>
      <c r="Q8" s="2"/>
      <c r="R8" s="2"/>
    </row>
    <row r="9" spans="1:18" ht="15.75" customHeight="1" x14ac:dyDescent="0.4">
      <c r="A9" s="2"/>
      <c r="B9" s="14">
        <v>2</v>
      </c>
      <c r="C9" s="14">
        <v>4</v>
      </c>
      <c r="D9" s="14">
        <v>3</v>
      </c>
      <c r="E9" s="14">
        <v>4</v>
      </c>
      <c r="F9" s="14">
        <v>3</v>
      </c>
      <c r="G9" s="14"/>
      <c r="H9" s="14" t="s">
        <v>32</v>
      </c>
      <c r="I9" s="14" t="s">
        <v>30</v>
      </c>
      <c r="J9" s="14" t="s">
        <v>31</v>
      </c>
      <c r="K9" s="14" t="s">
        <v>30</v>
      </c>
      <c r="L9" s="14" t="s">
        <v>31</v>
      </c>
      <c r="M9" s="14"/>
      <c r="N9" s="14"/>
      <c r="O9" s="14"/>
      <c r="P9" s="2"/>
      <c r="Q9" s="2"/>
      <c r="R9" s="2"/>
    </row>
    <row r="10" spans="1:18" ht="15.75" customHeight="1" x14ac:dyDescent="0.4">
      <c r="A10" s="2"/>
      <c r="B10" s="14">
        <v>4</v>
      </c>
      <c r="C10" s="14">
        <v>4</v>
      </c>
      <c r="D10" s="14">
        <v>3</v>
      </c>
      <c r="E10" s="14">
        <v>4</v>
      </c>
      <c r="F10" s="14">
        <v>4</v>
      </c>
      <c r="G10" s="14"/>
      <c r="H10" s="14" t="s">
        <v>30</v>
      </c>
      <c r="I10" s="14" t="s">
        <v>30</v>
      </c>
      <c r="J10" s="14" t="s">
        <v>31</v>
      </c>
      <c r="K10" s="14" t="s">
        <v>30</v>
      </c>
      <c r="L10" s="14" t="s">
        <v>30</v>
      </c>
      <c r="M10" s="14"/>
      <c r="N10" s="14"/>
      <c r="O10" s="14"/>
      <c r="P10" s="2"/>
      <c r="Q10" s="2"/>
      <c r="R10" s="2"/>
    </row>
    <row r="11" spans="1:18" ht="15.75" customHeigh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7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5.5" customHeight="1" x14ac:dyDescent="0.6">
      <c r="A13" s="2"/>
      <c r="B13" s="25" t="s">
        <v>33</v>
      </c>
      <c r="C13" s="22"/>
      <c r="D13" s="22"/>
      <c r="E13" s="22"/>
      <c r="F13" s="22"/>
      <c r="G13" s="2"/>
      <c r="H13" s="25" t="s">
        <v>33</v>
      </c>
      <c r="I13" s="22"/>
      <c r="J13" s="22"/>
      <c r="K13" s="22"/>
      <c r="L13" s="22"/>
      <c r="M13" s="2"/>
      <c r="N13" s="2"/>
      <c r="O13" s="2"/>
      <c r="P13" s="2"/>
      <c r="Q13" s="2"/>
      <c r="R13" s="2"/>
    </row>
    <row r="14" spans="1:18" ht="15.75" customHeight="1" x14ac:dyDescent="0.45">
      <c r="A14" s="2"/>
      <c r="B14" s="13">
        <v>2</v>
      </c>
      <c r="C14" s="13">
        <v>4</v>
      </c>
      <c r="D14" s="13">
        <v>6</v>
      </c>
      <c r="E14" s="13">
        <v>8</v>
      </c>
      <c r="F14" s="13">
        <v>10</v>
      </c>
      <c r="G14" s="2"/>
      <c r="H14" s="13">
        <v>2</v>
      </c>
      <c r="I14" s="13">
        <v>4</v>
      </c>
      <c r="J14" s="13">
        <v>6</v>
      </c>
      <c r="K14" s="13">
        <v>8</v>
      </c>
      <c r="L14" s="13">
        <v>10</v>
      </c>
      <c r="M14" s="2"/>
      <c r="N14" s="2"/>
      <c r="O14" s="2"/>
      <c r="P14" s="2"/>
      <c r="Q14" s="2"/>
      <c r="R14" s="2"/>
    </row>
    <row r="15" spans="1:18" ht="15.75" customHeight="1" x14ac:dyDescent="0.4">
      <c r="A15" s="2"/>
      <c r="B15" s="2">
        <v>3</v>
      </c>
      <c r="C15" s="2">
        <v>4</v>
      </c>
      <c r="D15" s="2">
        <v>3</v>
      </c>
      <c r="E15" s="2">
        <v>3</v>
      </c>
      <c r="F15" s="2">
        <v>4</v>
      </c>
      <c r="G15" s="2"/>
      <c r="H15" s="2" t="s">
        <v>34</v>
      </c>
      <c r="I15" s="2" t="s">
        <v>35</v>
      </c>
      <c r="J15" s="2" t="s">
        <v>34</v>
      </c>
      <c r="K15" s="2" t="s">
        <v>34</v>
      </c>
      <c r="L15" s="2" t="s">
        <v>35</v>
      </c>
      <c r="M15" s="2"/>
      <c r="N15" s="2"/>
      <c r="O15" s="2"/>
      <c r="P15" s="2"/>
      <c r="Q15" s="2"/>
      <c r="R15" s="2"/>
    </row>
    <row r="16" spans="1:18" ht="15.75" customHeight="1" x14ac:dyDescent="0.4">
      <c r="A16" s="2"/>
      <c r="B16" s="2">
        <v>3</v>
      </c>
      <c r="C16" s="2">
        <v>3</v>
      </c>
      <c r="D16" s="2">
        <v>3</v>
      </c>
      <c r="E16" s="2">
        <v>3</v>
      </c>
      <c r="F16" s="2">
        <v>3</v>
      </c>
      <c r="G16" s="2"/>
      <c r="H16" s="2" t="s">
        <v>34</v>
      </c>
      <c r="I16" s="2" t="s">
        <v>34</v>
      </c>
      <c r="J16" s="2" t="s">
        <v>34</v>
      </c>
      <c r="K16" s="2" t="s">
        <v>34</v>
      </c>
      <c r="L16" s="2" t="s">
        <v>34</v>
      </c>
      <c r="M16" s="2"/>
      <c r="N16" s="2"/>
      <c r="O16" s="2"/>
      <c r="P16" s="2"/>
      <c r="Q16" s="2"/>
      <c r="R16" s="2"/>
    </row>
    <row r="17" spans="1:18" ht="15.75" customHeight="1" x14ac:dyDescent="0.4">
      <c r="A17" s="2"/>
      <c r="B17" s="2">
        <v>2</v>
      </c>
      <c r="C17" s="2">
        <v>2</v>
      </c>
      <c r="D17" s="2">
        <v>3</v>
      </c>
      <c r="E17" s="2">
        <v>2</v>
      </c>
      <c r="F17" s="2">
        <v>2</v>
      </c>
      <c r="G17" s="2"/>
      <c r="H17" s="2" t="s">
        <v>32</v>
      </c>
      <c r="I17" s="2" t="s">
        <v>32</v>
      </c>
      <c r="J17" s="2" t="s">
        <v>34</v>
      </c>
      <c r="K17" s="2" t="s">
        <v>32</v>
      </c>
      <c r="L17" s="2" t="s">
        <v>32</v>
      </c>
      <c r="M17" s="2"/>
      <c r="N17" s="2"/>
      <c r="O17" s="2"/>
      <c r="P17" s="2"/>
      <c r="Q17" s="2"/>
      <c r="R17" s="2"/>
    </row>
    <row r="18" spans="1:18" ht="15.75" customHeight="1" x14ac:dyDescent="0.4">
      <c r="A18" s="2"/>
      <c r="B18" s="2">
        <v>3</v>
      </c>
      <c r="C18" s="2">
        <v>4</v>
      </c>
      <c r="D18" s="2">
        <v>3</v>
      </c>
      <c r="E18" s="2">
        <v>4</v>
      </c>
      <c r="F18" s="2">
        <v>3</v>
      </c>
      <c r="G18" s="2"/>
      <c r="H18" s="2" t="s">
        <v>34</v>
      </c>
      <c r="I18" s="2" t="s">
        <v>35</v>
      </c>
      <c r="J18" s="2" t="s">
        <v>34</v>
      </c>
      <c r="K18" s="2" t="s">
        <v>35</v>
      </c>
      <c r="L18" s="2" t="s">
        <v>34</v>
      </c>
      <c r="M18" s="2"/>
      <c r="N18" s="2"/>
      <c r="O18" s="2"/>
      <c r="P18" s="2"/>
      <c r="Q18" s="2"/>
      <c r="R18" s="2"/>
    </row>
    <row r="19" spans="1:18" ht="15.75" customHeight="1" x14ac:dyDescent="0.4">
      <c r="A19" s="2"/>
      <c r="B19" s="2">
        <v>3</v>
      </c>
      <c r="C19" s="2">
        <v>4</v>
      </c>
      <c r="D19" s="2">
        <v>3</v>
      </c>
      <c r="E19" s="2">
        <v>2</v>
      </c>
      <c r="F19" s="2">
        <v>4</v>
      </c>
      <c r="G19" s="2"/>
      <c r="H19" s="2" t="s">
        <v>34</v>
      </c>
      <c r="I19" s="2" t="s">
        <v>35</v>
      </c>
      <c r="J19" s="2" t="s">
        <v>34</v>
      </c>
      <c r="K19" s="2" t="s">
        <v>32</v>
      </c>
      <c r="L19" s="2" t="s">
        <v>35</v>
      </c>
      <c r="M19" s="2"/>
      <c r="N19" s="2"/>
      <c r="O19" s="2"/>
      <c r="P19" s="2"/>
      <c r="Q19" s="2"/>
      <c r="R19" s="2"/>
    </row>
    <row r="20" spans="1:18" ht="15.75" customHeight="1" x14ac:dyDescent="0.4">
      <c r="A20" s="2"/>
      <c r="B20" s="2">
        <v>3</v>
      </c>
      <c r="C20" s="2">
        <v>4</v>
      </c>
      <c r="D20" s="2">
        <v>3</v>
      </c>
      <c r="E20" s="2">
        <v>4</v>
      </c>
      <c r="F20" s="2">
        <v>4</v>
      </c>
      <c r="G20" s="2"/>
      <c r="H20" s="2" t="s">
        <v>34</v>
      </c>
      <c r="I20" s="2" t="s">
        <v>35</v>
      </c>
      <c r="J20" s="2" t="s">
        <v>34</v>
      </c>
      <c r="K20" s="2" t="s">
        <v>35</v>
      </c>
      <c r="L20" s="2" t="s">
        <v>35</v>
      </c>
      <c r="M20" s="2"/>
      <c r="N20" s="2"/>
      <c r="O20" s="2"/>
      <c r="P20" s="2"/>
      <c r="Q20" s="2"/>
      <c r="R20" s="2"/>
    </row>
    <row r="21" spans="1:18" ht="15.75" customHeight="1" x14ac:dyDescent="0.4">
      <c r="A21" s="2"/>
      <c r="B21" s="2">
        <v>4</v>
      </c>
      <c r="C21" s="2">
        <v>4</v>
      </c>
      <c r="D21" s="2">
        <v>4</v>
      </c>
      <c r="E21" s="2">
        <v>4</v>
      </c>
      <c r="F21" s="2">
        <v>4</v>
      </c>
      <c r="G21" s="2"/>
      <c r="H21" s="2" t="s">
        <v>35</v>
      </c>
      <c r="I21" s="2" t="s">
        <v>35</v>
      </c>
      <c r="J21" s="2" t="s">
        <v>35</v>
      </c>
      <c r="K21" s="2" t="s">
        <v>35</v>
      </c>
      <c r="L21" s="2" t="s">
        <v>35</v>
      </c>
      <c r="M21" s="2"/>
      <c r="N21" s="2"/>
      <c r="O21" s="2"/>
      <c r="P21" s="2"/>
      <c r="Q21" s="2"/>
      <c r="R21" s="2"/>
    </row>
    <row r="22" spans="1:18" ht="15.75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.7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.7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1.5" x14ac:dyDescent="0.6">
      <c r="A25" s="2"/>
      <c r="B25" s="25" t="s">
        <v>36</v>
      </c>
      <c r="C25" s="22"/>
      <c r="D25" s="22"/>
      <c r="E25" s="22"/>
      <c r="F25" s="2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x14ac:dyDescent="0.4">
      <c r="A26" s="2"/>
      <c r="B26" s="24" t="s">
        <v>37</v>
      </c>
      <c r="C26" s="22"/>
      <c r="D26" s="22"/>
      <c r="E26" s="24" t="s">
        <v>38</v>
      </c>
      <c r="F26" s="2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x14ac:dyDescent="0.4">
      <c r="A27" s="2"/>
      <c r="B27" s="24" t="s">
        <v>39</v>
      </c>
      <c r="C27" s="22"/>
      <c r="D27" s="22"/>
      <c r="E27" s="24" t="s">
        <v>40</v>
      </c>
      <c r="F27" s="2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x14ac:dyDescent="0.4">
      <c r="A28" s="2"/>
      <c r="B28" s="24" t="s">
        <v>41</v>
      </c>
      <c r="C28" s="22"/>
      <c r="D28" s="22"/>
      <c r="E28" s="24" t="s">
        <v>42</v>
      </c>
      <c r="F28" s="2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</sheetData>
  <mergeCells count="11">
    <mergeCell ref="H2:L2"/>
    <mergeCell ref="B13:F13"/>
    <mergeCell ref="H13:L13"/>
    <mergeCell ref="B25:F25"/>
    <mergeCell ref="B26:D26"/>
    <mergeCell ref="E26:F26"/>
    <mergeCell ref="B27:D27"/>
    <mergeCell ref="E27:F27"/>
    <mergeCell ref="B28:D28"/>
    <mergeCell ref="E28:F28"/>
    <mergeCell ref="B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/>
  </sheetViews>
  <sheetFormatPr defaultColWidth="12.6328125" defaultRowHeight="15.75" customHeight="1" x14ac:dyDescent="0.25"/>
  <cols>
    <col min="1" max="1" width="5.7265625" customWidth="1"/>
    <col min="2" max="2" width="11.7265625" customWidth="1"/>
    <col min="3" max="3" width="24.6328125" customWidth="1"/>
    <col min="4" max="4" width="25.08984375" customWidth="1"/>
    <col min="5" max="5" width="17.6328125" customWidth="1"/>
    <col min="7" max="7" width="15.90625" customWidth="1"/>
  </cols>
  <sheetData>
    <row r="1" spans="1:26" ht="15.75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8.5" customHeight="1" x14ac:dyDescent="0.5">
      <c r="A2" s="2"/>
      <c r="C2" s="16" t="s">
        <v>43</v>
      </c>
      <c r="D2" s="16" t="s">
        <v>44</v>
      </c>
      <c r="E2" s="16" t="s">
        <v>45</v>
      </c>
      <c r="F2" s="16" t="s">
        <v>46</v>
      </c>
      <c r="G2" s="16" t="s">
        <v>47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5">
      <c r="A3" s="2"/>
      <c r="B3" s="17" t="s">
        <v>48</v>
      </c>
      <c r="C3" s="2">
        <f>SUM(SUS_initial_responces!B4:F4)</f>
        <v>17</v>
      </c>
      <c r="D3" s="2">
        <f>SUM(SUS_initial_responces!B15:F15)</f>
        <v>17</v>
      </c>
      <c r="E3" s="2">
        <f t="shared" ref="E3:E9" si="0">SUM(C3:D3)</f>
        <v>34</v>
      </c>
      <c r="F3" s="26">
        <v>2.5</v>
      </c>
      <c r="G3" s="2">
        <f t="shared" ref="G3:G9" si="1">E3*$F$3</f>
        <v>85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5">
      <c r="A4" s="2"/>
      <c r="B4" s="17" t="s">
        <v>49</v>
      </c>
      <c r="C4" s="2">
        <f>SUM(SUS_initial_responces!B5:F5)</f>
        <v>14</v>
      </c>
      <c r="D4" s="2">
        <f>SUM(SUS_initial_responces!B16:F16)</f>
        <v>15</v>
      </c>
      <c r="E4" s="2">
        <f t="shared" si="0"/>
        <v>29</v>
      </c>
      <c r="F4" s="22"/>
      <c r="G4" s="2">
        <f t="shared" si="1"/>
        <v>72.5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5">
      <c r="A5" s="2"/>
      <c r="B5" s="17" t="s">
        <v>50</v>
      </c>
      <c r="C5" s="2">
        <f>SUM(SUS_initial_responces!B6:F6)</f>
        <v>14</v>
      </c>
      <c r="D5" s="2">
        <f>SUM(SUS_initial_responces!B17:F17)</f>
        <v>11</v>
      </c>
      <c r="E5" s="2">
        <f t="shared" si="0"/>
        <v>25</v>
      </c>
      <c r="F5" s="22"/>
      <c r="G5" s="2">
        <f t="shared" si="1"/>
        <v>62.5</v>
      </c>
      <c r="H5" s="2"/>
      <c r="I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5">
      <c r="A6" s="2"/>
      <c r="B6" s="17" t="s">
        <v>51</v>
      </c>
      <c r="C6" s="2">
        <f>SUM(SUS_initial_responces!B7:F7)</f>
        <v>13</v>
      </c>
      <c r="D6" s="2">
        <f>SUM(SUS_initial_responces!B18:F18)</f>
        <v>17</v>
      </c>
      <c r="E6" s="2">
        <f t="shared" si="0"/>
        <v>30</v>
      </c>
      <c r="F6" s="22"/>
      <c r="G6" s="2">
        <f t="shared" si="1"/>
        <v>75</v>
      </c>
      <c r="H6" s="2"/>
      <c r="I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5">
      <c r="A7" s="2"/>
      <c r="B7" s="17" t="s">
        <v>52</v>
      </c>
      <c r="C7" s="2">
        <f>SUM(SUS_initial_responces!B8:F8)</f>
        <v>16</v>
      </c>
      <c r="D7" s="2">
        <f>SUM(SUS_initial_responces!B19:F19)</f>
        <v>16</v>
      </c>
      <c r="E7" s="2">
        <f t="shared" si="0"/>
        <v>32</v>
      </c>
      <c r="F7" s="22"/>
      <c r="G7" s="2">
        <f t="shared" si="1"/>
        <v>80</v>
      </c>
      <c r="H7" s="2"/>
      <c r="I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5">
      <c r="A8" s="2"/>
      <c r="B8" s="17" t="s">
        <v>53</v>
      </c>
      <c r="C8" s="2">
        <f>SUM(SUS_initial_responces!B9:F9)</f>
        <v>16</v>
      </c>
      <c r="D8" s="2">
        <f>SUM(SUS_initial_responces!B20:F20)</f>
        <v>18</v>
      </c>
      <c r="E8" s="2">
        <f t="shared" si="0"/>
        <v>34</v>
      </c>
      <c r="F8" s="22"/>
      <c r="G8" s="2">
        <f t="shared" si="1"/>
        <v>85</v>
      </c>
      <c r="H8" s="2"/>
      <c r="I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5">
      <c r="A9" s="2"/>
      <c r="B9" s="17" t="s">
        <v>54</v>
      </c>
      <c r="C9" s="2">
        <f>SUM(SUS_initial_responces!B10:F10)</f>
        <v>19</v>
      </c>
      <c r="D9" s="2">
        <f>SUM(SUS_initial_responces!B21:F21)</f>
        <v>20</v>
      </c>
      <c r="E9" s="2">
        <f t="shared" si="0"/>
        <v>39</v>
      </c>
      <c r="F9" s="22"/>
      <c r="G9" s="2">
        <f t="shared" si="1"/>
        <v>97.5</v>
      </c>
      <c r="H9" s="2"/>
      <c r="I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4">
      <c r="A10" s="2"/>
      <c r="H10" s="2"/>
      <c r="I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4">
      <c r="A11" s="2"/>
      <c r="H11" s="2"/>
      <c r="I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4">
      <c r="A12" s="2"/>
      <c r="H12" s="2"/>
      <c r="I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5">
      <c r="A14" s="2"/>
      <c r="B14" s="2"/>
      <c r="C14" s="16" t="s">
        <v>55</v>
      </c>
      <c r="D14" s="16" t="s">
        <v>4</v>
      </c>
      <c r="E14" s="16" t="s">
        <v>3</v>
      </c>
      <c r="F14" s="2"/>
      <c r="G14" s="2"/>
      <c r="H14" s="2"/>
      <c r="I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5">
      <c r="A15" s="2"/>
      <c r="B15" s="16" t="s">
        <v>56</v>
      </c>
      <c r="C15" s="18">
        <f>AVERAGE(G3:G9)</f>
        <v>79.642857142857139</v>
      </c>
      <c r="D15" s="19" t="str">
        <f>VLOOKUP(C15, Сonversion_table!B4:H15, 7, 1)</f>
        <v>A-</v>
      </c>
      <c r="E15" s="19" t="str">
        <f>VLOOKUP(C15, Сonversion_table!B4:H15, 6, 1)</f>
        <v>Acceptable</v>
      </c>
      <c r="H15" s="2"/>
      <c r="I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4">
      <c r="A16" s="2"/>
      <c r="H16" s="2"/>
      <c r="I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4">
      <c r="A17" s="2"/>
      <c r="H17" s="2"/>
      <c r="I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4">
      <c r="A18" s="2"/>
      <c r="H18" s="2"/>
      <c r="I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4">
      <c r="A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4">
      <c r="A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4">
      <c r="A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4">
      <c r="A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4">
      <c r="A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4">
      <c r="A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4">
      <c r="A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4">
      <c r="A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4">
      <c r="A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x14ac:dyDescent="0.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F3:F9"/>
  </mergeCells>
  <conditionalFormatting sqref="D15">
    <cfRule type="cellIs" dxfId="47" priority="1" operator="equal">
      <formula>"A+"</formula>
    </cfRule>
    <cfRule type="cellIs" dxfId="46" priority="2" operator="equal">
      <formula>"A"</formula>
    </cfRule>
    <cfRule type="cellIs" dxfId="45" priority="3" operator="equal">
      <formula>"A-"</formula>
    </cfRule>
    <cfRule type="cellIs" dxfId="44" priority="4" operator="equal">
      <formula>"B+"</formula>
    </cfRule>
    <cfRule type="cellIs" dxfId="43" priority="5" operator="equal">
      <formula>"B"</formula>
    </cfRule>
    <cfRule type="cellIs" dxfId="42" priority="6" operator="equal">
      <formula>"B-"</formula>
    </cfRule>
    <cfRule type="cellIs" dxfId="41" priority="7" operator="equal">
      <formula>"C+"</formula>
    </cfRule>
    <cfRule type="cellIs" dxfId="40" priority="8" operator="equal">
      <formula>"C"</formula>
    </cfRule>
    <cfRule type="cellIs" dxfId="39" priority="9" operator="equal">
      <formula>"C-"</formula>
    </cfRule>
    <cfRule type="cellIs" dxfId="38" priority="10" operator="equal">
      <formula>"D"</formula>
    </cfRule>
    <cfRule type="cellIs" dxfId="37" priority="11" operator="equal">
      <formula>"E"</formula>
    </cfRule>
    <cfRule type="cellIs" dxfId="36" priority="12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3"/>
  <sheetViews>
    <sheetView zoomScale="60" zoomScaleNormal="60" workbookViewId="0"/>
  </sheetViews>
  <sheetFormatPr defaultColWidth="12.6328125" defaultRowHeight="15.75" customHeight="1" x14ac:dyDescent="0.25"/>
  <cols>
    <col min="1" max="1" width="5.453125" customWidth="1"/>
    <col min="2" max="2" width="27.7265625" customWidth="1"/>
    <col min="3" max="3" width="30.453125" customWidth="1"/>
    <col min="4" max="4" width="26.6328125" customWidth="1"/>
    <col min="5" max="5" width="29.08984375" customWidth="1"/>
    <col min="6" max="6" width="27.36328125" customWidth="1"/>
    <col min="7" max="7" width="26" customWidth="1"/>
    <col min="8" max="8" width="28.6328125" customWidth="1"/>
    <col min="9" max="9" width="28.7265625" customWidth="1"/>
    <col min="10" max="10" width="29.453125" customWidth="1"/>
    <col min="11" max="11" width="30" customWidth="1"/>
    <col min="12" max="12" width="37.6328125" customWidth="1"/>
    <col min="13" max="18" width="18.90625" customWidth="1"/>
  </cols>
  <sheetData>
    <row r="1" spans="1:18" ht="15.75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4.5" customHeight="1" x14ac:dyDescent="0.6">
      <c r="A2" s="2"/>
      <c r="B2" s="25" t="s">
        <v>29</v>
      </c>
      <c r="C2" s="22"/>
      <c r="D2" s="22"/>
      <c r="E2" s="22"/>
      <c r="F2" s="22"/>
      <c r="G2" s="2"/>
      <c r="H2" s="25" t="s">
        <v>29</v>
      </c>
      <c r="I2" s="22"/>
      <c r="J2" s="22"/>
      <c r="K2" s="22"/>
      <c r="L2" s="22"/>
      <c r="M2" s="2"/>
      <c r="N2" s="2"/>
      <c r="O2" s="2"/>
      <c r="P2" s="2"/>
      <c r="Q2" s="2"/>
      <c r="R2" s="2"/>
    </row>
    <row r="3" spans="1:18" ht="15.75" customHeight="1" x14ac:dyDescent="0.45">
      <c r="A3" s="2"/>
      <c r="B3" s="13">
        <v>1</v>
      </c>
      <c r="C3" s="13">
        <v>3</v>
      </c>
      <c r="D3" s="13">
        <v>5</v>
      </c>
      <c r="E3" s="13">
        <v>7</v>
      </c>
      <c r="F3" s="13">
        <v>9</v>
      </c>
      <c r="G3" s="2"/>
      <c r="H3" s="13">
        <v>1</v>
      </c>
      <c r="I3" s="13">
        <v>3</v>
      </c>
      <c r="J3" s="13">
        <v>5</v>
      </c>
      <c r="K3" s="13">
        <v>7</v>
      </c>
      <c r="L3" s="13">
        <v>9</v>
      </c>
      <c r="M3" s="2"/>
      <c r="N3" s="2"/>
      <c r="O3" s="2"/>
      <c r="P3" s="2"/>
      <c r="Q3" s="2"/>
      <c r="R3" s="2"/>
    </row>
    <row r="4" spans="1:18" ht="15.75" customHeight="1" x14ac:dyDescent="0.4">
      <c r="A4" s="2"/>
      <c r="B4" s="14">
        <v>4</v>
      </c>
      <c r="C4" s="14">
        <v>4</v>
      </c>
      <c r="D4" s="14">
        <v>4</v>
      </c>
      <c r="E4" s="14">
        <v>3</v>
      </c>
      <c r="F4" s="14">
        <v>4</v>
      </c>
      <c r="G4" s="14"/>
      <c r="H4" s="14" t="s">
        <v>30</v>
      </c>
      <c r="I4" s="14" t="s">
        <v>30</v>
      </c>
      <c r="J4" s="14" t="s">
        <v>30</v>
      </c>
      <c r="K4" s="14" t="s">
        <v>31</v>
      </c>
      <c r="L4" s="14" t="s">
        <v>30</v>
      </c>
      <c r="M4" s="14"/>
      <c r="N4" s="14"/>
      <c r="O4" s="14"/>
      <c r="P4" s="2"/>
      <c r="Q4" s="2"/>
      <c r="R4" s="2"/>
    </row>
    <row r="5" spans="1:18" ht="15.75" customHeight="1" x14ac:dyDescent="0.4">
      <c r="A5" s="2"/>
      <c r="B5" s="14">
        <v>4</v>
      </c>
      <c r="C5" s="14">
        <v>3</v>
      </c>
      <c r="D5" s="14">
        <v>2</v>
      </c>
      <c r="E5" s="14">
        <v>4</v>
      </c>
      <c r="F5" s="14">
        <v>3</v>
      </c>
      <c r="G5" s="14"/>
      <c r="H5" s="14" t="s">
        <v>30</v>
      </c>
      <c r="I5" s="14" t="s">
        <v>31</v>
      </c>
      <c r="J5" s="14" t="s">
        <v>32</v>
      </c>
      <c r="K5" s="14" t="s">
        <v>30</v>
      </c>
      <c r="L5" s="14" t="s">
        <v>31</v>
      </c>
      <c r="M5" s="14"/>
      <c r="N5" s="14"/>
      <c r="O5" s="14"/>
      <c r="P5" s="2"/>
      <c r="Q5" s="2"/>
      <c r="R5" s="2"/>
    </row>
    <row r="6" spans="1:18" ht="15.75" customHeight="1" x14ac:dyDescent="0.4">
      <c r="A6" s="2"/>
      <c r="B6" s="14">
        <v>3</v>
      </c>
      <c r="C6" s="14">
        <v>3</v>
      </c>
      <c r="D6" s="14">
        <v>2</v>
      </c>
      <c r="E6" s="14">
        <v>4</v>
      </c>
      <c r="F6" s="14">
        <v>3</v>
      </c>
      <c r="G6" s="14"/>
      <c r="H6" s="14" t="s">
        <v>31</v>
      </c>
      <c r="I6" s="14" t="s">
        <v>31</v>
      </c>
      <c r="J6" s="14" t="s">
        <v>32</v>
      </c>
      <c r="K6" s="14" t="s">
        <v>30</v>
      </c>
      <c r="L6" s="14" t="s">
        <v>31</v>
      </c>
      <c r="M6" s="14"/>
      <c r="N6" s="14"/>
      <c r="O6" s="14"/>
      <c r="P6" s="2"/>
      <c r="Q6" s="2"/>
      <c r="R6" s="2"/>
    </row>
    <row r="7" spans="1:18" ht="15.75" customHeight="1" x14ac:dyDescent="0.4">
      <c r="A7" s="2"/>
      <c r="B7" s="14">
        <v>3</v>
      </c>
      <c r="C7" s="14">
        <v>3</v>
      </c>
      <c r="D7" s="14">
        <v>3</v>
      </c>
      <c r="E7" s="14">
        <v>4</v>
      </c>
      <c r="F7" s="14">
        <v>3</v>
      </c>
      <c r="G7" s="14"/>
      <c r="H7" s="14" t="s">
        <v>31</v>
      </c>
      <c r="I7" s="14" t="s">
        <v>31</v>
      </c>
      <c r="J7" s="14" t="s">
        <v>31</v>
      </c>
      <c r="K7" s="14" t="s">
        <v>30</v>
      </c>
      <c r="L7" s="14" t="s">
        <v>31</v>
      </c>
      <c r="M7" s="14"/>
      <c r="N7" s="14"/>
      <c r="O7" s="14"/>
      <c r="P7" s="2"/>
      <c r="Q7" s="2"/>
      <c r="R7" s="2"/>
    </row>
    <row r="8" spans="1:18" ht="15.75" customHeight="1" x14ac:dyDescent="0.4">
      <c r="A8" s="2"/>
      <c r="B8" s="14">
        <v>3</v>
      </c>
      <c r="C8" s="14">
        <v>4</v>
      </c>
      <c r="D8" s="14">
        <v>4</v>
      </c>
      <c r="E8" s="14">
        <v>4</v>
      </c>
      <c r="F8" s="14">
        <v>3</v>
      </c>
      <c r="G8" s="14"/>
      <c r="H8" s="14" t="s">
        <v>31</v>
      </c>
      <c r="I8" s="14" t="s">
        <v>30</v>
      </c>
      <c r="J8" s="14" t="s">
        <v>30</v>
      </c>
      <c r="K8" s="14" t="s">
        <v>30</v>
      </c>
      <c r="L8" s="14" t="s">
        <v>31</v>
      </c>
      <c r="M8" s="14"/>
      <c r="N8" s="14"/>
      <c r="O8" s="14"/>
      <c r="P8" s="2"/>
      <c r="Q8" s="2"/>
      <c r="R8" s="2"/>
    </row>
    <row r="9" spans="1:18" ht="15.75" customHeight="1" x14ac:dyDescent="0.4">
      <c r="A9" s="2"/>
      <c r="B9" s="14">
        <v>3</v>
      </c>
      <c r="C9" s="14">
        <v>4</v>
      </c>
      <c r="D9" s="14">
        <v>4</v>
      </c>
      <c r="E9" s="14">
        <v>3</v>
      </c>
      <c r="F9" s="14">
        <v>4</v>
      </c>
      <c r="G9" s="14"/>
      <c r="H9" s="14" t="s">
        <v>31</v>
      </c>
      <c r="I9" s="14" t="s">
        <v>30</v>
      </c>
      <c r="J9" s="14" t="s">
        <v>30</v>
      </c>
      <c r="K9" s="14" t="s">
        <v>31</v>
      </c>
      <c r="L9" s="14" t="s">
        <v>30</v>
      </c>
      <c r="M9" s="14"/>
      <c r="N9" s="14"/>
      <c r="O9" s="14"/>
      <c r="P9" s="2"/>
      <c r="Q9" s="2"/>
      <c r="R9" s="2"/>
    </row>
    <row r="10" spans="1:18" ht="15.75" customHeight="1" x14ac:dyDescent="0.4">
      <c r="A10" s="2"/>
      <c r="B10" s="14">
        <v>4</v>
      </c>
      <c r="C10" s="14">
        <v>4</v>
      </c>
      <c r="D10" s="14">
        <v>4</v>
      </c>
      <c r="E10" s="14">
        <v>3</v>
      </c>
      <c r="F10" s="14">
        <v>4</v>
      </c>
      <c r="G10" s="14"/>
      <c r="H10" s="14" t="s">
        <v>30</v>
      </c>
      <c r="I10" s="14" t="s">
        <v>30</v>
      </c>
      <c r="J10" s="14" t="s">
        <v>30</v>
      </c>
      <c r="K10" s="14" t="s">
        <v>31</v>
      </c>
      <c r="L10" s="14" t="s">
        <v>30</v>
      </c>
      <c r="M10" s="14"/>
      <c r="N10" s="14"/>
      <c r="O10" s="14"/>
      <c r="P10" s="2"/>
      <c r="Q10" s="2"/>
      <c r="R10" s="2"/>
    </row>
    <row r="11" spans="1:18" ht="15.75" customHeight="1" x14ac:dyDescent="0.4">
      <c r="A11" s="14"/>
      <c r="B11" s="14">
        <v>2</v>
      </c>
      <c r="C11" s="14">
        <v>3</v>
      </c>
      <c r="D11" s="14">
        <v>3</v>
      </c>
      <c r="E11" s="14">
        <v>4</v>
      </c>
      <c r="F11" s="14">
        <v>3</v>
      </c>
      <c r="G11" s="14"/>
      <c r="H11" s="14" t="s">
        <v>32</v>
      </c>
      <c r="I11" s="14" t="s">
        <v>31</v>
      </c>
      <c r="J11" s="14" t="s">
        <v>31</v>
      </c>
      <c r="K11" s="14" t="s">
        <v>30</v>
      </c>
      <c r="L11" s="14" t="s">
        <v>31</v>
      </c>
      <c r="M11" s="14"/>
      <c r="N11" s="2"/>
      <c r="O11" s="2"/>
      <c r="P11" s="2"/>
      <c r="Q11" s="2"/>
      <c r="R11" s="2"/>
    </row>
    <row r="12" spans="1:18" ht="15.7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4.5" customHeight="1" x14ac:dyDescent="0.6">
      <c r="A13" s="2"/>
      <c r="B13" s="25" t="s">
        <v>33</v>
      </c>
      <c r="C13" s="22"/>
      <c r="D13" s="22"/>
      <c r="E13" s="22"/>
      <c r="F13" s="22"/>
      <c r="G13" s="2"/>
      <c r="H13" s="25" t="s">
        <v>33</v>
      </c>
      <c r="I13" s="22"/>
      <c r="J13" s="22"/>
      <c r="K13" s="22"/>
      <c r="L13" s="22"/>
      <c r="M13" s="2"/>
      <c r="N13" s="2"/>
      <c r="O13" s="2"/>
      <c r="P13" s="2"/>
      <c r="Q13" s="2"/>
      <c r="R13" s="2"/>
    </row>
    <row r="14" spans="1:18" ht="15.75" customHeight="1" x14ac:dyDescent="0.45">
      <c r="A14" s="2"/>
      <c r="B14" s="13">
        <v>2</v>
      </c>
      <c r="C14" s="13">
        <v>4</v>
      </c>
      <c r="D14" s="13">
        <v>6</v>
      </c>
      <c r="E14" s="13">
        <v>8</v>
      </c>
      <c r="F14" s="13">
        <v>10</v>
      </c>
      <c r="G14" s="2"/>
      <c r="H14" s="13">
        <v>2</v>
      </c>
      <c r="I14" s="13">
        <v>4</v>
      </c>
      <c r="J14" s="13">
        <v>6</v>
      </c>
      <c r="K14" s="13">
        <v>8</v>
      </c>
      <c r="L14" s="13">
        <v>10</v>
      </c>
      <c r="M14" s="2"/>
      <c r="N14" s="2"/>
      <c r="O14" s="2"/>
      <c r="P14" s="2"/>
      <c r="Q14" s="2"/>
      <c r="R14" s="2"/>
    </row>
    <row r="15" spans="1:18" ht="15.75" customHeight="1" x14ac:dyDescent="0.4">
      <c r="A15" s="2"/>
      <c r="B15" s="14">
        <v>4</v>
      </c>
      <c r="C15" s="14">
        <v>3</v>
      </c>
      <c r="D15" s="14">
        <v>4</v>
      </c>
      <c r="E15" s="14">
        <v>4</v>
      </c>
      <c r="F15" s="14">
        <v>4</v>
      </c>
      <c r="G15" s="2"/>
      <c r="H15" s="14" t="s">
        <v>35</v>
      </c>
      <c r="I15" s="14" t="s">
        <v>34</v>
      </c>
      <c r="J15" s="14" t="s">
        <v>35</v>
      </c>
      <c r="K15" s="14" t="s">
        <v>35</v>
      </c>
      <c r="L15" s="14" t="s">
        <v>35</v>
      </c>
      <c r="M15" s="2"/>
      <c r="N15" s="2"/>
      <c r="O15" s="2"/>
      <c r="P15" s="2"/>
      <c r="Q15" s="2"/>
      <c r="R15" s="2"/>
    </row>
    <row r="16" spans="1:18" ht="15.75" customHeight="1" x14ac:dyDescent="0.4">
      <c r="A16" s="2"/>
      <c r="B16" s="14">
        <v>3</v>
      </c>
      <c r="C16" s="14">
        <v>4</v>
      </c>
      <c r="D16" s="14">
        <v>3</v>
      </c>
      <c r="E16" s="14">
        <v>4</v>
      </c>
      <c r="F16" s="14">
        <v>4</v>
      </c>
      <c r="G16" s="2"/>
      <c r="H16" s="14" t="s">
        <v>34</v>
      </c>
      <c r="I16" s="14" t="s">
        <v>35</v>
      </c>
      <c r="J16" s="14" t="s">
        <v>34</v>
      </c>
      <c r="K16" s="14" t="s">
        <v>35</v>
      </c>
      <c r="L16" s="14" t="s">
        <v>35</v>
      </c>
      <c r="M16" s="2"/>
      <c r="N16" s="2"/>
      <c r="O16" s="2"/>
      <c r="P16" s="2"/>
      <c r="Q16" s="2"/>
      <c r="R16" s="2"/>
    </row>
    <row r="17" spans="1:18" ht="15.75" customHeight="1" x14ac:dyDescent="0.4">
      <c r="A17" s="2"/>
      <c r="B17" s="14">
        <v>3</v>
      </c>
      <c r="C17" s="14">
        <v>4</v>
      </c>
      <c r="D17" s="14">
        <v>3</v>
      </c>
      <c r="E17" s="14">
        <v>3</v>
      </c>
      <c r="F17" s="14">
        <v>4</v>
      </c>
      <c r="G17" s="2"/>
      <c r="H17" s="14" t="s">
        <v>34</v>
      </c>
      <c r="I17" s="14" t="s">
        <v>35</v>
      </c>
      <c r="J17" s="14" t="s">
        <v>34</v>
      </c>
      <c r="K17" s="14" t="s">
        <v>34</v>
      </c>
      <c r="L17" s="14" t="s">
        <v>35</v>
      </c>
      <c r="M17" s="2"/>
      <c r="N17" s="2"/>
      <c r="O17" s="2"/>
      <c r="P17" s="2"/>
      <c r="Q17" s="2"/>
      <c r="R17" s="2"/>
    </row>
    <row r="18" spans="1:18" ht="15.75" customHeight="1" x14ac:dyDescent="0.4">
      <c r="A18" s="2"/>
      <c r="B18" s="14">
        <v>4</v>
      </c>
      <c r="C18" s="14">
        <v>4</v>
      </c>
      <c r="D18" s="14">
        <v>3</v>
      </c>
      <c r="E18" s="14">
        <v>3</v>
      </c>
      <c r="F18" s="14">
        <v>4</v>
      </c>
      <c r="G18" s="2"/>
      <c r="H18" s="14" t="s">
        <v>35</v>
      </c>
      <c r="I18" s="14" t="s">
        <v>35</v>
      </c>
      <c r="J18" s="14" t="s">
        <v>34</v>
      </c>
      <c r="K18" s="14" t="s">
        <v>34</v>
      </c>
      <c r="L18" s="14" t="s">
        <v>35</v>
      </c>
      <c r="M18" s="2"/>
      <c r="N18" s="2"/>
      <c r="O18" s="2"/>
      <c r="P18" s="2"/>
      <c r="Q18" s="2"/>
      <c r="R18" s="2"/>
    </row>
    <row r="19" spans="1:18" ht="15.75" customHeight="1" x14ac:dyDescent="0.4">
      <c r="A19" s="2"/>
      <c r="B19" s="14">
        <v>4</v>
      </c>
      <c r="C19" s="14">
        <v>4</v>
      </c>
      <c r="D19" s="14">
        <v>3</v>
      </c>
      <c r="E19" s="14">
        <v>3</v>
      </c>
      <c r="F19" s="14">
        <v>4</v>
      </c>
      <c r="G19" s="2"/>
      <c r="H19" s="14" t="s">
        <v>35</v>
      </c>
      <c r="I19" s="14" t="s">
        <v>35</v>
      </c>
      <c r="J19" s="14" t="s">
        <v>34</v>
      </c>
      <c r="K19" s="14" t="s">
        <v>34</v>
      </c>
      <c r="L19" s="14" t="s">
        <v>35</v>
      </c>
      <c r="M19" s="2"/>
      <c r="N19" s="2"/>
      <c r="O19" s="2"/>
      <c r="P19" s="2"/>
      <c r="Q19" s="2"/>
      <c r="R19" s="2"/>
    </row>
    <row r="20" spans="1:18" ht="15.75" customHeight="1" x14ac:dyDescent="0.4">
      <c r="A20" s="2"/>
      <c r="B20" s="14">
        <v>4</v>
      </c>
      <c r="C20" s="14">
        <v>4</v>
      </c>
      <c r="D20" s="14">
        <v>4</v>
      </c>
      <c r="E20" s="14">
        <v>4</v>
      </c>
      <c r="F20" s="14">
        <v>4</v>
      </c>
      <c r="G20" s="2"/>
      <c r="H20" s="14" t="s">
        <v>35</v>
      </c>
      <c r="I20" s="14" t="s">
        <v>35</v>
      </c>
      <c r="J20" s="14" t="s">
        <v>35</v>
      </c>
      <c r="K20" s="14" t="s">
        <v>35</v>
      </c>
      <c r="L20" s="14" t="s">
        <v>35</v>
      </c>
      <c r="M20" s="2"/>
      <c r="N20" s="2"/>
      <c r="O20" s="2"/>
      <c r="P20" s="2"/>
      <c r="Q20" s="2"/>
      <c r="R20" s="2"/>
    </row>
    <row r="21" spans="1:18" ht="15.75" customHeight="1" x14ac:dyDescent="0.4">
      <c r="A21" s="2"/>
      <c r="B21" s="14">
        <v>4</v>
      </c>
      <c r="C21" s="14">
        <v>4</v>
      </c>
      <c r="D21" s="14">
        <v>4</v>
      </c>
      <c r="E21" s="14">
        <v>4</v>
      </c>
      <c r="F21" s="14">
        <v>4</v>
      </c>
      <c r="G21" s="2"/>
      <c r="H21" s="14" t="s">
        <v>35</v>
      </c>
      <c r="I21" s="14" t="s">
        <v>35</v>
      </c>
      <c r="J21" s="14" t="s">
        <v>35</v>
      </c>
      <c r="K21" s="14" t="s">
        <v>35</v>
      </c>
      <c r="L21" s="14" t="s">
        <v>35</v>
      </c>
      <c r="M21" s="2"/>
      <c r="N21" s="2"/>
      <c r="O21" s="2"/>
      <c r="P21" s="2"/>
      <c r="Q21" s="2"/>
      <c r="R21" s="2"/>
    </row>
    <row r="22" spans="1:18" ht="15.75" customHeight="1" x14ac:dyDescent="0.4">
      <c r="A22" s="2"/>
      <c r="B22" s="14">
        <v>4</v>
      </c>
      <c r="C22" s="14">
        <v>4</v>
      </c>
      <c r="D22" s="14">
        <v>4</v>
      </c>
      <c r="E22" s="14">
        <v>3</v>
      </c>
      <c r="F22" s="14">
        <v>3</v>
      </c>
      <c r="G22" s="2"/>
      <c r="H22" s="14" t="s">
        <v>35</v>
      </c>
      <c r="I22" s="14" t="s">
        <v>35</v>
      </c>
      <c r="J22" s="14" t="s">
        <v>35</v>
      </c>
      <c r="K22" s="14" t="s">
        <v>34</v>
      </c>
      <c r="L22" s="14" t="s">
        <v>34</v>
      </c>
      <c r="M22" s="2"/>
      <c r="N22" s="2"/>
      <c r="O22" s="2"/>
      <c r="P22" s="2"/>
      <c r="Q22" s="2"/>
      <c r="R22" s="2"/>
    </row>
    <row r="23" spans="1:18" ht="15.75" customHeight="1" x14ac:dyDescent="0.4">
      <c r="A23" s="2"/>
      <c r="B23" s="2"/>
      <c r="C23" s="2"/>
      <c r="D23" s="2"/>
      <c r="E23" s="2"/>
      <c r="F23" s="2"/>
      <c r="G23" s="2"/>
      <c r="H23" s="14"/>
      <c r="I23" s="14"/>
      <c r="J23" s="14"/>
      <c r="K23" s="14"/>
      <c r="L23" s="14"/>
      <c r="M23" s="2"/>
      <c r="N23" s="2"/>
      <c r="O23" s="2"/>
      <c r="P23" s="2"/>
      <c r="Q23" s="2"/>
      <c r="R23" s="2"/>
    </row>
    <row r="24" spans="1:18" ht="15.75" customHeight="1" x14ac:dyDescent="0.4">
      <c r="A24" s="2"/>
      <c r="B24" s="2"/>
      <c r="C24" s="2"/>
      <c r="D24" s="2"/>
      <c r="E24" s="2"/>
      <c r="F24" s="2"/>
      <c r="G24" s="2"/>
      <c r="H24" s="14"/>
      <c r="I24" s="14"/>
      <c r="J24" s="14"/>
      <c r="K24" s="14"/>
      <c r="L24" s="14"/>
      <c r="M24" s="2"/>
      <c r="N24" s="2"/>
      <c r="O24" s="2"/>
      <c r="P24" s="2"/>
      <c r="Q24" s="2"/>
      <c r="R24" s="2"/>
    </row>
    <row r="25" spans="1:18" ht="21.5" x14ac:dyDescent="0.6">
      <c r="A25" s="2"/>
      <c r="B25" s="25" t="s">
        <v>36</v>
      </c>
      <c r="C25" s="22"/>
      <c r="D25" s="22"/>
      <c r="E25" s="22"/>
      <c r="F25" s="22"/>
      <c r="G25" s="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15" x14ac:dyDescent="0.4">
      <c r="A26" s="2"/>
      <c r="B26" s="24" t="s">
        <v>57</v>
      </c>
      <c r="C26" s="22"/>
      <c r="D26" s="22"/>
      <c r="E26" s="24" t="s">
        <v>58</v>
      </c>
      <c r="F26" s="22"/>
      <c r="G26" s="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15" x14ac:dyDescent="0.4">
      <c r="A27" s="2"/>
      <c r="B27" s="24" t="s">
        <v>59</v>
      </c>
      <c r="C27" s="22"/>
      <c r="D27" s="22"/>
      <c r="E27" s="24" t="s">
        <v>60</v>
      </c>
      <c r="F27" s="22"/>
      <c r="G27" s="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5" x14ac:dyDescent="0.4">
      <c r="A28" s="2"/>
      <c r="B28" s="2"/>
      <c r="C28" s="2"/>
      <c r="D28" s="2"/>
      <c r="E28" s="2"/>
      <c r="F28" s="2"/>
      <c r="G28" s="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5" x14ac:dyDescent="0.4">
      <c r="A29" s="2"/>
      <c r="B29" s="2"/>
      <c r="C29" s="2"/>
      <c r="D29" s="2"/>
      <c r="E29" s="2"/>
      <c r="F29" s="2"/>
      <c r="G29" s="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ht="15" x14ac:dyDescent="0.4">
      <c r="A30" s="2"/>
      <c r="B30" s="2"/>
      <c r="C30" s="2"/>
      <c r="D30" s="2"/>
      <c r="E30" s="2"/>
      <c r="F30" s="2"/>
      <c r="G30" s="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5" x14ac:dyDescent="0.4">
      <c r="A31" s="2"/>
      <c r="B31" s="2"/>
      <c r="C31" s="2"/>
      <c r="D31" s="2"/>
      <c r="E31" s="2"/>
      <c r="F31" s="2"/>
      <c r="G31" s="2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ht="15" x14ac:dyDescent="0.4">
      <c r="A32" s="2"/>
      <c r="B32" s="2"/>
      <c r="C32" s="2"/>
      <c r="D32" s="2"/>
      <c r="E32" s="2"/>
      <c r="F32" s="2"/>
      <c r="G32" s="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ht="15" x14ac:dyDescent="0.4">
      <c r="A33" s="2"/>
      <c r="B33" s="2"/>
      <c r="C33" s="2"/>
      <c r="D33" s="2"/>
      <c r="E33" s="2"/>
      <c r="F33" s="2"/>
      <c r="G33" s="2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ht="15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</sheetData>
  <mergeCells count="9">
    <mergeCell ref="B27:D27"/>
    <mergeCell ref="E27:F27"/>
    <mergeCell ref="B2:F2"/>
    <mergeCell ref="H2:L2"/>
    <mergeCell ref="B13:F13"/>
    <mergeCell ref="H13:L13"/>
    <mergeCell ref="B25:F25"/>
    <mergeCell ref="B26:D26"/>
    <mergeCell ref="E26:F26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workbookViewId="0"/>
  </sheetViews>
  <sheetFormatPr defaultColWidth="12.6328125" defaultRowHeight="15.75" customHeight="1" x14ac:dyDescent="0.25"/>
  <cols>
    <col min="1" max="1" width="5.7265625" customWidth="1"/>
    <col min="2" max="2" width="11.7265625" customWidth="1"/>
    <col min="3" max="3" width="24.453125" customWidth="1"/>
    <col min="4" max="4" width="25.08984375" customWidth="1"/>
    <col min="5" max="5" width="17.54296875" customWidth="1"/>
    <col min="7" max="7" width="15.81640625" customWidth="1"/>
  </cols>
  <sheetData>
    <row r="1" spans="1:26" ht="15.75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5.5" customHeight="1" x14ac:dyDescent="0.5">
      <c r="A2" s="2"/>
      <c r="C2" s="16" t="s">
        <v>43</v>
      </c>
      <c r="D2" s="16" t="s">
        <v>44</v>
      </c>
      <c r="E2" s="16" t="s">
        <v>45</v>
      </c>
      <c r="F2" s="16" t="s">
        <v>46</v>
      </c>
      <c r="G2" s="16" t="s">
        <v>47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5">
      <c r="A3" s="2"/>
      <c r="B3" s="17" t="s">
        <v>48</v>
      </c>
      <c r="C3" s="2">
        <f>SUM(SUS_p1_responces!B4:F4)</f>
        <v>19</v>
      </c>
      <c r="D3" s="2">
        <f>SUM(SUS_p1_responces!B15:F15)</f>
        <v>19</v>
      </c>
      <c r="E3" s="2">
        <f t="shared" ref="E3:E10" si="0">SUM(C3:D3)</f>
        <v>38</v>
      </c>
      <c r="F3" s="26">
        <v>2.5</v>
      </c>
      <c r="G3" s="2">
        <f t="shared" ref="G3:G10" si="1">E3*$F$3</f>
        <v>95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5">
      <c r="A4" s="2"/>
      <c r="B4" s="17" t="s">
        <v>49</v>
      </c>
      <c r="C4" s="2">
        <f>SUM(SUS_p1_responces!B5:F5)</f>
        <v>16</v>
      </c>
      <c r="D4" s="2">
        <f>SUM(SUS_p1_responces!B16:F16)</f>
        <v>18</v>
      </c>
      <c r="E4" s="2">
        <f t="shared" si="0"/>
        <v>34</v>
      </c>
      <c r="F4" s="22"/>
      <c r="G4" s="2">
        <f t="shared" si="1"/>
        <v>85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5">
      <c r="A5" s="2"/>
      <c r="B5" s="17" t="s">
        <v>50</v>
      </c>
      <c r="C5" s="2">
        <f>SUM(SUS_p1_responces!B6:F6)</f>
        <v>15</v>
      </c>
      <c r="D5" s="2">
        <f>SUM(SUS_p1_responces!B17:F17)</f>
        <v>17</v>
      </c>
      <c r="E5" s="2">
        <f t="shared" si="0"/>
        <v>32</v>
      </c>
      <c r="F5" s="22"/>
      <c r="G5" s="2">
        <f t="shared" si="1"/>
        <v>80</v>
      </c>
      <c r="H5" s="2"/>
      <c r="I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5">
      <c r="A6" s="2"/>
      <c r="B6" s="17" t="s">
        <v>51</v>
      </c>
      <c r="C6" s="2">
        <f>SUM(SUS_p1_responces!B7:F7)</f>
        <v>16</v>
      </c>
      <c r="D6" s="2">
        <f>SUM(SUS_p1_responces!B18:F18)</f>
        <v>18</v>
      </c>
      <c r="E6" s="2">
        <f t="shared" si="0"/>
        <v>34</v>
      </c>
      <c r="F6" s="22"/>
      <c r="G6" s="2">
        <f t="shared" si="1"/>
        <v>85</v>
      </c>
      <c r="H6" s="2"/>
      <c r="I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5">
      <c r="A7" s="2"/>
      <c r="B7" s="17" t="s">
        <v>52</v>
      </c>
      <c r="C7" s="2">
        <f>SUM(SUS_p1_responces!B8:F8)</f>
        <v>18</v>
      </c>
      <c r="D7" s="2">
        <f>SUM(SUS_p1_responces!B19:F19)</f>
        <v>18</v>
      </c>
      <c r="E7" s="2">
        <f t="shared" si="0"/>
        <v>36</v>
      </c>
      <c r="F7" s="22"/>
      <c r="G7" s="2">
        <f t="shared" si="1"/>
        <v>90</v>
      </c>
      <c r="H7" s="2"/>
      <c r="I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5">
      <c r="A8" s="2"/>
      <c r="B8" s="17" t="s">
        <v>53</v>
      </c>
      <c r="C8" s="2">
        <f>SUM(SUS_p1_responces!B9:F9)</f>
        <v>18</v>
      </c>
      <c r="D8" s="2">
        <f>SUM(SUS_p1_responces!B20:F20)</f>
        <v>20</v>
      </c>
      <c r="E8" s="2">
        <f t="shared" si="0"/>
        <v>38</v>
      </c>
      <c r="F8" s="22"/>
      <c r="G8" s="2">
        <f t="shared" si="1"/>
        <v>95</v>
      </c>
      <c r="H8" s="2"/>
      <c r="I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5">
      <c r="A9" s="2"/>
      <c r="B9" s="17" t="s">
        <v>54</v>
      </c>
      <c r="C9" s="2">
        <f>SUM(SUS_p1_responces!B10:F10)</f>
        <v>19</v>
      </c>
      <c r="D9" s="2">
        <f>SUM(SUS_p1_responces!B21:F21)</f>
        <v>20</v>
      </c>
      <c r="E9" s="2">
        <f t="shared" si="0"/>
        <v>39</v>
      </c>
      <c r="F9" s="22"/>
      <c r="G9" s="2">
        <f t="shared" si="1"/>
        <v>97.5</v>
      </c>
      <c r="H9" s="2"/>
      <c r="I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5">
      <c r="A10" s="2"/>
      <c r="B10" s="17" t="s">
        <v>61</v>
      </c>
      <c r="C10" s="2">
        <f>SUM(SUS_p1_responces!B11:F11)</f>
        <v>15</v>
      </c>
      <c r="D10" s="2">
        <f>SUM(SUS_p1_responces!B22:F22)</f>
        <v>18</v>
      </c>
      <c r="E10" s="2">
        <f t="shared" si="0"/>
        <v>33</v>
      </c>
      <c r="G10" s="2">
        <f t="shared" si="1"/>
        <v>82.5</v>
      </c>
      <c r="H10" s="2"/>
      <c r="I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4">
      <c r="A11" s="2"/>
      <c r="H11" s="2"/>
      <c r="I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4">
      <c r="A12" s="2"/>
      <c r="H12" s="2"/>
      <c r="I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5">
      <c r="A14" s="2"/>
      <c r="B14" s="2"/>
      <c r="C14" s="16" t="s">
        <v>55</v>
      </c>
      <c r="D14" s="16" t="s">
        <v>4</v>
      </c>
      <c r="E14" s="16" t="s">
        <v>3</v>
      </c>
      <c r="F14" s="2"/>
      <c r="G14" s="2"/>
      <c r="H14" s="2"/>
      <c r="I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5">
      <c r="A15" s="2"/>
      <c r="B15" s="16" t="s">
        <v>56</v>
      </c>
      <c r="C15" s="18">
        <f>AVERAGE(G3:G10)</f>
        <v>88.75</v>
      </c>
      <c r="D15" s="19" t="str">
        <f>VLOOKUP(C15, Сonversion_table!B4:H15, 7, 1)</f>
        <v>A+</v>
      </c>
      <c r="E15" s="19" t="str">
        <f>VLOOKUP(C15, Сonversion_table!B4:H15, 6, 1)</f>
        <v>Acceptable</v>
      </c>
      <c r="H15" s="2"/>
      <c r="I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4">
      <c r="A16" s="2"/>
      <c r="H16" s="2"/>
      <c r="I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4">
      <c r="A17" s="2"/>
      <c r="H17" s="2"/>
      <c r="I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4">
      <c r="A18" s="2"/>
      <c r="H18" s="2"/>
      <c r="I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4">
      <c r="A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4">
      <c r="A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4">
      <c r="A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4">
      <c r="A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4">
      <c r="A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4">
      <c r="A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4">
      <c r="A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4">
      <c r="A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4">
      <c r="A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x14ac:dyDescent="0.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F3:F9"/>
  </mergeCells>
  <conditionalFormatting sqref="D15">
    <cfRule type="cellIs" dxfId="35" priority="1" operator="equal">
      <formula>"A+"</formula>
    </cfRule>
    <cfRule type="cellIs" dxfId="34" priority="2" operator="equal">
      <formula>"A"</formula>
    </cfRule>
    <cfRule type="cellIs" dxfId="33" priority="3" operator="equal">
      <formula>"A-"</formula>
    </cfRule>
    <cfRule type="cellIs" dxfId="32" priority="4" operator="equal">
      <formula>"B+"</formula>
    </cfRule>
    <cfRule type="cellIs" dxfId="31" priority="5" operator="equal">
      <formula>"B"</formula>
    </cfRule>
    <cfRule type="cellIs" dxfId="30" priority="6" operator="equal">
      <formula>"B-"</formula>
    </cfRule>
    <cfRule type="cellIs" dxfId="29" priority="7" operator="equal">
      <formula>"C+"</formula>
    </cfRule>
    <cfRule type="cellIs" dxfId="28" priority="8" operator="equal">
      <formula>"C"</formula>
    </cfRule>
    <cfRule type="cellIs" dxfId="27" priority="9" operator="equal">
      <formula>"C-"</formula>
    </cfRule>
    <cfRule type="cellIs" dxfId="26" priority="10" operator="equal">
      <formula>"D"</formula>
    </cfRule>
    <cfRule type="cellIs" dxfId="25" priority="11" operator="equal">
      <formula>"E"</formula>
    </cfRule>
    <cfRule type="cellIs" dxfId="24" priority="12" operator="equal">
      <formula>"F"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03"/>
  <sheetViews>
    <sheetView zoomScale="60" zoomScaleNormal="60" workbookViewId="0"/>
  </sheetViews>
  <sheetFormatPr defaultColWidth="12.6328125" defaultRowHeight="15.75" customHeight="1" x14ac:dyDescent="0.25"/>
  <cols>
    <col min="1" max="1" width="5.453125" customWidth="1"/>
    <col min="2" max="2" width="27.7265625" customWidth="1"/>
    <col min="3" max="3" width="30.453125" customWidth="1"/>
    <col min="4" max="4" width="26.6328125" customWidth="1"/>
    <col min="5" max="5" width="29.08984375" customWidth="1"/>
    <col min="6" max="6" width="27.36328125" customWidth="1"/>
    <col min="7" max="7" width="26" customWidth="1"/>
    <col min="8" max="8" width="31.54296875" customWidth="1"/>
    <col min="9" max="9" width="31.6328125" customWidth="1"/>
    <col min="10" max="10" width="30.6328125" customWidth="1"/>
    <col min="11" max="11" width="31.36328125" customWidth="1"/>
    <col min="12" max="12" width="37.6328125" customWidth="1"/>
    <col min="13" max="18" width="18.90625" customWidth="1"/>
  </cols>
  <sheetData>
    <row r="1" spans="1:18" ht="15.75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9" customHeight="1" x14ac:dyDescent="0.6">
      <c r="A2" s="2"/>
      <c r="B2" s="25" t="s">
        <v>29</v>
      </c>
      <c r="C2" s="22"/>
      <c r="D2" s="22"/>
      <c r="E2" s="22"/>
      <c r="F2" s="22"/>
      <c r="G2" s="2"/>
      <c r="H2" s="25" t="s">
        <v>29</v>
      </c>
      <c r="I2" s="22"/>
      <c r="J2" s="22"/>
      <c r="K2" s="22"/>
      <c r="L2" s="22"/>
      <c r="M2" s="2"/>
      <c r="N2" s="2"/>
      <c r="O2" s="2"/>
      <c r="P2" s="2"/>
      <c r="Q2" s="2"/>
      <c r="R2" s="2"/>
    </row>
    <row r="3" spans="1:18" ht="15.75" customHeight="1" x14ac:dyDescent="0.45">
      <c r="A3" s="2"/>
      <c r="B3" s="13">
        <v>1</v>
      </c>
      <c r="C3" s="13">
        <v>3</v>
      </c>
      <c r="D3" s="13">
        <v>5</v>
      </c>
      <c r="E3" s="13">
        <v>7</v>
      </c>
      <c r="F3" s="13">
        <v>9</v>
      </c>
      <c r="G3" s="2"/>
      <c r="H3" s="13">
        <v>1</v>
      </c>
      <c r="I3" s="13">
        <v>3</v>
      </c>
      <c r="J3" s="13">
        <v>5</v>
      </c>
      <c r="K3" s="13">
        <v>7</v>
      </c>
      <c r="L3" s="13">
        <v>9</v>
      </c>
      <c r="M3" s="2"/>
      <c r="N3" s="2"/>
      <c r="O3" s="2"/>
      <c r="P3" s="2"/>
      <c r="Q3" s="2"/>
      <c r="R3" s="2"/>
    </row>
    <row r="4" spans="1:18" ht="15.75" customHeight="1" x14ac:dyDescent="0.4">
      <c r="A4" s="2"/>
      <c r="B4" s="14">
        <v>4</v>
      </c>
      <c r="C4" s="14">
        <v>4</v>
      </c>
      <c r="D4" s="14">
        <v>4</v>
      </c>
      <c r="E4" s="14">
        <v>3</v>
      </c>
      <c r="F4" s="14">
        <v>4</v>
      </c>
      <c r="G4" s="14"/>
      <c r="H4" s="14" t="s">
        <v>30</v>
      </c>
      <c r="I4" s="14" t="s">
        <v>30</v>
      </c>
      <c r="J4" s="14" t="s">
        <v>30</v>
      </c>
      <c r="K4" s="14" t="s">
        <v>31</v>
      </c>
      <c r="L4" s="14" t="s">
        <v>30</v>
      </c>
      <c r="M4" s="14"/>
      <c r="N4" s="14"/>
      <c r="O4" s="14"/>
      <c r="P4" s="2"/>
      <c r="Q4" s="2"/>
      <c r="R4" s="2"/>
    </row>
    <row r="5" spans="1:18" ht="15.75" customHeight="1" x14ac:dyDescent="0.4">
      <c r="A5" s="2"/>
      <c r="B5" s="14">
        <v>2</v>
      </c>
      <c r="C5" s="14">
        <v>4</v>
      </c>
      <c r="D5" s="14">
        <v>2</v>
      </c>
      <c r="E5" s="14">
        <v>3</v>
      </c>
      <c r="F5" s="14">
        <v>3</v>
      </c>
      <c r="G5" s="14"/>
      <c r="H5" s="14" t="s">
        <v>32</v>
      </c>
      <c r="I5" s="14" t="s">
        <v>30</v>
      </c>
      <c r="J5" s="14" t="s">
        <v>32</v>
      </c>
      <c r="K5" s="14" t="s">
        <v>31</v>
      </c>
      <c r="L5" s="14" t="s">
        <v>31</v>
      </c>
      <c r="M5" s="14"/>
      <c r="N5" s="14"/>
      <c r="O5" s="14"/>
      <c r="P5" s="2"/>
      <c r="Q5" s="2"/>
      <c r="R5" s="2"/>
    </row>
    <row r="6" spans="1:18" ht="15.75" customHeight="1" x14ac:dyDescent="0.4">
      <c r="A6" s="2"/>
      <c r="B6" s="14">
        <v>3</v>
      </c>
      <c r="C6" s="14">
        <v>4</v>
      </c>
      <c r="D6" s="14">
        <v>3</v>
      </c>
      <c r="E6" s="14">
        <v>4</v>
      </c>
      <c r="F6" s="14">
        <v>3</v>
      </c>
      <c r="G6" s="14"/>
      <c r="H6" s="14" t="s">
        <v>31</v>
      </c>
      <c r="I6" s="14" t="s">
        <v>30</v>
      </c>
      <c r="J6" s="14" t="s">
        <v>31</v>
      </c>
      <c r="K6" s="14" t="s">
        <v>30</v>
      </c>
      <c r="L6" s="14" t="s">
        <v>31</v>
      </c>
      <c r="M6" s="14"/>
      <c r="N6" s="14"/>
      <c r="O6" s="14"/>
      <c r="P6" s="2"/>
      <c r="Q6" s="2"/>
      <c r="R6" s="2"/>
    </row>
    <row r="7" spans="1:18" ht="15.75" customHeight="1" x14ac:dyDescent="0.4">
      <c r="A7" s="2"/>
      <c r="B7" s="14">
        <v>3</v>
      </c>
      <c r="C7" s="14">
        <v>3</v>
      </c>
      <c r="D7" s="14">
        <v>3</v>
      </c>
      <c r="E7" s="14">
        <v>3</v>
      </c>
      <c r="F7" s="14">
        <v>3</v>
      </c>
      <c r="G7" s="14"/>
      <c r="H7" s="14" t="s">
        <v>31</v>
      </c>
      <c r="I7" s="14" t="s">
        <v>31</v>
      </c>
      <c r="J7" s="14" t="s">
        <v>31</v>
      </c>
      <c r="K7" s="14" t="s">
        <v>31</v>
      </c>
      <c r="L7" s="14" t="s">
        <v>31</v>
      </c>
      <c r="M7" s="14"/>
      <c r="N7" s="14"/>
      <c r="O7" s="14"/>
      <c r="P7" s="2"/>
      <c r="Q7" s="2"/>
      <c r="R7" s="2"/>
    </row>
    <row r="8" spans="1:18" ht="15.75" customHeight="1" x14ac:dyDescent="0.4">
      <c r="A8" s="2"/>
      <c r="B8" s="14">
        <v>2</v>
      </c>
      <c r="C8" s="14">
        <v>3</v>
      </c>
      <c r="D8" s="14">
        <v>3</v>
      </c>
      <c r="E8" s="14">
        <v>4</v>
      </c>
      <c r="F8" s="14">
        <v>3</v>
      </c>
      <c r="G8" s="14"/>
      <c r="H8" s="14" t="s">
        <v>32</v>
      </c>
      <c r="I8" s="14" t="s">
        <v>31</v>
      </c>
      <c r="J8" s="14" t="s">
        <v>31</v>
      </c>
      <c r="K8" s="14" t="s">
        <v>30</v>
      </c>
      <c r="L8" s="14" t="s">
        <v>31</v>
      </c>
      <c r="M8" s="14"/>
      <c r="N8" s="14"/>
      <c r="O8" s="14"/>
      <c r="P8" s="2"/>
      <c r="Q8" s="2"/>
      <c r="R8" s="2"/>
    </row>
    <row r="9" spans="1:18" ht="15.75" customHeight="1" x14ac:dyDescent="0.4">
      <c r="A9" s="2"/>
      <c r="B9" s="14">
        <v>2</v>
      </c>
      <c r="C9" s="14">
        <v>4</v>
      </c>
      <c r="D9" s="14">
        <v>3</v>
      </c>
      <c r="E9" s="14">
        <v>2</v>
      </c>
      <c r="F9" s="14">
        <v>4</v>
      </c>
      <c r="G9" s="14"/>
      <c r="H9" s="14" t="s">
        <v>32</v>
      </c>
      <c r="I9" s="14" t="s">
        <v>30</v>
      </c>
      <c r="J9" s="14" t="s">
        <v>31</v>
      </c>
      <c r="K9" s="14" t="s">
        <v>32</v>
      </c>
      <c r="L9" s="14" t="s">
        <v>30</v>
      </c>
      <c r="M9" s="14"/>
      <c r="N9" s="14"/>
      <c r="O9" s="14"/>
      <c r="P9" s="2"/>
      <c r="Q9" s="2"/>
      <c r="R9" s="2"/>
    </row>
    <row r="10" spans="1:18" ht="15.75" customHeight="1" x14ac:dyDescent="0.4">
      <c r="A10" s="2"/>
      <c r="B10" s="14">
        <v>4</v>
      </c>
      <c r="C10" s="14">
        <v>2</v>
      </c>
      <c r="D10" s="14">
        <v>2</v>
      </c>
      <c r="E10" s="14">
        <v>3</v>
      </c>
      <c r="F10" s="14">
        <v>3</v>
      </c>
      <c r="G10" s="14"/>
      <c r="H10" s="14" t="s">
        <v>30</v>
      </c>
      <c r="I10" s="14" t="s">
        <v>32</v>
      </c>
      <c r="J10" s="14" t="s">
        <v>32</v>
      </c>
      <c r="K10" s="14" t="s">
        <v>31</v>
      </c>
      <c r="L10" s="14" t="s">
        <v>31</v>
      </c>
      <c r="M10" s="14"/>
      <c r="N10" s="14"/>
      <c r="O10" s="14"/>
      <c r="P10" s="2"/>
      <c r="Q10" s="2"/>
      <c r="R10" s="2"/>
    </row>
    <row r="11" spans="1:18" ht="15.75" customHeight="1" x14ac:dyDescent="0.4">
      <c r="A11" s="14"/>
      <c r="B11" s="14">
        <v>4</v>
      </c>
      <c r="C11" s="14">
        <v>4</v>
      </c>
      <c r="D11" s="14">
        <v>4</v>
      </c>
      <c r="E11" s="14">
        <v>4</v>
      </c>
      <c r="F11" s="14">
        <v>4</v>
      </c>
      <c r="G11" s="14"/>
      <c r="H11" s="14" t="s">
        <v>30</v>
      </c>
      <c r="I11" s="14" t="s">
        <v>30</v>
      </c>
      <c r="J11" s="14" t="s">
        <v>30</v>
      </c>
      <c r="K11" s="14" t="s">
        <v>30</v>
      </c>
      <c r="L11" s="14" t="s">
        <v>30</v>
      </c>
      <c r="M11" s="2"/>
      <c r="N11" s="2"/>
      <c r="O11" s="2"/>
      <c r="P11" s="2"/>
      <c r="Q11" s="2"/>
      <c r="R11" s="2"/>
    </row>
    <row r="12" spans="1:18" ht="15.7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4" customHeight="1" x14ac:dyDescent="0.6">
      <c r="A13" s="2"/>
      <c r="B13" s="25" t="s">
        <v>33</v>
      </c>
      <c r="C13" s="22"/>
      <c r="D13" s="22"/>
      <c r="E13" s="22"/>
      <c r="F13" s="22"/>
      <c r="G13" s="2"/>
      <c r="H13" s="25" t="s">
        <v>33</v>
      </c>
      <c r="I13" s="22"/>
      <c r="J13" s="22"/>
      <c r="K13" s="22"/>
      <c r="L13" s="22"/>
      <c r="M13" s="2"/>
      <c r="N13" s="2"/>
      <c r="O13" s="2"/>
      <c r="P13" s="2"/>
      <c r="Q13" s="2"/>
      <c r="R13" s="2"/>
    </row>
    <row r="14" spans="1:18" ht="15.75" customHeight="1" x14ac:dyDescent="0.45">
      <c r="A14" s="2"/>
      <c r="B14" s="13">
        <v>2</v>
      </c>
      <c r="C14" s="13">
        <v>4</v>
      </c>
      <c r="D14" s="13">
        <v>6</v>
      </c>
      <c r="E14" s="13">
        <v>8</v>
      </c>
      <c r="F14" s="13">
        <v>10</v>
      </c>
      <c r="G14" s="2"/>
      <c r="H14" s="13">
        <v>2</v>
      </c>
      <c r="I14" s="13">
        <v>4</v>
      </c>
      <c r="J14" s="13">
        <v>6</v>
      </c>
      <c r="K14" s="13">
        <v>8</v>
      </c>
      <c r="L14" s="13">
        <v>10</v>
      </c>
      <c r="M14" s="2"/>
      <c r="N14" s="2"/>
      <c r="O14" s="2"/>
      <c r="P14" s="2"/>
      <c r="Q14" s="2"/>
      <c r="R14" s="2"/>
    </row>
    <row r="15" spans="1:18" ht="15.75" customHeight="1" x14ac:dyDescent="0.4">
      <c r="A15" s="2"/>
      <c r="B15" s="14">
        <v>4</v>
      </c>
      <c r="C15" s="14">
        <v>4</v>
      </c>
      <c r="D15" s="14">
        <v>4</v>
      </c>
      <c r="E15" s="14">
        <v>4</v>
      </c>
      <c r="F15" s="14">
        <v>4</v>
      </c>
      <c r="G15" s="2"/>
      <c r="H15" s="14" t="s">
        <v>35</v>
      </c>
      <c r="I15" s="14" t="s">
        <v>35</v>
      </c>
      <c r="J15" s="14" t="s">
        <v>35</v>
      </c>
      <c r="K15" s="14" t="s">
        <v>35</v>
      </c>
      <c r="L15" s="14" t="s">
        <v>35</v>
      </c>
      <c r="M15" s="2"/>
      <c r="N15" s="2"/>
      <c r="O15" s="2"/>
      <c r="P15" s="2"/>
      <c r="Q15" s="2"/>
      <c r="R15" s="2"/>
    </row>
    <row r="16" spans="1:18" ht="15.75" customHeight="1" x14ac:dyDescent="0.4">
      <c r="A16" s="2"/>
      <c r="B16" s="14">
        <v>3</v>
      </c>
      <c r="C16" s="14">
        <v>3</v>
      </c>
      <c r="D16" s="14">
        <v>3</v>
      </c>
      <c r="E16" s="14">
        <v>3</v>
      </c>
      <c r="F16" s="14">
        <v>4</v>
      </c>
      <c r="G16" s="2"/>
      <c r="H16" s="14" t="s">
        <v>34</v>
      </c>
      <c r="I16" s="14" t="s">
        <v>34</v>
      </c>
      <c r="J16" s="14" t="s">
        <v>34</v>
      </c>
      <c r="K16" s="14" t="s">
        <v>34</v>
      </c>
      <c r="L16" s="14" t="s">
        <v>35</v>
      </c>
      <c r="M16" s="2"/>
      <c r="N16" s="2"/>
      <c r="O16" s="2"/>
      <c r="P16" s="2"/>
      <c r="Q16" s="2"/>
      <c r="R16" s="2"/>
    </row>
    <row r="17" spans="1:18" ht="15.75" customHeight="1" x14ac:dyDescent="0.4">
      <c r="A17" s="2"/>
      <c r="B17" s="14">
        <v>3</v>
      </c>
      <c r="C17" s="14">
        <v>4</v>
      </c>
      <c r="D17" s="14">
        <v>3</v>
      </c>
      <c r="E17" s="14">
        <v>4</v>
      </c>
      <c r="F17" s="14">
        <v>4</v>
      </c>
      <c r="G17" s="2"/>
      <c r="H17" s="14" t="s">
        <v>34</v>
      </c>
      <c r="I17" s="14" t="s">
        <v>35</v>
      </c>
      <c r="J17" s="14" t="s">
        <v>34</v>
      </c>
      <c r="K17" s="14" t="s">
        <v>35</v>
      </c>
      <c r="L17" s="14" t="s">
        <v>35</v>
      </c>
      <c r="M17" s="2"/>
      <c r="N17" s="2"/>
      <c r="O17" s="2"/>
      <c r="P17" s="2"/>
      <c r="Q17" s="2"/>
      <c r="R17" s="2"/>
    </row>
    <row r="18" spans="1:18" ht="15.75" customHeight="1" x14ac:dyDescent="0.4">
      <c r="A18" s="2"/>
      <c r="B18" s="14">
        <v>4</v>
      </c>
      <c r="C18" s="14">
        <v>3</v>
      </c>
      <c r="D18" s="14">
        <v>3</v>
      </c>
      <c r="E18" s="14">
        <v>3</v>
      </c>
      <c r="F18" s="14">
        <v>3</v>
      </c>
      <c r="G18" s="2"/>
      <c r="H18" s="14" t="s">
        <v>35</v>
      </c>
      <c r="I18" s="14" t="s">
        <v>34</v>
      </c>
      <c r="J18" s="14" t="s">
        <v>34</v>
      </c>
      <c r="K18" s="14" t="s">
        <v>34</v>
      </c>
      <c r="L18" s="14" t="s">
        <v>34</v>
      </c>
      <c r="M18" s="2"/>
      <c r="N18" s="2"/>
      <c r="O18" s="2"/>
      <c r="P18" s="2"/>
      <c r="Q18" s="2"/>
      <c r="R18" s="2"/>
    </row>
    <row r="19" spans="1:18" ht="15.75" customHeight="1" x14ac:dyDescent="0.4">
      <c r="A19" s="2"/>
      <c r="B19" s="14">
        <v>3</v>
      </c>
      <c r="C19" s="14">
        <v>4</v>
      </c>
      <c r="D19" s="14">
        <v>3</v>
      </c>
      <c r="E19" s="14">
        <v>3</v>
      </c>
      <c r="F19" s="14">
        <v>4</v>
      </c>
      <c r="G19" s="2"/>
      <c r="H19" s="14" t="s">
        <v>34</v>
      </c>
      <c r="I19" s="14" t="s">
        <v>35</v>
      </c>
      <c r="J19" s="14" t="s">
        <v>34</v>
      </c>
      <c r="K19" s="14" t="s">
        <v>34</v>
      </c>
      <c r="L19" s="14" t="s">
        <v>35</v>
      </c>
      <c r="M19" s="2"/>
      <c r="N19" s="2"/>
      <c r="O19" s="2"/>
      <c r="P19" s="2"/>
      <c r="Q19" s="2"/>
      <c r="R19" s="2"/>
    </row>
    <row r="20" spans="1:18" ht="15.75" customHeight="1" x14ac:dyDescent="0.4">
      <c r="A20" s="2"/>
      <c r="B20" s="14">
        <v>4</v>
      </c>
      <c r="C20" s="14">
        <v>4</v>
      </c>
      <c r="D20" s="14">
        <v>4</v>
      </c>
      <c r="E20" s="14">
        <v>3</v>
      </c>
      <c r="F20" s="14">
        <v>3</v>
      </c>
      <c r="G20" s="2"/>
      <c r="H20" s="14" t="s">
        <v>35</v>
      </c>
      <c r="I20" s="14" t="s">
        <v>35</v>
      </c>
      <c r="J20" s="14" t="s">
        <v>35</v>
      </c>
      <c r="K20" s="14" t="s">
        <v>34</v>
      </c>
      <c r="L20" s="14" t="s">
        <v>34</v>
      </c>
      <c r="M20" s="2"/>
      <c r="N20" s="2"/>
      <c r="O20" s="2"/>
      <c r="P20" s="2"/>
      <c r="Q20" s="2"/>
      <c r="R20" s="2"/>
    </row>
    <row r="21" spans="1:18" ht="15.75" customHeight="1" x14ac:dyDescent="0.4">
      <c r="A21" s="2"/>
      <c r="B21" s="14">
        <v>3</v>
      </c>
      <c r="C21" s="14">
        <v>4</v>
      </c>
      <c r="D21" s="14">
        <v>2</v>
      </c>
      <c r="E21" s="14">
        <v>4</v>
      </c>
      <c r="F21" s="14">
        <v>4</v>
      </c>
      <c r="G21" s="2"/>
      <c r="H21" s="14" t="s">
        <v>34</v>
      </c>
      <c r="I21" s="14" t="s">
        <v>35</v>
      </c>
      <c r="J21" s="14" t="s">
        <v>32</v>
      </c>
      <c r="K21" s="14" t="s">
        <v>35</v>
      </c>
      <c r="L21" s="14" t="s">
        <v>35</v>
      </c>
      <c r="M21" s="2"/>
      <c r="N21" s="2"/>
      <c r="O21" s="2"/>
      <c r="P21" s="2"/>
      <c r="Q21" s="2"/>
      <c r="R21" s="2"/>
    </row>
    <row r="22" spans="1:18" ht="15.75" customHeight="1" x14ac:dyDescent="0.4">
      <c r="A22" s="2"/>
      <c r="B22" s="14">
        <v>4</v>
      </c>
      <c r="C22" s="14">
        <v>4</v>
      </c>
      <c r="D22" s="14">
        <v>4</v>
      </c>
      <c r="E22" s="14">
        <v>4</v>
      </c>
      <c r="F22" s="14">
        <v>4</v>
      </c>
      <c r="G22" s="2"/>
      <c r="H22" s="14" t="s">
        <v>35</v>
      </c>
      <c r="I22" s="14" t="s">
        <v>35</v>
      </c>
      <c r="J22" s="14" t="s">
        <v>35</v>
      </c>
      <c r="K22" s="14" t="s">
        <v>35</v>
      </c>
      <c r="L22" s="14" t="s">
        <v>35</v>
      </c>
      <c r="M22" s="2"/>
      <c r="N22" s="2"/>
      <c r="O22" s="2"/>
      <c r="P22" s="2"/>
      <c r="Q22" s="2"/>
      <c r="R22" s="2"/>
    </row>
    <row r="23" spans="1:18" ht="15.7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.7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1.5" x14ac:dyDescent="0.6">
      <c r="A25" s="2"/>
      <c r="B25" s="25" t="s">
        <v>36</v>
      </c>
      <c r="C25" s="22"/>
      <c r="D25" s="22"/>
      <c r="E25" s="22"/>
      <c r="F25" s="22"/>
      <c r="G25" s="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14"/>
    </row>
    <row r="26" spans="1:18" ht="15" x14ac:dyDescent="0.4">
      <c r="A26" s="2"/>
      <c r="B26" s="24" t="s">
        <v>62</v>
      </c>
      <c r="C26" s="22"/>
      <c r="D26" s="22"/>
      <c r="E26" s="24" t="s">
        <v>63</v>
      </c>
      <c r="F26" s="22"/>
      <c r="G26" s="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4"/>
    </row>
    <row r="27" spans="1:18" ht="15" x14ac:dyDescent="0.4">
      <c r="A27" s="2"/>
      <c r="B27" s="15"/>
      <c r="C27" s="2"/>
      <c r="D27" s="2"/>
      <c r="E27" s="2"/>
      <c r="F27" s="2"/>
      <c r="G27" s="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14"/>
    </row>
    <row r="28" spans="1:18" ht="15" x14ac:dyDescent="0.4">
      <c r="A28" s="2"/>
      <c r="B28" s="15"/>
      <c r="C28" s="2"/>
      <c r="D28" s="2"/>
      <c r="E28" s="2"/>
      <c r="F28" s="2"/>
      <c r="G28" s="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14"/>
    </row>
    <row r="29" spans="1:18" ht="15" x14ac:dyDescent="0.4">
      <c r="A29" s="2"/>
      <c r="B29" s="2"/>
      <c r="C29" s="2"/>
      <c r="D29" s="2"/>
      <c r="E29" s="2"/>
      <c r="F29" s="2"/>
      <c r="G29" s="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14"/>
    </row>
    <row r="30" spans="1:18" ht="15" x14ac:dyDescent="0.4">
      <c r="A30" s="2"/>
      <c r="B30" s="2"/>
      <c r="C30" s="2"/>
      <c r="D30" s="2"/>
      <c r="E30" s="2"/>
      <c r="F30" s="2"/>
      <c r="G30" s="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4"/>
    </row>
    <row r="31" spans="1:18" ht="15" x14ac:dyDescent="0.4">
      <c r="A31" s="2"/>
      <c r="B31" s="2"/>
      <c r="C31" s="2"/>
      <c r="D31" s="2"/>
      <c r="E31" s="2"/>
      <c r="F31" s="2"/>
      <c r="G31" s="2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4"/>
    </row>
    <row r="32" spans="1:18" ht="15" x14ac:dyDescent="0.4">
      <c r="A32" s="2"/>
      <c r="B32" s="2"/>
      <c r="C32" s="2"/>
      <c r="D32" s="2"/>
      <c r="E32" s="2"/>
      <c r="F32" s="2"/>
      <c r="G32" s="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14"/>
    </row>
    <row r="33" spans="1:18" ht="15" x14ac:dyDescent="0.4">
      <c r="A33" s="2"/>
      <c r="B33" s="2"/>
      <c r="C33" s="2"/>
      <c r="D33" s="2"/>
      <c r="E33" s="2"/>
      <c r="F33" s="2"/>
      <c r="G33" s="2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14"/>
    </row>
    <row r="34" spans="1:18" ht="15" x14ac:dyDescent="0.4">
      <c r="A34" s="2"/>
      <c r="B34" s="2"/>
      <c r="C34" s="2"/>
      <c r="D34" s="2"/>
      <c r="E34" s="2"/>
      <c r="F34" s="2"/>
      <c r="G34" s="2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14"/>
    </row>
    <row r="35" spans="1:18" ht="15" x14ac:dyDescent="0.4">
      <c r="A35" s="2"/>
      <c r="B35" s="2"/>
      <c r="C35" s="2"/>
      <c r="D35" s="2"/>
      <c r="E35" s="2"/>
      <c r="F35" s="2"/>
      <c r="G35" s="2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14"/>
    </row>
    <row r="36" spans="1:18" ht="15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</sheetData>
  <mergeCells count="7">
    <mergeCell ref="B26:D26"/>
    <mergeCell ref="E26:F26"/>
    <mergeCell ref="B2:F2"/>
    <mergeCell ref="H2:L2"/>
    <mergeCell ref="B13:F13"/>
    <mergeCell ref="H13:L13"/>
    <mergeCell ref="B25:F25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workbookViewId="0"/>
  </sheetViews>
  <sheetFormatPr defaultColWidth="12.6328125" defaultRowHeight="15.75" customHeight="1" x14ac:dyDescent="0.25"/>
  <cols>
    <col min="1" max="1" width="5.7265625" customWidth="1"/>
    <col min="2" max="2" width="11.7265625" customWidth="1"/>
    <col min="3" max="3" width="24.453125" customWidth="1"/>
    <col min="4" max="4" width="25.08984375" customWidth="1"/>
    <col min="5" max="5" width="17.6328125" customWidth="1"/>
    <col min="7" max="7" width="15.81640625" customWidth="1"/>
  </cols>
  <sheetData>
    <row r="1" spans="1:26" ht="15.75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5.5" customHeight="1" x14ac:dyDescent="0.5">
      <c r="A2" s="2"/>
      <c r="C2" s="16" t="s">
        <v>43</v>
      </c>
      <c r="D2" s="16" t="s">
        <v>44</v>
      </c>
      <c r="E2" s="16" t="s">
        <v>45</v>
      </c>
      <c r="F2" s="16" t="s">
        <v>46</v>
      </c>
      <c r="G2" s="16" t="s">
        <v>47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5">
      <c r="A3" s="2"/>
      <c r="B3" s="17" t="s">
        <v>48</v>
      </c>
      <c r="C3" s="2">
        <f>SUM(SUS_p2_responces!B4:F4)</f>
        <v>19</v>
      </c>
      <c r="D3" s="2">
        <f>SUM(SUS_p2_responces!B15:F15)</f>
        <v>20</v>
      </c>
      <c r="E3" s="2">
        <f t="shared" ref="E3:E10" si="0">SUM(C3:D3)</f>
        <v>39</v>
      </c>
      <c r="F3" s="26">
        <v>2.5</v>
      </c>
      <c r="G3" s="2">
        <f t="shared" ref="G3:G10" si="1">E3*$F$3</f>
        <v>97.5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5">
      <c r="A4" s="2"/>
      <c r="B4" s="17" t="s">
        <v>49</v>
      </c>
      <c r="C4" s="2">
        <f>SUM(SUS_p2_responces!B5:F5)</f>
        <v>14</v>
      </c>
      <c r="D4" s="2">
        <f>SUM(SUS_p2_responces!B16:F16)</f>
        <v>16</v>
      </c>
      <c r="E4" s="2">
        <f t="shared" si="0"/>
        <v>30</v>
      </c>
      <c r="F4" s="22"/>
      <c r="G4" s="2">
        <f t="shared" si="1"/>
        <v>75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5">
      <c r="A5" s="2"/>
      <c r="B5" s="17" t="s">
        <v>50</v>
      </c>
      <c r="C5" s="2">
        <f>SUM(SUS_p2_responces!B6:F6)</f>
        <v>17</v>
      </c>
      <c r="D5" s="2">
        <f>SUM(SUS_p2_responces!B17:F17)</f>
        <v>18</v>
      </c>
      <c r="E5" s="2">
        <f t="shared" si="0"/>
        <v>35</v>
      </c>
      <c r="F5" s="22"/>
      <c r="G5" s="2">
        <f t="shared" si="1"/>
        <v>87.5</v>
      </c>
      <c r="H5" s="2"/>
      <c r="I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5">
      <c r="A6" s="2"/>
      <c r="B6" s="17" t="s">
        <v>51</v>
      </c>
      <c r="C6" s="2">
        <f>SUM(SUS_p2_responces!B7:F7)</f>
        <v>15</v>
      </c>
      <c r="D6" s="2">
        <f>SUM(SUS_p2_responces!B18:F18)</f>
        <v>16</v>
      </c>
      <c r="E6" s="2">
        <f t="shared" si="0"/>
        <v>31</v>
      </c>
      <c r="F6" s="22"/>
      <c r="G6" s="2">
        <f t="shared" si="1"/>
        <v>77.5</v>
      </c>
      <c r="H6" s="2"/>
      <c r="I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5">
      <c r="A7" s="2"/>
      <c r="B7" s="17" t="s">
        <v>52</v>
      </c>
      <c r="C7" s="2">
        <f>SUM(SUS_p2_responces!B8:F8)</f>
        <v>15</v>
      </c>
      <c r="D7" s="2">
        <f>SUM(SUS_p2_responces!B19:F19)</f>
        <v>17</v>
      </c>
      <c r="E7" s="2">
        <f t="shared" si="0"/>
        <v>32</v>
      </c>
      <c r="F7" s="22"/>
      <c r="G7" s="2">
        <f t="shared" si="1"/>
        <v>80</v>
      </c>
      <c r="H7" s="2"/>
      <c r="I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5">
      <c r="A8" s="2"/>
      <c r="B8" s="17" t="s">
        <v>53</v>
      </c>
      <c r="C8" s="2">
        <f>SUM(SUS_p2_responces!B9:F9)</f>
        <v>15</v>
      </c>
      <c r="D8" s="2">
        <f>SUM(SUS_p2_responces!B20:F20)</f>
        <v>18</v>
      </c>
      <c r="E8" s="2">
        <f t="shared" si="0"/>
        <v>33</v>
      </c>
      <c r="F8" s="22"/>
      <c r="G8" s="2">
        <f t="shared" si="1"/>
        <v>82.5</v>
      </c>
      <c r="H8" s="2"/>
      <c r="I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5">
      <c r="A9" s="2"/>
      <c r="B9" s="17" t="s">
        <v>54</v>
      </c>
      <c r="C9" s="2">
        <f>SUM(SUS_p2_responces!B10:F10)</f>
        <v>14</v>
      </c>
      <c r="D9" s="2">
        <f>SUM(SUS_p2_responces!B21:F21)</f>
        <v>17</v>
      </c>
      <c r="E9" s="2">
        <f t="shared" si="0"/>
        <v>31</v>
      </c>
      <c r="F9" s="22"/>
      <c r="G9" s="2">
        <f t="shared" si="1"/>
        <v>77.5</v>
      </c>
      <c r="H9" s="2"/>
      <c r="I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5">
      <c r="A10" s="2"/>
      <c r="B10" s="17" t="s">
        <v>61</v>
      </c>
      <c r="C10" s="2">
        <f>SUM(SUS_p2_responces!B11:F11)</f>
        <v>20</v>
      </c>
      <c r="D10" s="2">
        <f>SUM(SUS_p2_responces!B22:F22)</f>
        <v>20</v>
      </c>
      <c r="E10" s="2">
        <f t="shared" si="0"/>
        <v>40</v>
      </c>
      <c r="G10" s="2">
        <f t="shared" si="1"/>
        <v>100</v>
      </c>
      <c r="H10" s="2"/>
      <c r="I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4">
      <c r="A11" s="2"/>
      <c r="H11" s="2"/>
      <c r="I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4">
      <c r="A12" s="2"/>
      <c r="H12" s="2"/>
      <c r="I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5">
      <c r="A14" s="2"/>
      <c r="B14" s="2"/>
      <c r="C14" s="16" t="s">
        <v>55</v>
      </c>
      <c r="D14" s="16" t="s">
        <v>4</v>
      </c>
      <c r="E14" s="16" t="s">
        <v>3</v>
      </c>
      <c r="F14" s="2"/>
      <c r="G14" s="2"/>
      <c r="H14" s="2"/>
      <c r="I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5">
      <c r="A15" s="2"/>
      <c r="B15" s="16" t="s">
        <v>56</v>
      </c>
      <c r="C15" s="18">
        <f>AVERAGE(G3:G10)</f>
        <v>84.6875</v>
      </c>
      <c r="D15" s="19" t="str">
        <f>VLOOKUP(C15, Сonversion_table!B4:H15, 7, 1)</f>
        <v>A+</v>
      </c>
      <c r="E15" s="19" t="str">
        <f>VLOOKUP(C15, Сonversion_table!B4:H15, 6, 1)</f>
        <v>Acceptable</v>
      </c>
      <c r="H15" s="2"/>
      <c r="I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4">
      <c r="A16" s="2"/>
      <c r="H16" s="2"/>
      <c r="I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4">
      <c r="A17" s="2"/>
      <c r="H17" s="2"/>
      <c r="I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4">
      <c r="A18" s="2"/>
      <c r="H18" s="2"/>
      <c r="I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4">
      <c r="A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4">
      <c r="A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4">
      <c r="A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4">
      <c r="A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4">
      <c r="A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4">
      <c r="A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4">
      <c r="A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4">
      <c r="A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4">
      <c r="A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x14ac:dyDescent="0.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F3:F9"/>
  </mergeCells>
  <conditionalFormatting sqref="D15">
    <cfRule type="cellIs" dxfId="23" priority="1" operator="equal">
      <formula>"A+"</formula>
    </cfRule>
    <cfRule type="cellIs" dxfId="22" priority="2" operator="equal">
      <formula>"A"</formula>
    </cfRule>
    <cfRule type="cellIs" dxfId="21" priority="3" operator="equal">
      <formula>"A-"</formula>
    </cfRule>
    <cfRule type="cellIs" dxfId="20" priority="4" operator="equal">
      <formula>"B+"</formula>
    </cfRule>
    <cfRule type="cellIs" dxfId="19" priority="5" operator="equal">
      <formula>"B"</formula>
    </cfRule>
    <cfRule type="cellIs" dxfId="18" priority="6" operator="equal">
      <formula>"B-"</formula>
    </cfRule>
    <cfRule type="cellIs" dxfId="17" priority="7" operator="equal">
      <formula>"C+"</formula>
    </cfRule>
    <cfRule type="cellIs" dxfId="16" priority="8" operator="equal">
      <formula>"C"</formula>
    </cfRule>
    <cfRule type="cellIs" dxfId="15" priority="9" operator="equal">
      <formula>"C-"</formula>
    </cfRule>
    <cfRule type="cellIs" dxfId="14" priority="10" operator="equal">
      <formula>"D"</formula>
    </cfRule>
    <cfRule type="cellIs" dxfId="13" priority="11" operator="equal">
      <formula>"E"</formula>
    </cfRule>
    <cfRule type="cellIs" dxfId="12" priority="12" operator="equal">
      <formula>"F"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03"/>
  <sheetViews>
    <sheetView zoomScale="60" zoomScaleNormal="60" workbookViewId="0"/>
  </sheetViews>
  <sheetFormatPr defaultColWidth="12.6328125" defaultRowHeight="15.75" customHeight="1" x14ac:dyDescent="0.25"/>
  <cols>
    <col min="1" max="1" width="5.453125" customWidth="1"/>
    <col min="2" max="2" width="27.7265625" customWidth="1"/>
    <col min="3" max="3" width="30.453125" customWidth="1"/>
    <col min="4" max="4" width="26.6328125" customWidth="1"/>
    <col min="5" max="5" width="29.08984375" customWidth="1"/>
    <col min="6" max="6" width="27.36328125" customWidth="1"/>
    <col min="7" max="7" width="26" customWidth="1"/>
    <col min="8" max="9" width="29.7265625" customWidth="1"/>
    <col min="10" max="10" width="30.7265625" customWidth="1"/>
    <col min="11" max="11" width="34.36328125" customWidth="1"/>
    <col min="12" max="12" width="33.7265625" customWidth="1"/>
    <col min="13" max="18" width="18.90625" customWidth="1"/>
  </cols>
  <sheetData>
    <row r="1" spans="1:18" ht="15.75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3" customHeight="1" x14ac:dyDescent="0.6">
      <c r="A2" s="2"/>
      <c r="B2" s="25" t="s">
        <v>29</v>
      </c>
      <c r="C2" s="22"/>
      <c r="D2" s="22"/>
      <c r="E2" s="22"/>
      <c r="F2" s="22"/>
      <c r="G2" s="2"/>
      <c r="H2" s="25" t="s">
        <v>29</v>
      </c>
      <c r="I2" s="22"/>
      <c r="J2" s="22"/>
      <c r="K2" s="22"/>
      <c r="L2" s="22"/>
      <c r="M2" s="2"/>
      <c r="N2" s="2"/>
      <c r="O2" s="2"/>
      <c r="P2" s="2"/>
      <c r="Q2" s="2"/>
      <c r="R2" s="2"/>
    </row>
    <row r="3" spans="1:18" ht="15.75" customHeight="1" x14ac:dyDescent="0.45">
      <c r="A3" s="2"/>
      <c r="B3" s="13">
        <v>1</v>
      </c>
      <c r="C3" s="13">
        <v>3</v>
      </c>
      <c r="D3" s="13">
        <v>5</v>
      </c>
      <c r="E3" s="13">
        <v>7</v>
      </c>
      <c r="F3" s="13">
        <v>9</v>
      </c>
      <c r="G3" s="2"/>
      <c r="H3" s="13">
        <v>1</v>
      </c>
      <c r="I3" s="13">
        <v>3</v>
      </c>
      <c r="J3" s="13">
        <v>5</v>
      </c>
      <c r="K3" s="13">
        <v>7</v>
      </c>
      <c r="L3" s="13">
        <v>9</v>
      </c>
      <c r="M3" s="2"/>
      <c r="N3" s="2"/>
      <c r="O3" s="2"/>
      <c r="P3" s="2"/>
      <c r="Q3" s="2"/>
      <c r="R3" s="2"/>
    </row>
    <row r="4" spans="1:18" ht="15.75" customHeight="1" x14ac:dyDescent="0.4">
      <c r="A4" s="2"/>
      <c r="B4" s="14">
        <v>3</v>
      </c>
      <c r="C4" s="14">
        <v>4</v>
      </c>
      <c r="D4" s="14">
        <v>4</v>
      </c>
      <c r="E4" s="14">
        <v>3</v>
      </c>
      <c r="F4" s="14">
        <v>4</v>
      </c>
      <c r="G4" s="14"/>
      <c r="H4" s="14" t="s">
        <v>31</v>
      </c>
      <c r="I4" s="14" t="s">
        <v>30</v>
      </c>
      <c r="J4" s="14" t="s">
        <v>30</v>
      </c>
      <c r="K4" s="14" t="s">
        <v>31</v>
      </c>
      <c r="L4" s="14" t="s">
        <v>30</v>
      </c>
      <c r="M4" s="14"/>
      <c r="N4" s="14"/>
      <c r="O4" s="14"/>
      <c r="P4" s="2"/>
      <c r="Q4" s="2"/>
      <c r="R4" s="2"/>
    </row>
    <row r="5" spans="1:18" ht="15.75" customHeight="1" x14ac:dyDescent="0.4">
      <c r="A5" s="2"/>
      <c r="B5" s="14">
        <v>3</v>
      </c>
      <c r="C5" s="14">
        <v>4</v>
      </c>
      <c r="D5" s="14">
        <v>2</v>
      </c>
      <c r="E5" s="14">
        <v>4</v>
      </c>
      <c r="F5" s="14">
        <v>4</v>
      </c>
      <c r="G5" s="14"/>
      <c r="H5" s="14" t="s">
        <v>31</v>
      </c>
      <c r="I5" s="14" t="s">
        <v>30</v>
      </c>
      <c r="J5" s="14" t="s">
        <v>32</v>
      </c>
      <c r="K5" s="14" t="s">
        <v>30</v>
      </c>
      <c r="L5" s="14" t="s">
        <v>30</v>
      </c>
      <c r="M5" s="14"/>
      <c r="N5" s="14"/>
      <c r="O5" s="14"/>
      <c r="P5" s="2"/>
      <c r="Q5" s="2"/>
      <c r="R5" s="2"/>
    </row>
    <row r="6" spans="1:18" ht="15.75" customHeight="1" x14ac:dyDescent="0.4">
      <c r="A6" s="2"/>
      <c r="B6" s="14">
        <v>2</v>
      </c>
      <c r="C6" s="14">
        <v>2</v>
      </c>
      <c r="D6" s="14">
        <v>2</v>
      </c>
      <c r="E6" s="14">
        <v>2</v>
      </c>
      <c r="F6" s="14">
        <v>1</v>
      </c>
      <c r="G6" s="14"/>
      <c r="H6" s="14" t="s">
        <v>32</v>
      </c>
      <c r="I6" s="14" t="s">
        <v>32</v>
      </c>
      <c r="J6" s="14" t="s">
        <v>32</v>
      </c>
      <c r="K6" s="14" t="s">
        <v>32</v>
      </c>
      <c r="L6" s="14" t="s">
        <v>34</v>
      </c>
      <c r="M6" s="14"/>
      <c r="N6" s="14"/>
      <c r="O6" s="14"/>
      <c r="P6" s="2"/>
      <c r="Q6" s="2"/>
      <c r="R6" s="2"/>
    </row>
    <row r="7" spans="1:18" ht="15.75" customHeight="1" x14ac:dyDescent="0.4">
      <c r="A7" s="2"/>
      <c r="B7" s="14">
        <v>3</v>
      </c>
      <c r="C7" s="14">
        <v>2</v>
      </c>
      <c r="D7" s="14">
        <v>2</v>
      </c>
      <c r="E7" s="14">
        <v>2</v>
      </c>
      <c r="F7" s="14">
        <v>3</v>
      </c>
      <c r="G7" s="14"/>
      <c r="H7" s="14" t="s">
        <v>31</v>
      </c>
      <c r="I7" s="14" t="s">
        <v>32</v>
      </c>
      <c r="J7" s="14" t="s">
        <v>32</v>
      </c>
      <c r="K7" s="14" t="s">
        <v>32</v>
      </c>
      <c r="L7" s="14" t="s">
        <v>31</v>
      </c>
      <c r="M7" s="14"/>
      <c r="N7" s="14"/>
      <c r="O7" s="14"/>
      <c r="P7" s="2"/>
      <c r="Q7" s="2"/>
      <c r="R7" s="2"/>
    </row>
    <row r="8" spans="1:18" ht="15.75" customHeight="1" x14ac:dyDescent="0.4">
      <c r="A8" s="2"/>
      <c r="B8" s="14">
        <v>1</v>
      </c>
      <c r="C8" s="14">
        <v>3</v>
      </c>
      <c r="D8" s="14">
        <v>2</v>
      </c>
      <c r="E8" s="14">
        <v>3</v>
      </c>
      <c r="F8" s="14">
        <v>2</v>
      </c>
      <c r="G8" s="14"/>
      <c r="H8" s="14" t="s">
        <v>34</v>
      </c>
      <c r="I8" s="14" t="s">
        <v>31</v>
      </c>
      <c r="J8" s="14" t="s">
        <v>32</v>
      </c>
      <c r="K8" s="14" t="s">
        <v>31</v>
      </c>
      <c r="L8" s="14" t="s">
        <v>32</v>
      </c>
      <c r="M8" s="14"/>
      <c r="N8" s="14"/>
      <c r="O8" s="14"/>
      <c r="P8" s="2"/>
      <c r="Q8" s="2"/>
      <c r="R8" s="2"/>
    </row>
    <row r="9" spans="1:18" ht="15.75" customHeight="1" x14ac:dyDescent="0.4">
      <c r="A9" s="2"/>
      <c r="B9" s="14">
        <v>2</v>
      </c>
      <c r="C9" s="14">
        <v>0</v>
      </c>
      <c r="D9" s="14">
        <v>2</v>
      </c>
      <c r="E9" s="14">
        <v>0</v>
      </c>
      <c r="F9" s="14">
        <v>0</v>
      </c>
      <c r="G9" s="14"/>
      <c r="H9" s="14" t="s">
        <v>32</v>
      </c>
      <c r="I9" s="14" t="s">
        <v>35</v>
      </c>
      <c r="J9" s="14" t="s">
        <v>32</v>
      </c>
      <c r="K9" s="14" t="s">
        <v>35</v>
      </c>
      <c r="L9" s="14" t="s">
        <v>35</v>
      </c>
      <c r="M9" s="14"/>
      <c r="N9" s="14"/>
      <c r="O9" s="14"/>
      <c r="P9" s="2"/>
      <c r="Q9" s="2"/>
      <c r="R9" s="2"/>
    </row>
    <row r="10" spans="1:18" ht="15.75" customHeight="1" x14ac:dyDescent="0.4">
      <c r="A10" s="2"/>
      <c r="B10" s="14">
        <v>0</v>
      </c>
      <c r="C10" s="14">
        <v>2</v>
      </c>
      <c r="D10" s="14">
        <v>1</v>
      </c>
      <c r="E10" s="14">
        <v>1</v>
      </c>
      <c r="F10" s="14">
        <v>1</v>
      </c>
      <c r="G10" s="14"/>
      <c r="H10" s="14" t="s">
        <v>35</v>
      </c>
      <c r="I10" s="14" t="s">
        <v>32</v>
      </c>
      <c r="J10" s="14" t="s">
        <v>34</v>
      </c>
      <c r="K10" s="14" t="s">
        <v>34</v>
      </c>
      <c r="L10" s="14" t="s">
        <v>34</v>
      </c>
      <c r="M10" s="14"/>
      <c r="N10" s="14"/>
      <c r="O10" s="14"/>
      <c r="P10" s="2"/>
      <c r="Q10" s="2"/>
      <c r="R10" s="2"/>
    </row>
    <row r="11" spans="1:18" ht="15.75" customHeight="1" x14ac:dyDescent="0.4">
      <c r="A11" s="2"/>
      <c r="B11" s="14">
        <v>4</v>
      </c>
      <c r="C11" s="14">
        <v>3</v>
      </c>
      <c r="D11" s="14">
        <v>2</v>
      </c>
      <c r="E11" s="14">
        <v>2</v>
      </c>
      <c r="F11" s="14">
        <v>2</v>
      </c>
      <c r="G11" s="14"/>
      <c r="H11" s="14" t="s">
        <v>30</v>
      </c>
      <c r="I11" s="14" t="s">
        <v>31</v>
      </c>
      <c r="J11" s="14" t="s">
        <v>32</v>
      </c>
      <c r="K11" s="14" t="s">
        <v>32</v>
      </c>
      <c r="L11" s="14" t="s">
        <v>32</v>
      </c>
      <c r="M11" s="2"/>
      <c r="N11" s="2"/>
      <c r="O11" s="2"/>
      <c r="P11" s="2"/>
      <c r="Q11" s="2"/>
      <c r="R11" s="2"/>
    </row>
    <row r="12" spans="1:18" ht="15.7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1.5" customHeight="1" x14ac:dyDescent="0.6">
      <c r="A13" s="2"/>
      <c r="B13" s="25" t="s">
        <v>33</v>
      </c>
      <c r="C13" s="22"/>
      <c r="D13" s="22"/>
      <c r="E13" s="22"/>
      <c r="F13" s="22"/>
      <c r="G13" s="2"/>
      <c r="H13" s="25" t="s">
        <v>33</v>
      </c>
      <c r="I13" s="22"/>
      <c r="J13" s="22"/>
      <c r="K13" s="22"/>
      <c r="L13" s="22"/>
      <c r="M13" s="2"/>
      <c r="N13" s="2"/>
      <c r="O13" s="2"/>
      <c r="P13" s="2"/>
      <c r="Q13" s="2"/>
      <c r="R13" s="2"/>
    </row>
    <row r="14" spans="1:18" ht="15.75" customHeight="1" x14ac:dyDescent="0.45">
      <c r="A14" s="2"/>
      <c r="B14" s="13">
        <v>2</v>
      </c>
      <c r="C14" s="13">
        <v>4</v>
      </c>
      <c r="D14" s="13">
        <v>6</v>
      </c>
      <c r="E14" s="13">
        <v>8</v>
      </c>
      <c r="F14" s="13">
        <v>10</v>
      </c>
      <c r="G14" s="2"/>
      <c r="H14" s="13">
        <v>2</v>
      </c>
      <c r="I14" s="13">
        <v>4</v>
      </c>
      <c r="J14" s="13">
        <v>6</v>
      </c>
      <c r="K14" s="13">
        <v>8</v>
      </c>
      <c r="L14" s="13">
        <v>10</v>
      </c>
      <c r="M14" s="2"/>
      <c r="N14" s="2"/>
      <c r="O14" s="2"/>
      <c r="P14" s="2"/>
      <c r="Q14" s="2"/>
      <c r="R14" s="2"/>
    </row>
    <row r="15" spans="1:18" ht="15.75" customHeight="1" x14ac:dyDescent="0.4">
      <c r="A15" s="2"/>
      <c r="B15" s="14">
        <v>4</v>
      </c>
      <c r="C15" s="14">
        <v>4</v>
      </c>
      <c r="D15" s="14">
        <v>4</v>
      </c>
      <c r="E15" s="14">
        <v>4</v>
      </c>
      <c r="F15" s="14">
        <v>4</v>
      </c>
      <c r="G15" s="2"/>
      <c r="H15" s="14" t="s">
        <v>35</v>
      </c>
      <c r="I15" s="14" t="s">
        <v>35</v>
      </c>
      <c r="J15" s="14" t="s">
        <v>35</v>
      </c>
      <c r="K15" s="14" t="s">
        <v>35</v>
      </c>
      <c r="L15" s="14" t="s">
        <v>35</v>
      </c>
      <c r="M15" s="2"/>
      <c r="N15" s="2"/>
      <c r="O15" s="2"/>
      <c r="P15" s="2"/>
      <c r="Q15" s="2"/>
      <c r="R15" s="2"/>
    </row>
    <row r="16" spans="1:18" ht="15.75" customHeight="1" x14ac:dyDescent="0.4">
      <c r="A16" s="2"/>
      <c r="B16" s="14">
        <v>4</v>
      </c>
      <c r="C16" s="14">
        <v>4</v>
      </c>
      <c r="D16" s="14">
        <v>3</v>
      </c>
      <c r="E16" s="14">
        <v>3</v>
      </c>
      <c r="F16" s="14">
        <v>4</v>
      </c>
      <c r="G16" s="2"/>
      <c r="H16" s="14" t="s">
        <v>35</v>
      </c>
      <c r="I16" s="14" t="s">
        <v>35</v>
      </c>
      <c r="J16" s="14" t="s">
        <v>34</v>
      </c>
      <c r="K16" s="14" t="s">
        <v>34</v>
      </c>
      <c r="L16" s="14" t="s">
        <v>35</v>
      </c>
      <c r="M16" s="2"/>
      <c r="N16" s="2"/>
      <c r="O16" s="2"/>
      <c r="P16" s="2"/>
      <c r="Q16" s="2"/>
      <c r="R16" s="2"/>
    </row>
    <row r="17" spans="1:18" ht="15.75" customHeight="1" x14ac:dyDescent="0.4">
      <c r="A17" s="2"/>
      <c r="B17" s="14">
        <v>2</v>
      </c>
      <c r="C17" s="14">
        <v>1</v>
      </c>
      <c r="D17" s="14">
        <v>1</v>
      </c>
      <c r="E17" s="14">
        <v>2</v>
      </c>
      <c r="F17" s="14">
        <v>1</v>
      </c>
      <c r="G17" s="2"/>
      <c r="H17" s="14" t="s">
        <v>32</v>
      </c>
      <c r="I17" s="14" t="s">
        <v>31</v>
      </c>
      <c r="J17" s="14" t="s">
        <v>31</v>
      </c>
      <c r="K17" s="14" t="s">
        <v>32</v>
      </c>
      <c r="L17" s="14" t="s">
        <v>31</v>
      </c>
      <c r="M17" s="2"/>
      <c r="N17" s="2"/>
      <c r="O17" s="2"/>
      <c r="P17" s="2"/>
      <c r="Q17" s="2"/>
      <c r="R17" s="2"/>
    </row>
    <row r="18" spans="1:18" ht="15.75" customHeight="1" x14ac:dyDescent="0.4">
      <c r="A18" s="2"/>
      <c r="B18" s="14">
        <v>2</v>
      </c>
      <c r="C18" s="14">
        <v>3</v>
      </c>
      <c r="D18" s="14">
        <v>3</v>
      </c>
      <c r="E18" s="14">
        <v>3</v>
      </c>
      <c r="F18" s="14">
        <v>3</v>
      </c>
      <c r="G18" s="2"/>
      <c r="H18" s="14" t="s">
        <v>32</v>
      </c>
      <c r="I18" s="14" t="s">
        <v>34</v>
      </c>
      <c r="J18" s="14" t="s">
        <v>34</v>
      </c>
      <c r="K18" s="14" t="s">
        <v>34</v>
      </c>
      <c r="L18" s="14" t="s">
        <v>34</v>
      </c>
      <c r="M18" s="2"/>
      <c r="N18" s="2"/>
      <c r="O18" s="2"/>
      <c r="P18" s="2"/>
      <c r="Q18" s="2"/>
      <c r="R18" s="2"/>
    </row>
    <row r="19" spans="1:18" ht="15.75" customHeight="1" x14ac:dyDescent="0.4">
      <c r="A19" s="2"/>
      <c r="B19" s="14">
        <v>3</v>
      </c>
      <c r="C19" s="14">
        <v>4</v>
      </c>
      <c r="D19" s="14">
        <v>4</v>
      </c>
      <c r="E19" s="14">
        <v>3</v>
      </c>
      <c r="F19" s="14">
        <v>3</v>
      </c>
      <c r="G19" s="2"/>
      <c r="H19" s="14" t="s">
        <v>34</v>
      </c>
      <c r="I19" s="14" t="s">
        <v>35</v>
      </c>
      <c r="J19" s="14" t="s">
        <v>35</v>
      </c>
      <c r="K19" s="14" t="s">
        <v>34</v>
      </c>
      <c r="L19" s="14" t="s">
        <v>34</v>
      </c>
      <c r="M19" s="2"/>
      <c r="N19" s="2"/>
      <c r="O19" s="2"/>
      <c r="P19" s="2"/>
      <c r="Q19" s="2"/>
      <c r="R19" s="2"/>
    </row>
    <row r="20" spans="1:18" ht="15.75" customHeight="1" x14ac:dyDescent="0.4">
      <c r="A20" s="2"/>
      <c r="B20" s="14">
        <v>0</v>
      </c>
      <c r="C20" s="14">
        <v>2</v>
      </c>
      <c r="D20" s="14">
        <v>4</v>
      </c>
      <c r="E20" s="14">
        <v>0</v>
      </c>
      <c r="F20" s="14">
        <v>0</v>
      </c>
      <c r="G20" s="2"/>
      <c r="H20" s="14" t="s">
        <v>30</v>
      </c>
      <c r="I20" s="14" t="s">
        <v>32</v>
      </c>
      <c r="J20" s="14" t="s">
        <v>35</v>
      </c>
      <c r="K20" s="14" t="s">
        <v>30</v>
      </c>
      <c r="L20" s="14" t="s">
        <v>30</v>
      </c>
      <c r="M20" s="2"/>
      <c r="N20" s="2"/>
      <c r="O20" s="2"/>
      <c r="P20" s="2"/>
      <c r="Q20" s="2"/>
      <c r="R20" s="2"/>
    </row>
    <row r="21" spans="1:18" ht="15.75" customHeight="1" x14ac:dyDescent="0.4">
      <c r="A21" s="2"/>
      <c r="B21" s="14">
        <v>3</v>
      </c>
      <c r="C21" s="14">
        <v>4</v>
      </c>
      <c r="D21" s="14">
        <v>1</v>
      </c>
      <c r="E21" s="14">
        <v>1</v>
      </c>
      <c r="F21" s="14">
        <v>2</v>
      </c>
      <c r="G21" s="2"/>
      <c r="H21" s="14" t="s">
        <v>34</v>
      </c>
      <c r="I21" s="14" t="s">
        <v>35</v>
      </c>
      <c r="J21" s="14" t="s">
        <v>31</v>
      </c>
      <c r="K21" s="14" t="s">
        <v>31</v>
      </c>
      <c r="L21" s="14" t="s">
        <v>32</v>
      </c>
      <c r="M21" s="2"/>
      <c r="N21" s="2"/>
      <c r="O21" s="2"/>
      <c r="P21" s="2"/>
      <c r="Q21" s="2"/>
      <c r="R21" s="2"/>
    </row>
    <row r="22" spans="1:18" ht="15.75" customHeight="1" x14ac:dyDescent="0.4">
      <c r="A22" s="2"/>
      <c r="B22" s="14">
        <v>3</v>
      </c>
      <c r="C22" s="14">
        <v>3</v>
      </c>
      <c r="D22" s="14">
        <v>3</v>
      </c>
      <c r="E22" s="14">
        <v>3</v>
      </c>
      <c r="F22" s="14">
        <v>2</v>
      </c>
      <c r="G22" s="2"/>
      <c r="H22" s="14" t="s">
        <v>34</v>
      </c>
      <c r="I22" s="14" t="s">
        <v>34</v>
      </c>
      <c r="J22" s="14" t="s">
        <v>34</v>
      </c>
      <c r="K22" s="14" t="s">
        <v>34</v>
      </c>
      <c r="L22" s="14" t="s">
        <v>32</v>
      </c>
      <c r="M22" s="2"/>
      <c r="N22" s="2"/>
      <c r="O22" s="2"/>
      <c r="P22" s="2"/>
      <c r="Q22" s="2"/>
      <c r="R22" s="2"/>
    </row>
    <row r="23" spans="1:18" ht="15.7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.7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1.5" x14ac:dyDescent="0.6">
      <c r="A25" s="2"/>
      <c r="B25" s="25" t="s">
        <v>36</v>
      </c>
      <c r="C25" s="22"/>
      <c r="D25" s="22"/>
      <c r="E25" s="22"/>
      <c r="F25" s="22"/>
      <c r="G25" s="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14"/>
    </row>
    <row r="26" spans="1:18" ht="15" x14ac:dyDescent="0.4">
      <c r="A26" s="2"/>
      <c r="B26" s="24" t="s">
        <v>64</v>
      </c>
      <c r="C26" s="22"/>
      <c r="D26" s="22"/>
      <c r="E26" s="24" t="s">
        <v>65</v>
      </c>
      <c r="F26" s="22"/>
      <c r="G26" s="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4"/>
    </row>
    <row r="27" spans="1:18" ht="15" x14ac:dyDescent="0.4">
      <c r="A27" s="2"/>
      <c r="B27" s="27" t="s">
        <v>66</v>
      </c>
      <c r="C27" s="22"/>
      <c r="D27" s="22"/>
      <c r="E27" s="24" t="s">
        <v>67</v>
      </c>
      <c r="F27" s="22"/>
      <c r="G27" s="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14"/>
    </row>
    <row r="28" spans="1:18" ht="15" x14ac:dyDescent="0.4">
      <c r="A28" s="2"/>
      <c r="B28" s="22"/>
      <c r="C28" s="22"/>
      <c r="D28" s="22"/>
      <c r="E28" s="22"/>
      <c r="F28" s="22"/>
      <c r="G28" s="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14"/>
    </row>
    <row r="29" spans="1:18" ht="15" x14ac:dyDescent="0.4">
      <c r="A29" s="2"/>
      <c r="B29" s="22"/>
      <c r="C29" s="22"/>
      <c r="D29" s="22"/>
      <c r="E29" s="22"/>
      <c r="F29" s="22"/>
      <c r="G29" s="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14"/>
    </row>
    <row r="30" spans="1:18" ht="15" x14ac:dyDescent="0.4">
      <c r="A30" s="2"/>
      <c r="B30" s="22"/>
      <c r="C30" s="22"/>
      <c r="D30" s="22"/>
      <c r="E30" s="22"/>
      <c r="F30" s="22"/>
      <c r="G30" s="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4"/>
    </row>
    <row r="31" spans="1:18" ht="15" x14ac:dyDescent="0.4">
      <c r="A31" s="2"/>
      <c r="B31" s="22"/>
      <c r="C31" s="22"/>
      <c r="D31" s="22"/>
      <c r="E31" s="22"/>
      <c r="F31" s="22"/>
      <c r="G31" s="2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4"/>
    </row>
    <row r="32" spans="1:18" ht="15" x14ac:dyDescent="0.4">
      <c r="A32" s="2"/>
      <c r="B32" s="22"/>
      <c r="C32" s="22"/>
      <c r="D32" s="22"/>
      <c r="E32" s="22"/>
      <c r="F32" s="22"/>
      <c r="G32" s="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14"/>
    </row>
    <row r="33" spans="1:18" ht="15" x14ac:dyDescent="0.4">
      <c r="A33" s="2"/>
      <c r="B33" s="22"/>
      <c r="C33" s="22"/>
      <c r="D33" s="22"/>
      <c r="E33" s="22"/>
      <c r="F33" s="22"/>
      <c r="G33" s="2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ht="15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</sheetData>
  <mergeCells count="9">
    <mergeCell ref="B27:D33"/>
    <mergeCell ref="E27:F33"/>
    <mergeCell ref="B2:F2"/>
    <mergeCell ref="H2:L2"/>
    <mergeCell ref="B13:F13"/>
    <mergeCell ref="H13:L13"/>
    <mergeCell ref="B25:F25"/>
    <mergeCell ref="B26:D26"/>
    <mergeCell ref="E26:F26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1"/>
  <sheetViews>
    <sheetView workbookViewId="0"/>
  </sheetViews>
  <sheetFormatPr defaultColWidth="12.6328125" defaultRowHeight="15.75" customHeight="1" x14ac:dyDescent="0.25"/>
  <cols>
    <col min="1" max="1" width="5.7265625" customWidth="1"/>
    <col min="2" max="2" width="11.7265625" customWidth="1"/>
    <col min="3" max="3" width="24.453125" customWidth="1"/>
    <col min="4" max="4" width="25.08984375" customWidth="1"/>
    <col min="5" max="5" width="17.6328125" customWidth="1"/>
    <col min="7" max="7" width="15.6328125" customWidth="1"/>
  </cols>
  <sheetData>
    <row r="1" spans="1:26" ht="15.75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5.5" customHeight="1" x14ac:dyDescent="0.5">
      <c r="A2" s="2"/>
      <c r="C2" s="16" t="s">
        <v>43</v>
      </c>
      <c r="D2" s="16" t="s">
        <v>44</v>
      </c>
      <c r="E2" s="16" t="s">
        <v>45</v>
      </c>
      <c r="F2" s="16" t="s">
        <v>46</v>
      </c>
      <c r="G2" s="16" t="s">
        <v>47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5">
      <c r="A3" s="2"/>
      <c r="B3" s="17" t="s">
        <v>48</v>
      </c>
      <c r="C3" s="2">
        <f>SUM(SUS_p3_responces!B4:F4)</f>
        <v>18</v>
      </c>
      <c r="D3" s="2">
        <f>SUM(SUS_p3_responces!B15:F15)</f>
        <v>20</v>
      </c>
      <c r="E3" s="2">
        <f t="shared" ref="E3:E10" si="0">SUM(C3:D3)</f>
        <v>38</v>
      </c>
      <c r="F3" s="26">
        <v>2.5</v>
      </c>
      <c r="G3" s="2">
        <f t="shared" ref="G3:G10" si="1">E3*$F$3</f>
        <v>95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5">
      <c r="A4" s="2"/>
      <c r="B4" s="17" t="s">
        <v>49</v>
      </c>
      <c r="C4" s="2">
        <f>SUM(SUS_p3_responces!B5:F5)</f>
        <v>17</v>
      </c>
      <c r="D4" s="2">
        <f>SUM(SUS_p3_responces!B16:F16)</f>
        <v>18</v>
      </c>
      <c r="E4" s="2">
        <f t="shared" si="0"/>
        <v>35</v>
      </c>
      <c r="F4" s="22"/>
      <c r="G4" s="2">
        <f t="shared" si="1"/>
        <v>87.5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5">
      <c r="A5" s="2"/>
      <c r="B5" s="17" t="s">
        <v>50</v>
      </c>
      <c r="C5" s="2">
        <f>SUM(SUS_p3_responces!B6:F6)</f>
        <v>9</v>
      </c>
      <c r="D5" s="2">
        <f>SUM(SUS_p3_responces!B17:F17)</f>
        <v>7</v>
      </c>
      <c r="E5" s="2">
        <f t="shared" si="0"/>
        <v>16</v>
      </c>
      <c r="F5" s="22"/>
      <c r="G5" s="2">
        <f t="shared" si="1"/>
        <v>40</v>
      </c>
      <c r="H5" s="2"/>
      <c r="I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5">
      <c r="A6" s="2"/>
      <c r="B6" s="17" t="s">
        <v>51</v>
      </c>
      <c r="C6" s="2">
        <f>SUM(SUS_p3_responces!B7:F7)</f>
        <v>12</v>
      </c>
      <c r="D6" s="2">
        <f>SUM(SUS_p3_responces!B18:F18)</f>
        <v>14</v>
      </c>
      <c r="E6" s="2">
        <f t="shared" si="0"/>
        <v>26</v>
      </c>
      <c r="F6" s="22"/>
      <c r="G6" s="2">
        <f t="shared" si="1"/>
        <v>65</v>
      </c>
      <c r="H6" s="2"/>
      <c r="I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5">
      <c r="A7" s="2"/>
      <c r="B7" s="17" t="s">
        <v>52</v>
      </c>
      <c r="C7" s="2">
        <f>SUM(SUS_p3_responces!B8:F8)</f>
        <v>11</v>
      </c>
      <c r="D7" s="2">
        <f>SUM(SUS_p3_responces!B19:F19)</f>
        <v>17</v>
      </c>
      <c r="E7" s="2">
        <f t="shared" si="0"/>
        <v>28</v>
      </c>
      <c r="F7" s="22"/>
      <c r="G7" s="2">
        <f t="shared" si="1"/>
        <v>70</v>
      </c>
      <c r="H7" s="2"/>
      <c r="I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5">
      <c r="A8" s="2"/>
      <c r="B8" s="17" t="s">
        <v>53</v>
      </c>
      <c r="C8" s="2">
        <f>SUM(SUS_p3_responces!B9:F9)</f>
        <v>4</v>
      </c>
      <c r="D8" s="2">
        <f>SUM(SUS_p3_responces!B20:F20)</f>
        <v>6</v>
      </c>
      <c r="E8" s="2">
        <f t="shared" si="0"/>
        <v>10</v>
      </c>
      <c r="F8" s="22"/>
      <c r="G8" s="2">
        <f t="shared" si="1"/>
        <v>25</v>
      </c>
      <c r="H8" s="2"/>
      <c r="I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5">
      <c r="A9" s="2"/>
      <c r="B9" s="17" t="s">
        <v>54</v>
      </c>
      <c r="C9" s="2">
        <f>SUM(SUS_p3_responces!B10:F10)</f>
        <v>5</v>
      </c>
      <c r="D9" s="2">
        <f>SUM(SUS_p3_responces!B21:F21)</f>
        <v>11</v>
      </c>
      <c r="E9" s="2">
        <f t="shared" si="0"/>
        <v>16</v>
      </c>
      <c r="F9" s="22"/>
      <c r="G9" s="2">
        <f t="shared" si="1"/>
        <v>40</v>
      </c>
      <c r="H9" s="2"/>
      <c r="I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5">
      <c r="A10" s="2"/>
      <c r="B10" s="17" t="s">
        <v>61</v>
      </c>
      <c r="C10" s="2">
        <f>SUM(SUS_p3_responces!B11:F11)</f>
        <v>13</v>
      </c>
      <c r="D10" s="2">
        <f>SUM(SUS_p3_responces!B22:F22)</f>
        <v>14</v>
      </c>
      <c r="E10" s="2">
        <f t="shared" si="0"/>
        <v>27</v>
      </c>
      <c r="G10" s="2">
        <f t="shared" si="1"/>
        <v>67.5</v>
      </c>
      <c r="H10" s="2"/>
      <c r="I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4">
      <c r="A11" s="2"/>
      <c r="H11" s="2"/>
      <c r="I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4">
      <c r="A12" s="2"/>
      <c r="H12" s="2"/>
      <c r="I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5">
      <c r="A14" s="2"/>
      <c r="B14" s="2"/>
      <c r="C14" s="16" t="s">
        <v>55</v>
      </c>
      <c r="D14" s="16" t="s">
        <v>4</v>
      </c>
      <c r="E14" s="16" t="s">
        <v>3</v>
      </c>
      <c r="F14" s="2"/>
      <c r="G14" s="2"/>
      <c r="H14" s="2"/>
      <c r="I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5">
      <c r="A15" s="2"/>
      <c r="B15" s="16" t="s">
        <v>56</v>
      </c>
      <c r="C15" s="18">
        <f>AVERAGE(G3:G10)</f>
        <v>61.25</v>
      </c>
      <c r="D15" s="19" t="str">
        <f>VLOOKUP(C15, Сonversion_table!B4:H15, 7, 1)</f>
        <v>D</v>
      </c>
      <c r="E15" s="19" t="str">
        <f>VLOOKUP(C15, Сonversion_table!B4:H15, 6, 1)</f>
        <v>Marginal</v>
      </c>
      <c r="H15" s="2"/>
      <c r="I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4">
      <c r="A16" s="2"/>
      <c r="H16" s="2"/>
      <c r="I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4">
      <c r="A17" s="2"/>
      <c r="H17" s="2"/>
      <c r="I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4">
      <c r="A18" s="2"/>
      <c r="H18" s="2"/>
      <c r="I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4">
      <c r="A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4">
      <c r="A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4">
      <c r="A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4">
      <c r="A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4">
      <c r="A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4">
      <c r="A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4">
      <c r="A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4">
      <c r="A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4">
      <c r="A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x14ac:dyDescent="0.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F3:F9"/>
  </mergeCells>
  <conditionalFormatting sqref="D15">
    <cfRule type="cellIs" dxfId="11" priority="1" operator="equal">
      <formula>"A+"</formula>
    </cfRule>
    <cfRule type="cellIs" dxfId="10" priority="2" operator="equal">
      <formula>"A"</formula>
    </cfRule>
    <cfRule type="cellIs" dxfId="9" priority="3" operator="equal">
      <formula>"A-"</formula>
    </cfRule>
    <cfRule type="cellIs" dxfId="8" priority="4" operator="equal">
      <formula>"B+"</formula>
    </cfRule>
    <cfRule type="cellIs" dxfId="7" priority="5" operator="equal">
      <formula>"B"</formula>
    </cfRule>
    <cfRule type="cellIs" dxfId="6" priority="6" operator="equal">
      <formula>"B-"</formula>
    </cfRule>
    <cfRule type="cellIs" dxfId="5" priority="7" operator="equal">
      <formula>"C+"</formula>
    </cfRule>
    <cfRule type="cellIs" dxfId="4" priority="8" operator="equal">
      <formula>"C"</formula>
    </cfRule>
    <cfRule type="cellIs" dxfId="3" priority="9" operator="equal">
      <formula>"C-"</formula>
    </cfRule>
    <cfRule type="cellIs" dxfId="2" priority="10" operator="equal">
      <formula>"D"</formula>
    </cfRule>
    <cfRule type="cellIs" dxfId="1" priority="11" operator="equal">
      <formula>"E"</formula>
    </cfRule>
    <cfRule type="cellIs" dxfId="0" priority="12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Сonversion_table</vt:lpstr>
      <vt:lpstr>SUS_initial_responces</vt:lpstr>
      <vt:lpstr>SUS_initial_state</vt:lpstr>
      <vt:lpstr>SUS_p1_responces</vt:lpstr>
      <vt:lpstr>SUS_prototype_1</vt:lpstr>
      <vt:lpstr>SUS_p2_responces</vt:lpstr>
      <vt:lpstr>SUS_prototype_2</vt:lpstr>
      <vt:lpstr>SUS_p3_responces</vt:lpstr>
      <vt:lpstr>SUS_prototype_3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Марія Сітарчук</cp:lastModifiedBy>
  <dcterms:modified xsi:type="dcterms:W3CDTF">2025-04-26T07:56:43Z</dcterms:modified>
</cp:coreProperties>
</file>