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\\research.files.med.harvard.edu\Sysbio\SILVER LAB\John Oliver\Consortia Shared Folder\Results\"/>
    </mc:Choice>
  </mc:AlternateContent>
  <bookViews>
    <workbookView xWindow="0" yWindow="0" windowWidth="17970" windowHeight="6135" tabRatio="500"/>
  </bookViews>
  <sheets>
    <sheet name="Analysis" sheetId="6" r:id="rId1"/>
    <sheet name="RAW DATA" sheetId="1" r:id="rId2"/>
  </sheets>
  <calcPr calcId="152511" iterateCount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O5" i="6" l="1"/>
  <c r="RN5" i="6"/>
  <c r="RM5" i="6"/>
  <c r="RL5" i="6"/>
  <c r="RK5" i="6"/>
  <c r="RJ5" i="6"/>
  <c r="RI5" i="6"/>
  <c r="RH5" i="6"/>
  <c r="RG5" i="6"/>
  <c r="RF5" i="6"/>
  <c r="RE5" i="6"/>
  <c r="RD5" i="6"/>
  <c r="RC5" i="6"/>
  <c r="RB5" i="6"/>
  <c r="RA5" i="6"/>
  <c r="QZ5" i="6"/>
  <c r="QY5" i="6"/>
  <c r="QX5" i="6"/>
  <c r="QW5" i="6"/>
  <c r="QV5" i="6"/>
  <c r="QU5" i="6"/>
  <c r="QT5" i="6"/>
  <c r="QS5" i="6"/>
  <c r="QR5" i="6"/>
  <c r="QQ5" i="6"/>
  <c r="QP5" i="6"/>
  <c r="QO5" i="6"/>
  <c r="QN5" i="6"/>
  <c r="QM5" i="6"/>
  <c r="QL5" i="6"/>
  <c r="QK5" i="6"/>
  <c r="QJ5" i="6"/>
  <c r="QI5" i="6"/>
  <c r="QH5" i="6"/>
  <c r="QG5" i="6"/>
  <c r="QF5" i="6"/>
  <c r="QE5" i="6"/>
  <c r="QD5" i="6"/>
  <c r="QC5" i="6"/>
  <c r="QB5" i="6"/>
  <c r="QA5" i="6"/>
  <c r="PZ5" i="6"/>
  <c r="PY5" i="6"/>
  <c r="PX5" i="6"/>
  <c r="PW5" i="6"/>
  <c r="PV5" i="6"/>
  <c r="PU5" i="6"/>
  <c r="PT5" i="6"/>
  <c r="PS5" i="6"/>
  <c r="PR5" i="6"/>
  <c r="PQ5" i="6"/>
  <c r="PP5" i="6"/>
  <c r="PO5" i="6"/>
  <c r="PN5" i="6"/>
  <c r="PM5" i="6"/>
  <c r="PL5" i="6"/>
  <c r="PK5" i="6"/>
  <c r="PJ5" i="6"/>
  <c r="PI5" i="6"/>
  <c r="PH5" i="6"/>
  <c r="PG5" i="6"/>
  <c r="PF5" i="6"/>
  <c r="PE5" i="6"/>
  <c r="PD5" i="6"/>
  <c r="PC5" i="6"/>
  <c r="PB5" i="6"/>
  <c r="PA5" i="6"/>
  <c r="OZ5" i="6"/>
  <c r="OY5" i="6"/>
  <c r="OX5" i="6"/>
  <c r="OW5" i="6"/>
  <c r="OV5" i="6"/>
  <c r="OU5" i="6"/>
  <c r="OT5" i="6"/>
  <c r="OS5" i="6"/>
  <c r="OR5" i="6"/>
  <c r="OQ5" i="6"/>
  <c r="OP5" i="6"/>
  <c r="OO5" i="6"/>
  <c r="ON5" i="6"/>
  <c r="OM5" i="6"/>
  <c r="OL5" i="6"/>
  <c r="OK5" i="6"/>
  <c r="OJ5" i="6"/>
  <c r="OI5" i="6"/>
  <c r="OH5" i="6"/>
  <c r="OG5" i="6"/>
  <c r="OF5" i="6"/>
  <c r="OE5" i="6"/>
  <c r="OD5" i="6"/>
  <c r="OC5" i="6"/>
  <c r="OB5" i="6"/>
  <c r="OA5" i="6"/>
  <c r="NZ5" i="6"/>
  <c r="NY5" i="6"/>
  <c r="NX5" i="6"/>
  <c r="NW5" i="6"/>
  <c r="NV5" i="6"/>
  <c r="NU5" i="6"/>
  <c r="NT5" i="6"/>
  <c r="NS5" i="6"/>
  <c r="NR5" i="6"/>
  <c r="NQ5" i="6"/>
  <c r="NP5" i="6"/>
  <c r="NO5" i="6"/>
  <c r="NN5" i="6"/>
  <c r="NM5" i="6"/>
  <c r="NL5" i="6"/>
  <c r="NK5" i="6"/>
  <c r="NJ5" i="6"/>
  <c r="NI5" i="6"/>
  <c r="NH5" i="6"/>
  <c r="NG5" i="6"/>
  <c r="NF5" i="6"/>
  <c r="NE5" i="6"/>
  <c r="ND5" i="6"/>
  <c r="NC5" i="6"/>
  <c r="NB5" i="6"/>
  <c r="NA5" i="6"/>
  <c r="MZ5" i="6"/>
  <c r="MY5" i="6"/>
  <c r="MX5" i="6"/>
  <c r="MW5" i="6"/>
  <c r="MV5" i="6"/>
  <c r="MU5" i="6"/>
  <c r="MT5" i="6"/>
  <c r="MS5" i="6"/>
  <c r="MR5" i="6"/>
  <c r="MQ5" i="6"/>
  <c r="MP5" i="6"/>
  <c r="MO5" i="6"/>
  <c r="MN5" i="6"/>
  <c r="MM5" i="6"/>
  <c r="ML5" i="6"/>
  <c r="MK5" i="6"/>
  <c r="MJ5" i="6"/>
  <c r="MI5" i="6"/>
  <c r="MH5" i="6"/>
  <c r="MG5" i="6"/>
  <c r="MF5" i="6"/>
  <c r="ME5" i="6"/>
  <c r="MD5" i="6"/>
  <c r="MC5" i="6"/>
  <c r="MB5" i="6"/>
  <c r="MA5" i="6"/>
  <c r="LZ5" i="6"/>
  <c r="LY5" i="6"/>
  <c r="LX5" i="6"/>
  <c r="LW5" i="6"/>
  <c r="LV5" i="6"/>
  <c r="LU5" i="6"/>
  <c r="LT5" i="6"/>
  <c r="LS5" i="6"/>
  <c r="LR5" i="6"/>
  <c r="LQ5" i="6"/>
  <c r="LP5" i="6"/>
  <c r="LO5" i="6"/>
  <c r="LN5" i="6"/>
  <c r="LM5" i="6"/>
  <c r="LL5" i="6"/>
  <c r="LK5" i="6"/>
  <c r="LJ5" i="6"/>
  <c r="LI5" i="6"/>
  <c r="LH5" i="6"/>
  <c r="LG5" i="6"/>
  <c r="LF5" i="6"/>
  <c r="LE5" i="6"/>
  <c r="LD5" i="6"/>
  <c r="LC5" i="6"/>
  <c r="LB5" i="6"/>
  <c r="LA5" i="6"/>
  <c r="KZ5" i="6"/>
  <c r="KY5" i="6"/>
  <c r="KX5" i="6"/>
  <c r="KW5" i="6"/>
  <c r="KV5" i="6"/>
  <c r="KU5" i="6"/>
  <c r="KT5" i="6"/>
  <c r="KS5" i="6"/>
  <c r="KR5" i="6"/>
  <c r="KQ5" i="6"/>
  <c r="KP5" i="6"/>
  <c r="KO5" i="6"/>
  <c r="KN5" i="6"/>
  <c r="KM5" i="6"/>
  <c r="KL5" i="6"/>
  <c r="KK5" i="6"/>
  <c r="KJ5" i="6"/>
  <c r="KI5" i="6"/>
  <c r="KH5" i="6"/>
  <c r="KG5" i="6"/>
  <c r="KF5" i="6"/>
  <c r="KE5" i="6"/>
  <c r="KD5" i="6"/>
  <c r="KC5" i="6"/>
  <c r="KB5" i="6"/>
  <c r="KA5" i="6"/>
  <c r="JZ5" i="6"/>
  <c r="JY5" i="6"/>
  <c r="JX5" i="6"/>
  <c r="JW5" i="6"/>
  <c r="JV5" i="6"/>
  <c r="JU5" i="6"/>
  <c r="JT5" i="6"/>
  <c r="JS5" i="6"/>
  <c r="JR5" i="6"/>
  <c r="JQ5" i="6"/>
  <c r="JP5" i="6"/>
  <c r="JO5" i="6"/>
  <c r="JN5" i="6"/>
  <c r="JM5" i="6"/>
  <c r="JL5" i="6"/>
  <c r="JK5" i="6"/>
  <c r="JJ5" i="6"/>
  <c r="JI5" i="6"/>
  <c r="JH5" i="6"/>
  <c r="JG5" i="6"/>
  <c r="JF5" i="6"/>
  <c r="JE5" i="6"/>
  <c r="JD5" i="6"/>
  <c r="JC5" i="6"/>
  <c r="JB5" i="6"/>
  <c r="JA5" i="6"/>
  <c r="IZ5" i="6"/>
  <c r="IY5" i="6"/>
  <c r="IX5" i="6"/>
  <c r="IW5" i="6"/>
  <c r="IV5" i="6"/>
  <c r="IU5" i="6"/>
  <c r="IT5" i="6"/>
  <c r="IS5" i="6"/>
  <c r="IR5" i="6"/>
  <c r="IQ5" i="6"/>
  <c r="IP5" i="6"/>
  <c r="IO5" i="6"/>
  <c r="IN5" i="6"/>
  <c r="IM5" i="6"/>
  <c r="IL5" i="6"/>
  <c r="IK5" i="6"/>
  <c r="IJ5" i="6"/>
  <c r="II5" i="6"/>
  <c r="IH5" i="6"/>
  <c r="IG5" i="6"/>
  <c r="IF5" i="6"/>
  <c r="IE5" i="6"/>
  <c r="ID5" i="6"/>
  <c r="IC5" i="6"/>
  <c r="IB5" i="6"/>
  <c r="IA5" i="6"/>
  <c r="HZ5" i="6"/>
  <c r="HY5" i="6"/>
  <c r="HX5" i="6"/>
  <c r="HW5" i="6"/>
  <c r="HV5" i="6"/>
  <c r="HU5" i="6"/>
  <c r="HT5" i="6"/>
  <c r="HS5" i="6"/>
  <c r="HR5" i="6"/>
  <c r="HQ5" i="6"/>
  <c r="HP5" i="6"/>
  <c r="HO5" i="6"/>
  <c r="HN5" i="6"/>
  <c r="HM5" i="6"/>
  <c r="HL5" i="6"/>
  <c r="HK5" i="6"/>
  <c r="HJ5" i="6"/>
  <c r="HI5" i="6"/>
  <c r="HH5" i="6"/>
  <c r="HG5" i="6"/>
  <c r="HF5" i="6"/>
  <c r="HE5" i="6"/>
  <c r="HD5" i="6"/>
  <c r="HC5" i="6"/>
  <c r="HB5" i="6"/>
  <c r="HA5" i="6"/>
  <c r="GZ5" i="6"/>
  <c r="GY5" i="6"/>
  <c r="GX5" i="6"/>
  <c r="GW5" i="6"/>
  <c r="GV5" i="6"/>
  <c r="GU5" i="6"/>
  <c r="GT5" i="6"/>
  <c r="GS5" i="6"/>
  <c r="GR5" i="6"/>
  <c r="GQ5" i="6"/>
  <c r="GP5" i="6"/>
  <c r="GO5" i="6"/>
  <c r="GN5" i="6"/>
  <c r="GM5" i="6"/>
  <c r="GL5" i="6"/>
  <c r="GK5" i="6"/>
  <c r="GJ5" i="6"/>
  <c r="GI5" i="6"/>
  <c r="GH5" i="6"/>
  <c r="GG5" i="6"/>
  <c r="GF5" i="6"/>
  <c r="GE5" i="6"/>
  <c r="GD5" i="6"/>
  <c r="GC5" i="6"/>
  <c r="GB5" i="6"/>
  <c r="GA5" i="6"/>
  <c r="FZ5" i="6"/>
  <c r="FY5" i="6"/>
  <c r="FX5" i="6"/>
  <c r="FW5" i="6"/>
  <c r="FV5" i="6"/>
  <c r="FU5" i="6"/>
  <c r="FT5" i="6"/>
  <c r="FS5" i="6"/>
  <c r="FR5" i="6"/>
  <c r="FQ5" i="6"/>
  <c r="FP5" i="6"/>
  <c r="FO5" i="6"/>
  <c r="FN5" i="6"/>
  <c r="FM5" i="6"/>
  <c r="FL5" i="6"/>
  <c r="FK5" i="6"/>
  <c r="FJ5" i="6"/>
  <c r="FI5" i="6"/>
  <c r="FH5" i="6"/>
  <c r="FG5" i="6"/>
  <c r="FF5" i="6"/>
  <c r="FE5" i="6"/>
  <c r="FD5" i="6"/>
  <c r="FC5" i="6"/>
  <c r="FB5" i="6"/>
  <c r="FA5" i="6"/>
  <c r="EZ5" i="6"/>
  <c r="EY5" i="6"/>
  <c r="EX5" i="6"/>
  <c r="EW5" i="6"/>
  <c r="EV5" i="6"/>
  <c r="EU5" i="6"/>
  <c r="ET5" i="6"/>
  <c r="ES5" i="6"/>
  <c r="ER5" i="6"/>
  <c r="EQ5" i="6"/>
  <c r="EP5" i="6"/>
  <c r="EO5" i="6"/>
  <c r="EN5" i="6"/>
  <c r="EM5" i="6"/>
  <c r="EL5" i="6"/>
  <c r="EK5" i="6"/>
  <c r="EJ5" i="6"/>
  <c r="EI5" i="6"/>
  <c r="EH5" i="6"/>
  <c r="EG5" i="6"/>
  <c r="EF5" i="6"/>
  <c r="EE5" i="6"/>
  <c r="ED5" i="6"/>
  <c r="EC5" i="6"/>
  <c r="EB5" i="6"/>
  <c r="EA5" i="6"/>
  <c r="DZ5" i="6"/>
  <c r="DY5" i="6"/>
  <c r="DX5" i="6"/>
  <c r="DW5" i="6"/>
  <c r="DV5" i="6"/>
  <c r="DU5" i="6"/>
  <c r="DT5" i="6"/>
  <c r="DS5" i="6"/>
  <c r="DR5" i="6"/>
  <c r="DQ5" i="6"/>
  <c r="DP5" i="6"/>
  <c r="DO5" i="6"/>
  <c r="DN5" i="6"/>
  <c r="DM5" i="6"/>
  <c r="DL5" i="6"/>
  <c r="DK5" i="6"/>
  <c r="DJ5" i="6"/>
  <c r="DI5" i="6"/>
  <c r="DH5" i="6"/>
  <c r="DG5" i="6"/>
  <c r="DF5" i="6"/>
  <c r="DE5" i="6"/>
  <c r="DD5" i="6"/>
  <c r="DC5" i="6"/>
  <c r="DB5" i="6"/>
  <c r="DA5" i="6"/>
  <c r="CZ5" i="6"/>
  <c r="CY5" i="6"/>
  <c r="CX5" i="6"/>
  <c r="CW5" i="6"/>
  <c r="CV5" i="6"/>
  <c r="CU5" i="6"/>
  <c r="CT5" i="6"/>
  <c r="CS5" i="6"/>
  <c r="CR5" i="6"/>
  <c r="CQ5" i="6"/>
  <c r="CP5" i="6"/>
  <c r="CO5" i="6"/>
  <c r="CN5" i="6"/>
  <c r="CM5" i="6"/>
  <c r="CL5" i="6"/>
  <c r="CK5" i="6"/>
  <c r="CJ5" i="6"/>
  <c r="CI5" i="6"/>
  <c r="CH5" i="6"/>
  <c r="CG5" i="6"/>
  <c r="CF5" i="6"/>
  <c r="CE5" i="6"/>
  <c r="CD5" i="6"/>
  <c r="CC5" i="6"/>
  <c r="CB5" i="6"/>
  <c r="CA5" i="6"/>
  <c r="BZ5" i="6"/>
  <c r="BY5" i="6"/>
  <c r="BX5" i="6"/>
  <c r="BW5" i="6"/>
  <c r="BV5" i="6"/>
  <c r="BU5" i="6"/>
  <c r="BT5" i="6"/>
  <c r="BS5" i="6"/>
  <c r="BR5" i="6"/>
  <c r="BQ5" i="6"/>
  <c r="BP5" i="6"/>
  <c r="BO5" i="6"/>
  <c r="BN5" i="6"/>
  <c r="BM5" i="6"/>
  <c r="BL5" i="6"/>
  <c r="BK5" i="6"/>
  <c r="BJ5" i="6"/>
  <c r="BI5" i="6"/>
  <c r="BH5" i="6"/>
  <c r="BG5" i="6"/>
  <c r="BF5" i="6"/>
  <c r="BE5" i="6"/>
  <c r="BD5" i="6"/>
  <c r="BC5" i="6"/>
  <c r="BB5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D79" i="6"/>
  <c r="X79" i="6"/>
  <c r="D80" i="6"/>
  <c r="X80" i="6"/>
  <c r="D55" i="6"/>
  <c r="X55" i="6"/>
  <c r="D56" i="6"/>
  <c r="X56" i="6"/>
  <c r="D46" i="6"/>
  <c r="X46" i="6"/>
  <c r="D47" i="6"/>
  <c r="X47" i="6"/>
  <c r="M79" i="6"/>
  <c r="Z121" i="6"/>
  <c r="N79" i="6"/>
  <c r="AA121" i="6"/>
  <c r="M80" i="6"/>
  <c r="Z122" i="6"/>
  <c r="N80" i="6"/>
  <c r="AA122" i="6"/>
  <c r="M81" i="6"/>
  <c r="Z123" i="6"/>
  <c r="N81" i="6"/>
  <c r="AA123" i="6"/>
  <c r="M82" i="6"/>
  <c r="Z124" i="6"/>
  <c r="N82" i="6"/>
  <c r="AA124" i="6"/>
  <c r="M83" i="6"/>
  <c r="Z125" i="6"/>
  <c r="N83" i="6"/>
  <c r="AA125" i="6"/>
  <c r="M84" i="6"/>
  <c r="Z126" i="6"/>
  <c r="N84" i="6"/>
  <c r="AA126" i="6"/>
  <c r="M85" i="6"/>
  <c r="N85" i="6"/>
  <c r="N78" i="6"/>
  <c r="AA120" i="6"/>
  <c r="M78" i="6"/>
  <c r="Z120" i="6"/>
  <c r="J46" i="6"/>
  <c r="X89" i="6"/>
  <c r="K46" i="6"/>
  <c r="Y89" i="6"/>
  <c r="J47" i="6"/>
  <c r="X90" i="6"/>
  <c r="K47" i="6"/>
  <c r="Y90" i="6"/>
  <c r="J48" i="6"/>
  <c r="X91" i="6"/>
  <c r="K48" i="6"/>
  <c r="Y91" i="6"/>
  <c r="J49" i="6"/>
  <c r="X92" i="6"/>
  <c r="K49" i="6"/>
  <c r="Y92" i="6"/>
  <c r="J50" i="6"/>
  <c r="X93" i="6"/>
  <c r="K50" i="6"/>
  <c r="Y93" i="6"/>
  <c r="J51" i="6"/>
  <c r="X94" i="6"/>
  <c r="K51" i="6"/>
  <c r="Y94" i="6"/>
  <c r="J52" i="6"/>
  <c r="K52" i="6"/>
  <c r="J54" i="6"/>
  <c r="X96" i="6"/>
  <c r="K54" i="6"/>
  <c r="Y96" i="6"/>
  <c r="J55" i="6"/>
  <c r="X97" i="6"/>
  <c r="K55" i="6"/>
  <c r="Y97" i="6"/>
  <c r="J56" i="6"/>
  <c r="X98" i="6"/>
  <c r="K56" i="6"/>
  <c r="Y98" i="6"/>
  <c r="J57" i="6"/>
  <c r="X99" i="6"/>
  <c r="K57" i="6"/>
  <c r="Y99" i="6"/>
  <c r="J58" i="6"/>
  <c r="X100" i="6"/>
  <c r="K58" i="6"/>
  <c r="Y100" i="6"/>
  <c r="J59" i="6"/>
  <c r="X101" i="6"/>
  <c r="K59" i="6"/>
  <c r="Y101" i="6"/>
  <c r="J60" i="6"/>
  <c r="X102" i="6"/>
  <c r="K60" i="6"/>
  <c r="Y102" i="6"/>
  <c r="J61" i="6"/>
  <c r="K61" i="6"/>
  <c r="J62" i="6"/>
  <c r="X104" i="6"/>
  <c r="K62" i="6"/>
  <c r="Y104" i="6"/>
  <c r="J63" i="6"/>
  <c r="X105" i="6"/>
  <c r="K63" i="6"/>
  <c r="Y105" i="6"/>
  <c r="J64" i="6"/>
  <c r="X106" i="6"/>
  <c r="K64" i="6"/>
  <c r="Y106" i="6"/>
  <c r="J65" i="6"/>
  <c r="X107" i="6"/>
  <c r="K65" i="6"/>
  <c r="Y107" i="6"/>
  <c r="J66" i="6"/>
  <c r="X108" i="6"/>
  <c r="K66" i="6"/>
  <c r="Y108" i="6"/>
  <c r="J67" i="6"/>
  <c r="X109" i="6"/>
  <c r="K67" i="6"/>
  <c r="Y109" i="6"/>
  <c r="J68" i="6"/>
  <c r="X110" i="6"/>
  <c r="K68" i="6"/>
  <c r="Y110" i="6"/>
  <c r="J69" i="6"/>
  <c r="K69" i="6"/>
  <c r="J70" i="6"/>
  <c r="X112" i="6"/>
  <c r="K70" i="6"/>
  <c r="Y112" i="6"/>
  <c r="J71" i="6"/>
  <c r="X113" i="6"/>
  <c r="K71" i="6"/>
  <c r="Y113" i="6"/>
  <c r="J72" i="6"/>
  <c r="X114" i="6"/>
  <c r="K72" i="6"/>
  <c r="Y114" i="6"/>
  <c r="J73" i="6"/>
  <c r="X115" i="6"/>
  <c r="K73" i="6"/>
  <c r="Y115" i="6"/>
  <c r="J74" i="6"/>
  <c r="X116" i="6"/>
  <c r="K74" i="6"/>
  <c r="Y116" i="6"/>
  <c r="J75" i="6"/>
  <c r="X117" i="6"/>
  <c r="K75" i="6"/>
  <c r="Y117" i="6"/>
  <c r="J76" i="6"/>
  <c r="X118" i="6"/>
  <c r="K76" i="6"/>
  <c r="Y118" i="6"/>
  <c r="J77" i="6"/>
  <c r="K77" i="6"/>
  <c r="J78" i="6"/>
  <c r="X120" i="6"/>
  <c r="K78" i="6"/>
  <c r="Y120" i="6"/>
  <c r="J79" i="6"/>
  <c r="X121" i="6"/>
  <c r="K79" i="6"/>
  <c r="Y121" i="6"/>
  <c r="J80" i="6"/>
  <c r="X122" i="6"/>
  <c r="K80" i="6"/>
  <c r="Y122" i="6"/>
  <c r="J81" i="6"/>
  <c r="X123" i="6"/>
  <c r="K81" i="6"/>
  <c r="Y123" i="6"/>
  <c r="J82" i="6"/>
  <c r="X124" i="6"/>
  <c r="K82" i="6"/>
  <c r="Y124" i="6"/>
  <c r="J83" i="6"/>
  <c r="X125" i="6"/>
  <c r="K83" i="6"/>
  <c r="Y125" i="6"/>
  <c r="J84" i="6"/>
  <c r="X126" i="6"/>
  <c r="K84" i="6"/>
  <c r="Y126" i="6"/>
  <c r="J85" i="6"/>
  <c r="K85" i="6"/>
  <c r="K45" i="6"/>
  <c r="Y88" i="6"/>
  <c r="J45" i="6"/>
  <c r="X88" i="6"/>
  <c r="Y44" i="6"/>
  <c r="Y87" i="6"/>
  <c r="AB44" i="6"/>
  <c r="Z87" i="6"/>
  <c r="AC44" i="6"/>
  <c r="AA87" i="6"/>
  <c r="X44" i="6"/>
  <c r="X87" i="6"/>
  <c r="D60" i="6"/>
  <c r="X60" i="6"/>
  <c r="H60" i="6"/>
  <c r="AB60" i="6"/>
  <c r="I60" i="6"/>
  <c r="AC60" i="6"/>
  <c r="D62" i="6"/>
  <c r="X62" i="6"/>
  <c r="E62" i="6"/>
  <c r="Y62" i="6"/>
  <c r="F62" i="6"/>
  <c r="Z62" i="6"/>
  <c r="D63" i="6"/>
  <c r="X63" i="6"/>
  <c r="E63" i="6"/>
  <c r="Y63" i="6"/>
  <c r="F63" i="6"/>
  <c r="Z63" i="6"/>
  <c r="D64" i="6"/>
  <c r="X64" i="6"/>
  <c r="E64" i="6"/>
  <c r="Y64" i="6"/>
  <c r="F64" i="6"/>
  <c r="Z64" i="6"/>
  <c r="D65" i="6"/>
  <c r="X65" i="6"/>
  <c r="E65" i="6"/>
  <c r="Y65" i="6"/>
  <c r="F65" i="6"/>
  <c r="Z65" i="6"/>
  <c r="D66" i="6"/>
  <c r="X66" i="6"/>
  <c r="E66" i="6"/>
  <c r="Y66" i="6"/>
  <c r="F66" i="6"/>
  <c r="Z66" i="6"/>
  <c r="D67" i="6"/>
  <c r="X67" i="6"/>
  <c r="E67" i="6"/>
  <c r="Y67" i="6"/>
  <c r="F67" i="6"/>
  <c r="Z67" i="6"/>
  <c r="D68" i="6"/>
  <c r="X68" i="6"/>
  <c r="E68" i="6"/>
  <c r="Y68" i="6"/>
  <c r="F68" i="6"/>
  <c r="Z68" i="6"/>
  <c r="D70" i="6"/>
  <c r="X70" i="6"/>
  <c r="E70" i="6"/>
  <c r="Y70" i="6"/>
  <c r="F70" i="6"/>
  <c r="Z70" i="6"/>
  <c r="D71" i="6"/>
  <c r="X71" i="6"/>
  <c r="E71" i="6"/>
  <c r="Y71" i="6"/>
  <c r="F71" i="6"/>
  <c r="Z71" i="6"/>
  <c r="D72" i="6"/>
  <c r="X72" i="6"/>
  <c r="E72" i="6"/>
  <c r="Y72" i="6"/>
  <c r="F72" i="6"/>
  <c r="Z72" i="6"/>
  <c r="D73" i="6"/>
  <c r="X73" i="6"/>
  <c r="E73" i="6"/>
  <c r="Y73" i="6"/>
  <c r="F73" i="6"/>
  <c r="Z73" i="6"/>
  <c r="D74" i="6"/>
  <c r="X74" i="6"/>
  <c r="E74" i="6"/>
  <c r="Y74" i="6"/>
  <c r="F74" i="6"/>
  <c r="Z74" i="6"/>
  <c r="D75" i="6"/>
  <c r="X75" i="6"/>
  <c r="E75" i="6"/>
  <c r="Y75" i="6"/>
  <c r="F75" i="6"/>
  <c r="Z75" i="6"/>
  <c r="D76" i="6"/>
  <c r="X76" i="6"/>
  <c r="E76" i="6"/>
  <c r="Y76" i="6"/>
  <c r="F76" i="6"/>
  <c r="Z76" i="6"/>
  <c r="D78" i="6"/>
  <c r="X78" i="6"/>
  <c r="E78" i="6"/>
  <c r="Y78" i="6"/>
  <c r="F78" i="6"/>
  <c r="Z78" i="6"/>
  <c r="E79" i="6"/>
  <c r="Y79" i="6"/>
  <c r="F79" i="6"/>
  <c r="Z79" i="6"/>
  <c r="E80" i="6"/>
  <c r="Y80" i="6"/>
  <c r="F80" i="6"/>
  <c r="Z80" i="6"/>
  <c r="D81" i="6"/>
  <c r="X81" i="6"/>
  <c r="E81" i="6"/>
  <c r="Y81" i="6"/>
  <c r="F81" i="6"/>
  <c r="Z81" i="6"/>
  <c r="D82" i="6"/>
  <c r="X82" i="6"/>
  <c r="E82" i="6"/>
  <c r="Y82" i="6"/>
  <c r="F82" i="6"/>
  <c r="Z82" i="6"/>
  <c r="D83" i="6"/>
  <c r="X83" i="6"/>
  <c r="E83" i="6"/>
  <c r="Y83" i="6"/>
  <c r="F83" i="6"/>
  <c r="Z83" i="6"/>
  <c r="D84" i="6"/>
  <c r="X84" i="6"/>
  <c r="E84" i="6"/>
  <c r="Y84" i="6"/>
  <c r="F84" i="6"/>
  <c r="Z84" i="6"/>
  <c r="D85" i="6"/>
  <c r="X85" i="6"/>
  <c r="E85" i="6"/>
  <c r="Y85" i="6"/>
  <c r="F85" i="6"/>
  <c r="Z85" i="6"/>
  <c r="D45" i="6"/>
  <c r="X45" i="6"/>
  <c r="E45" i="6"/>
  <c r="Y45" i="6"/>
  <c r="F45" i="6"/>
  <c r="Z45" i="6"/>
  <c r="E46" i="6"/>
  <c r="Y46" i="6"/>
  <c r="F46" i="6"/>
  <c r="Z46" i="6"/>
  <c r="E47" i="6"/>
  <c r="Y47" i="6"/>
  <c r="F47" i="6"/>
  <c r="Z47" i="6"/>
  <c r="D48" i="6"/>
  <c r="X48" i="6"/>
  <c r="E48" i="6"/>
  <c r="Y48" i="6"/>
  <c r="F48" i="6"/>
  <c r="Z48" i="6"/>
  <c r="D49" i="6"/>
  <c r="X49" i="6"/>
  <c r="E49" i="6"/>
  <c r="Y49" i="6"/>
  <c r="F49" i="6"/>
  <c r="Z49" i="6"/>
  <c r="D50" i="6"/>
  <c r="X50" i="6"/>
  <c r="E50" i="6"/>
  <c r="Y50" i="6"/>
  <c r="F50" i="6"/>
  <c r="Z50" i="6"/>
  <c r="D51" i="6"/>
  <c r="X51" i="6"/>
  <c r="E51" i="6"/>
  <c r="Y51" i="6"/>
  <c r="F51" i="6"/>
  <c r="Z51" i="6"/>
  <c r="D54" i="6"/>
  <c r="X54" i="6"/>
  <c r="E54" i="6"/>
  <c r="Y54" i="6"/>
  <c r="H54" i="6"/>
  <c r="AB54" i="6"/>
  <c r="I54" i="6"/>
  <c r="AC54" i="6"/>
  <c r="E55" i="6"/>
  <c r="Y55" i="6"/>
  <c r="F55" i="6"/>
  <c r="Z55" i="6"/>
  <c r="G55" i="6"/>
  <c r="AA55" i="6"/>
  <c r="H55" i="6"/>
  <c r="AB55" i="6"/>
  <c r="I55" i="6"/>
  <c r="AC55" i="6"/>
  <c r="E56" i="6"/>
  <c r="Y56" i="6"/>
  <c r="F56" i="6"/>
  <c r="Z56" i="6"/>
  <c r="G56" i="6"/>
  <c r="AA56" i="6"/>
  <c r="H56" i="6"/>
  <c r="AB56" i="6"/>
  <c r="I56" i="6"/>
  <c r="AC56" i="6"/>
  <c r="D57" i="6"/>
  <c r="X57" i="6"/>
  <c r="E57" i="6"/>
  <c r="Y57" i="6"/>
  <c r="F57" i="6"/>
  <c r="Z57" i="6"/>
  <c r="G57" i="6"/>
  <c r="AA57" i="6"/>
  <c r="H57" i="6"/>
  <c r="AB57" i="6"/>
  <c r="I57" i="6"/>
  <c r="AC57" i="6"/>
  <c r="D58" i="6"/>
  <c r="X58" i="6"/>
  <c r="E58" i="6"/>
  <c r="Y58" i="6"/>
  <c r="F58" i="6"/>
  <c r="Z58" i="6"/>
  <c r="G58" i="6"/>
  <c r="AA58" i="6"/>
  <c r="H58" i="6"/>
  <c r="AB58" i="6"/>
  <c r="I58" i="6"/>
  <c r="AC58" i="6"/>
  <c r="D59" i="6"/>
  <c r="X59" i="6"/>
  <c r="E59" i="6"/>
  <c r="Y59" i="6"/>
  <c r="F59" i="6"/>
  <c r="Z59" i="6"/>
  <c r="G59" i="6"/>
  <c r="AA59" i="6"/>
  <c r="H59" i="6"/>
  <c r="AB59" i="6"/>
  <c r="I59" i="6"/>
  <c r="AC59" i="6"/>
  <c r="Z44" i="6"/>
  <c r="AA44" i="6"/>
  <c r="M46" i="6"/>
  <c r="N46" i="6"/>
  <c r="U46" i="6"/>
  <c r="M47" i="6"/>
  <c r="N47" i="6"/>
  <c r="U47" i="6"/>
  <c r="M48" i="6"/>
  <c r="N48" i="6"/>
  <c r="U48" i="6"/>
  <c r="M49" i="6"/>
  <c r="N49" i="6"/>
  <c r="U49" i="6"/>
  <c r="M50" i="6"/>
  <c r="N50" i="6"/>
  <c r="U50" i="6"/>
  <c r="M51" i="6"/>
  <c r="N51" i="6"/>
  <c r="U51" i="6"/>
  <c r="M52" i="6"/>
  <c r="N52" i="6"/>
  <c r="U52" i="6"/>
  <c r="M54" i="6"/>
  <c r="N54" i="6"/>
  <c r="U54" i="6"/>
  <c r="M55" i="6"/>
  <c r="N55" i="6"/>
  <c r="U55" i="6"/>
  <c r="M56" i="6"/>
  <c r="N56" i="6"/>
  <c r="U56" i="6"/>
  <c r="M57" i="6"/>
  <c r="N57" i="6"/>
  <c r="U57" i="6"/>
  <c r="M58" i="6"/>
  <c r="N58" i="6"/>
  <c r="U58" i="6"/>
  <c r="M59" i="6"/>
  <c r="N59" i="6"/>
  <c r="U59" i="6"/>
  <c r="M60" i="6"/>
  <c r="N60" i="6"/>
  <c r="U60" i="6"/>
  <c r="M61" i="6"/>
  <c r="N61" i="6"/>
  <c r="U61" i="6"/>
  <c r="M62" i="6"/>
  <c r="N62" i="6"/>
  <c r="U62" i="6"/>
  <c r="M63" i="6"/>
  <c r="N63" i="6"/>
  <c r="U63" i="6"/>
  <c r="M64" i="6"/>
  <c r="N64" i="6"/>
  <c r="U64" i="6"/>
  <c r="M65" i="6"/>
  <c r="N65" i="6"/>
  <c r="U65" i="6"/>
  <c r="M66" i="6"/>
  <c r="N66" i="6"/>
  <c r="U66" i="6"/>
  <c r="M67" i="6"/>
  <c r="N67" i="6"/>
  <c r="U67" i="6"/>
  <c r="M68" i="6"/>
  <c r="N68" i="6"/>
  <c r="U68" i="6"/>
  <c r="M69" i="6"/>
  <c r="N69" i="6"/>
  <c r="U69" i="6"/>
  <c r="M70" i="6"/>
  <c r="N70" i="6"/>
  <c r="U70" i="6"/>
  <c r="M71" i="6"/>
  <c r="N71" i="6"/>
  <c r="U71" i="6"/>
  <c r="M72" i="6"/>
  <c r="N72" i="6"/>
  <c r="U72" i="6"/>
  <c r="M73" i="6"/>
  <c r="N73" i="6"/>
  <c r="U73" i="6"/>
  <c r="M74" i="6"/>
  <c r="N74" i="6"/>
  <c r="U74" i="6"/>
  <c r="M75" i="6"/>
  <c r="N75" i="6"/>
  <c r="U75" i="6"/>
  <c r="M76" i="6"/>
  <c r="N76" i="6"/>
  <c r="U76" i="6"/>
  <c r="M77" i="6"/>
  <c r="N77" i="6"/>
  <c r="U77" i="6"/>
  <c r="U78" i="6"/>
  <c r="U79" i="6"/>
  <c r="U80" i="6"/>
  <c r="U81" i="6"/>
  <c r="U82" i="6"/>
  <c r="U83" i="6"/>
  <c r="U84" i="6"/>
  <c r="U85" i="6"/>
  <c r="M45" i="6"/>
  <c r="N45" i="6"/>
  <c r="U45" i="6"/>
  <c r="L45" i="6"/>
  <c r="L46" i="6"/>
  <c r="L47" i="6"/>
  <c r="L48" i="6"/>
  <c r="L49" i="6"/>
  <c r="L50" i="6"/>
  <c r="L51" i="6"/>
  <c r="L52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O45" i="6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2" i="1"/>
  <c r="C12" i="6"/>
  <c r="C14" i="6"/>
  <c r="C30" i="6"/>
  <c r="C15" i="6"/>
  <c r="C31" i="6"/>
  <c r="C16" i="6"/>
  <c r="C32" i="6"/>
  <c r="C17" i="6"/>
  <c r="C33" i="6"/>
  <c r="R45" i="6"/>
  <c r="D30" i="6"/>
  <c r="R46" i="6"/>
  <c r="D31" i="6"/>
  <c r="R47" i="6"/>
  <c r="D32" i="6"/>
  <c r="R48" i="6"/>
  <c r="D33" i="6"/>
  <c r="R49" i="6"/>
  <c r="D34" i="6"/>
  <c r="R50" i="6"/>
  <c r="D35" i="6"/>
  <c r="C18" i="6"/>
  <c r="C34" i="6"/>
  <c r="C19" i="6"/>
  <c r="C35" i="6"/>
  <c r="C39" i="6" a="1"/>
  <c r="D39" i="6"/>
  <c r="C39" i="6"/>
  <c r="O52" i="6"/>
  <c r="O51" i="6"/>
  <c r="O50" i="6"/>
  <c r="G12" i="6"/>
  <c r="G14" i="6"/>
  <c r="K30" i="6"/>
  <c r="G15" i="6"/>
  <c r="K31" i="6"/>
  <c r="G16" i="6"/>
  <c r="K32" i="6"/>
  <c r="G17" i="6"/>
  <c r="K33" i="6"/>
  <c r="R78" i="6"/>
  <c r="L30" i="6"/>
  <c r="R79" i="6"/>
  <c r="L31" i="6"/>
  <c r="R80" i="6"/>
  <c r="L32" i="6"/>
  <c r="R81" i="6"/>
  <c r="L33" i="6"/>
  <c r="R82" i="6"/>
  <c r="L34" i="6"/>
  <c r="G18" i="6"/>
  <c r="K34" i="6"/>
  <c r="K39" i="6" a="1"/>
  <c r="L39" i="6"/>
  <c r="K39" i="6"/>
  <c r="O85" i="6"/>
  <c r="O84" i="6"/>
  <c r="O83" i="6"/>
  <c r="O82" i="6"/>
  <c r="F12" i="6"/>
  <c r="F14" i="6"/>
  <c r="I30" i="6"/>
  <c r="F15" i="6"/>
  <c r="I31" i="6"/>
  <c r="F16" i="6"/>
  <c r="I32" i="6"/>
  <c r="F17" i="6"/>
  <c r="I33" i="6"/>
  <c r="R70" i="6"/>
  <c r="J30" i="6"/>
  <c r="R71" i="6"/>
  <c r="J31" i="6"/>
  <c r="R72" i="6"/>
  <c r="J32" i="6"/>
  <c r="R73" i="6"/>
  <c r="J33" i="6"/>
  <c r="R74" i="6"/>
  <c r="J34" i="6"/>
  <c r="F18" i="6"/>
  <c r="I34" i="6"/>
  <c r="I39" i="6" a="1"/>
  <c r="J39" i="6"/>
  <c r="I39" i="6"/>
  <c r="O77" i="6"/>
  <c r="O76" i="6"/>
  <c r="O75" i="6"/>
  <c r="O74" i="6"/>
  <c r="E12" i="6"/>
  <c r="E14" i="6"/>
  <c r="G30" i="6"/>
  <c r="E15" i="6"/>
  <c r="G31" i="6"/>
  <c r="E16" i="6"/>
  <c r="G32" i="6"/>
  <c r="E17" i="6"/>
  <c r="G33" i="6"/>
  <c r="R62" i="6"/>
  <c r="H30" i="6"/>
  <c r="R63" i="6"/>
  <c r="H31" i="6"/>
  <c r="R64" i="6"/>
  <c r="H32" i="6"/>
  <c r="R65" i="6"/>
  <c r="H33" i="6"/>
  <c r="R66" i="6"/>
  <c r="H34" i="6"/>
  <c r="R67" i="6"/>
  <c r="H35" i="6"/>
  <c r="E18" i="6"/>
  <c r="G34" i="6"/>
  <c r="E19" i="6"/>
  <c r="G35" i="6"/>
  <c r="G39" i="6" a="1"/>
  <c r="H39" i="6"/>
  <c r="G39" i="6"/>
  <c r="O69" i="6"/>
  <c r="O68" i="6"/>
  <c r="O67" i="6"/>
  <c r="O66" i="6"/>
  <c r="D12" i="6"/>
  <c r="D14" i="6"/>
  <c r="E30" i="6"/>
  <c r="D15" i="6"/>
  <c r="E31" i="6"/>
  <c r="D16" i="6"/>
  <c r="E32" i="6"/>
  <c r="D17" i="6"/>
  <c r="E33" i="6"/>
  <c r="F54" i="6"/>
  <c r="R54" i="6"/>
  <c r="F30" i="6"/>
  <c r="R55" i="6"/>
  <c r="F31" i="6"/>
  <c r="R56" i="6"/>
  <c r="F32" i="6"/>
  <c r="R57" i="6"/>
  <c r="F33" i="6"/>
  <c r="R58" i="6"/>
  <c r="F34" i="6"/>
  <c r="R59" i="6"/>
  <c r="F35" i="6"/>
  <c r="D18" i="6"/>
  <c r="E34" i="6"/>
  <c r="D19" i="6"/>
  <c r="E35" i="6"/>
  <c r="E39" i="6" a="1"/>
  <c r="F39" i="6"/>
  <c r="E39" i="6"/>
  <c r="O61" i="6"/>
  <c r="O60" i="6"/>
  <c r="O58" i="6"/>
  <c r="G52" i="6"/>
  <c r="H52" i="6"/>
  <c r="I52" i="6"/>
  <c r="G51" i="6"/>
  <c r="H51" i="6"/>
  <c r="I51" i="6"/>
  <c r="G50" i="6"/>
  <c r="H50" i="6"/>
  <c r="I50" i="6"/>
  <c r="G85" i="6"/>
  <c r="H85" i="6"/>
  <c r="I85" i="6"/>
  <c r="G84" i="6"/>
  <c r="H84" i="6"/>
  <c r="I84" i="6"/>
  <c r="G83" i="6"/>
  <c r="H83" i="6"/>
  <c r="I83" i="6"/>
  <c r="G82" i="6"/>
  <c r="H82" i="6"/>
  <c r="I82" i="6"/>
  <c r="G77" i="6"/>
  <c r="H77" i="6"/>
  <c r="I77" i="6"/>
  <c r="G76" i="6"/>
  <c r="H76" i="6"/>
  <c r="I76" i="6"/>
  <c r="G75" i="6"/>
  <c r="H75" i="6"/>
  <c r="I75" i="6"/>
  <c r="G74" i="6"/>
  <c r="H74" i="6"/>
  <c r="I74" i="6"/>
  <c r="G69" i="6"/>
  <c r="H69" i="6"/>
  <c r="I69" i="6"/>
  <c r="G68" i="6"/>
  <c r="H68" i="6"/>
  <c r="I68" i="6"/>
  <c r="G67" i="6"/>
  <c r="H67" i="6"/>
  <c r="I67" i="6"/>
  <c r="G66" i="6"/>
  <c r="H66" i="6"/>
  <c r="I66" i="6"/>
  <c r="G61" i="6"/>
  <c r="H61" i="6"/>
  <c r="I61" i="6"/>
  <c r="G60" i="6"/>
  <c r="O81" i="6"/>
  <c r="O80" i="6"/>
  <c r="O79" i="6"/>
  <c r="O78" i="6"/>
  <c r="O73" i="6"/>
  <c r="O72" i="6"/>
  <c r="O71" i="6"/>
  <c r="O70" i="6"/>
  <c r="O65" i="6"/>
  <c r="O64" i="6"/>
  <c r="O63" i="6"/>
  <c r="O62" i="6"/>
  <c r="O57" i="6"/>
  <c r="O56" i="6"/>
  <c r="O55" i="6"/>
  <c r="O54" i="6"/>
  <c r="O48" i="6"/>
  <c r="O47" i="6"/>
  <c r="O46" i="6"/>
  <c r="G81" i="6"/>
  <c r="H81" i="6"/>
  <c r="I81" i="6"/>
  <c r="G80" i="6"/>
  <c r="H80" i="6"/>
  <c r="I80" i="6"/>
  <c r="G79" i="6"/>
  <c r="H79" i="6"/>
  <c r="I79" i="6"/>
  <c r="G78" i="6"/>
  <c r="H78" i="6"/>
  <c r="I78" i="6"/>
  <c r="G73" i="6"/>
  <c r="H73" i="6"/>
  <c r="I73" i="6"/>
  <c r="G72" i="6"/>
  <c r="H72" i="6"/>
  <c r="I72" i="6"/>
  <c r="G71" i="6"/>
  <c r="H71" i="6"/>
  <c r="I71" i="6"/>
  <c r="G70" i="6"/>
  <c r="H70" i="6"/>
  <c r="I70" i="6"/>
  <c r="G65" i="6"/>
  <c r="H65" i="6"/>
  <c r="I65" i="6"/>
  <c r="G64" i="6"/>
  <c r="H64" i="6"/>
  <c r="I64" i="6"/>
  <c r="G63" i="6"/>
  <c r="H63" i="6"/>
  <c r="I63" i="6"/>
  <c r="G62" i="6"/>
  <c r="H62" i="6"/>
  <c r="I62" i="6"/>
  <c r="G54" i="6"/>
  <c r="G48" i="6"/>
  <c r="H48" i="6"/>
  <c r="I48" i="6"/>
  <c r="G47" i="6"/>
  <c r="H47" i="6"/>
  <c r="I47" i="6"/>
  <c r="G46" i="6"/>
  <c r="H46" i="6"/>
  <c r="I46" i="6"/>
  <c r="G45" i="6"/>
  <c r="H45" i="6"/>
  <c r="I45" i="6"/>
  <c r="F77" i="6"/>
  <c r="E77" i="6"/>
  <c r="D77" i="6"/>
  <c r="F69" i="6"/>
  <c r="E69" i="6"/>
  <c r="D69" i="6"/>
  <c r="F61" i="6"/>
  <c r="E61" i="6"/>
  <c r="D61" i="6"/>
  <c r="F60" i="6"/>
  <c r="E60" i="6"/>
  <c r="F52" i="6"/>
  <c r="E52" i="6"/>
  <c r="D52" i="6"/>
  <c r="O49" i="6"/>
  <c r="I49" i="6"/>
  <c r="H49" i="6"/>
  <c r="G49" i="6"/>
  <c r="K40" i="6"/>
  <c r="K41" i="6"/>
  <c r="I40" i="6"/>
  <c r="I41" i="6"/>
  <c r="G40" i="6"/>
  <c r="G41" i="6"/>
  <c r="E40" i="6"/>
  <c r="E41" i="6"/>
  <c r="C40" i="6"/>
  <c r="C41" i="6"/>
  <c r="R75" i="6"/>
  <c r="J35" i="6"/>
  <c r="R83" i="6"/>
  <c r="L35" i="6"/>
  <c r="R84" i="6"/>
  <c r="L36" i="6"/>
  <c r="G19" i="6"/>
  <c r="K35" i="6"/>
  <c r="G20" i="6"/>
  <c r="K36" i="6"/>
  <c r="R76" i="6"/>
  <c r="J36" i="6"/>
  <c r="F19" i="6"/>
  <c r="I35" i="6"/>
  <c r="F20" i="6"/>
  <c r="I36" i="6"/>
  <c r="R60" i="6"/>
  <c r="F36" i="6"/>
  <c r="D20" i="6"/>
  <c r="E36" i="6"/>
  <c r="R51" i="6"/>
  <c r="D36" i="6"/>
  <c r="C20" i="6"/>
  <c r="C36" i="6"/>
  <c r="O59" i="6"/>
  <c r="S45" i="6"/>
  <c r="T45" i="6"/>
  <c r="S46" i="6"/>
  <c r="T46" i="6"/>
  <c r="S54" i="6"/>
  <c r="T54" i="6"/>
  <c r="S47" i="6"/>
  <c r="T47" i="6"/>
  <c r="S62" i="6"/>
  <c r="T62" i="6"/>
  <c r="S48" i="6"/>
  <c r="T48" i="6"/>
  <c r="S70" i="6"/>
  <c r="T70" i="6"/>
  <c r="S49" i="6"/>
  <c r="T49" i="6"/>
  <c r="S78" i="6"/>
  <c r="T78" i="6"/>
  <c r="S50" i="6"/>
  <c r="T50" i="6"/>
  <c r="S51" i="6"/>
  <c r="T51" i="6"/>
  <c r="S55" i="6"/>
  <c r="T55" i="6"/>
  <c r="R52" i="6"/>
  <c r="S52" i="6"/>
  <c r="T52" i="6"/>
  <c r="S63" i="6"/>
  <c r="T63" i="6"/>
  <c r="S71" i="6"/>
  <c r="T71" i="6"/>
  <c r="S79" i="6"/>
  <c r="T79" i="6"/>
  <c r="S56" i="6"/>
  <c r="T56" i="6"/>
  <c r="S57" i="6"/>
  <c r="T57" i="6"/>
  <c r="S58" i="6"/>
  <c r="T58" i="6"/>
  <c r="S64" i="6"/>
  <c r="T64" i="6"/>
  <c r="S59" i="6"/>
  <c r="T59" i="6"/>
  <c r="S72" i="6"/>
  <c r="T72" i="6"/>
  <c r="S60" i="6"/>
  <c r="T60" i="6"/>
  <c r="S80" i="6"/>
  <c r="T80" i="6"/>
  <c r="R61" i="6"/>
  <c r="S61" i="6"/>
  <c r="T61" i="6"/>
  <c r="S65" i="6"/>
  <c r="T65" i="6"/>
  <c r="S73" i="6"/>
  <c r="T73" i="6"/>
  <c r="S81" i="6"/>
  <c r="T81" i="6"/>
  <c r="S66" i="6"/>
  <c r="T66" i="6"/>
  <c r="S67" i="6"/>
  <c r="T67" i="6"/>
  <c r="R68" i="6"/>
  <c r="S68" i="6"/>
  <c r="T68" i="6"/>
  <c r="R69" i="6"/>
  <c r="S69" i="6"/>
  <c r="T69" i="6"/>
  <c r="S74" i="6"/>
  <c r="T74" i="6"/>
  <c r="S82" i="6"/>
  <c r="T82" i="6"/>
  <c r="S75" i="6"/>
  <c r="T75" i="6"/>
  <c r="S83" i="6"/>
  <c r="T83" i="6"/>
  <c r="S76" i="6"/>
  <c r="T76" i="6"/>
  <c r="R77" i="6"/>
  <c r="S77" i="6"/>
  <c r="T77" i="6"/>
  <c r="S84" i="6"/>
  <c r="T84" i="6"/>
  <c r="R85" i="6"/>
  <c r="S85" i="6"/>
  <c r="T85" i="6"/>
  <c r="L37" i="6"/>
  <c r="K37" i="6"/>
  <c r="J37" i="6"/>
  <c r="I37" i="6"/>
  <c r="H37" i="6"/>
  <c r="G37" i="6"/>
  <c r="F37" i="6"/>
  <c r="E37" i="6"/>
  <c r="D37" i="6"/>
  <c r="C37" i="6"/>
  <c r="H36" i="6"/>
  <c r="E20" i="6"/>
  <c r="G36" i="6"/>
  <c r="K27" i="6"/>
  <c r="I27" i="6"/>
  <c r="G27" i="6"/>
  <c r="E27" i="6"/>
  <c r="C27" i="6"/>
</calcChain>
</file>

<file path=xl/sharedStrings.xml><?xml version="1.0" encoding="utf-8"?>
<sst xmlns="http://schemas.openxmlformats.org/spreadsheetml/2006/main" count="2029" uniqueCount="139">
  <si>
    <t>Well</t>
  </si>
  <si>
    <t>Fluor</t>
  </si>
  <si>
    <t>Cq</t>
  </si>
  <si>
    <t>A01</t>
  </si>
  <si>
    <t>Cy5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</si>
  <si>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</si>
  <si>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</si>
  <si>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</si>
  <si>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</si>
  <si>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</si>
  <si>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</si>
  <si>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</si>
  <si>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</si>
  <si>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</si>
  <si>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</si>
  <si>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</si>
  <si>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</si>
  <si>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</si>
  <si>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</si>
  <si>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</si>
  <si>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</si>
  <si>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</si>
  <si>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</si>
  <si>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</si>
  <si>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</si>
  <si>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</si>
  <si>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</si>
  <si>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</si>
  <si>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</si>
  <si>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</si>
  <si>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</si>
  <si>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</si>
  <si>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</si>
  <si>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</si>
  <si>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</si>
  <si>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</si>
  <si>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</si>
  <si>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</si>
  <si>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</si>
  <si>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</si>
  <si>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</si>
  <si>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</si>
  <si>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</si>
  <si>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</si>
  <si>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</si>
  <si>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</si>
  <si>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</si>
  <si>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</si>
  <si>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</si>
  <si>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</si>
  <si>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</si>
  <si>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</si>
  <si>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</si>
  <si>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</si>
  <si>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</si>
  <si>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</si>
  <si>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</si>
  <si>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</si>
  <si>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</si>
  <si>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</si>
  <si>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</si>
  <si>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</si>
  <si>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</si>
  <si>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</si>
  <si>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</si>
  <si>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</si>
  <si>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</si>
  <si>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</si>
  <si>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</si>
  <si>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</si>
  <si>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</si>
  <si>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</si>
  <si>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</si>
  <si>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</si>
  <si>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</si>
  <si>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</si>
  <si>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</si>
  <si>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</si>
  <si>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</si>
  <si>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</si>
  <si>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</si>
  <si>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</si>
  <si>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</si>
  <si>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</si>
  <si>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</si>
  <si>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</si>
  <si>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</si>
  <si>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</si>
  <si>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</si>
  <si>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</si>
  <si>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</si>
  <si>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</si>
  <si>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</si>
  <si>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</si>
  <si>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</si>
  <si>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</si>
  <si>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</si>
  <si>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</si>
  <si>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</si>
  <si>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</si>
  <si>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FAM</t>
  </si>
  <si>
    <t>HEX</t>
  </si>
  <si>
    <t>Quasar</t>
  </si>
  <si>
    <t>TexasRed</t>
  </si>
  <si>
    <t>E</t>
  </si>
  <si>
    <t>D</t>
  </si>
  <si>
    <t>C</t>
  </si>
  <si>
    <t>MPX</t>
  </si>
  <si>
    <t>Cells/ml</t>
  </si>
  <si>
    <t>AVERAGES</t>
  </si>
  <si>
    <t>STDC</t>
  </si>
  <si>
    <t>Plate 8-10</t>
  </si>
  <si>
    <t>Plate 8-11</t>
  </si>
  <si>
    <t>TexR</t>
  </si>
  <si>
    <t>Bf</t>
  </si>
  <si>
    <t>Bt</t>
  </si>
  <si>
    <t>Se</t>
  </si>
  <si>
    <t>Bs</t>
  </si>
  <si>
    <t>Ec</t>
  </si>
  <si>
    <t>Dilutions</t>
  </si>
  <si>
    <t>(From cell counting of stock)</t>
  </si>
  <si>
    <t>NGF-1</t>
  </si>
  <si>
    <t>LINE VALUES</t>
  </si>
  <si>
    <t>A</t>
  </si>
  <si>
    <t>B</t>
  </si>
  <si>
    <t>F</t>
  </si>
  <si>
    <t>G</t>
  </si>
  <si>
    <t>H</t>
  </si>
  <si>
    <t>Generating Standard Curves</t>
  </si>
  <si>
    <t>&lt;- Cell counts from Microscope divided by 5</t>
  </si>
  <si>
    <t>&lt;-Divided by 10 for first dilution of standard curve</t>
  </si>
  <si>
    <t>Cq averages for generating Standard Curves</t>
  </si>
  <si>
    <t>Cells/ml (Data from cell counts)</t>
  </si>
  <si>
    <t>&lt;- Automatically calculates the slope and intercept from the line equation</t>
  </si>
  <si>
    <t>Cq Data in 96-well layout</t>
  </si>
  <si>
    <t>Error Catcher</t>
  </si>
  <si>
    <t>Quasar 705</t>
  </si>
  <si>
    <t>Texas Red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</si>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</sst>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E+00"/>
    <numFmt numFmtId="165" formatCode="0.000"/>
    <numFmt numFmtId="166" formatCode="###0.00;\-###0.00"/>
  </numFmts>
  <fonts count="7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1" fontId="0" fillId="0" borderId="0" xfId="0" applyNumberFormat="1"/>
    <xf numFmtId="164" fontId="0" fillId="0" borderId="0" xfId="0" applyNumberFormat="1"/>
    <xf numFmtId="0" fontId="5" fillId="0" borderId="0" xfId="0" applyFont="1"/>
    <xf numFmtId="0" fontId="2" fillId="0" borderId="0" xfId="0" applyFont="1"/>
    <xf numFmtId="11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4" xfId="0" applyFill="1" applyBorder="1"/>
    <xf numFmtId="0" fontId="5" fillId="0" borderId="0" xfId="0" applyFont="1" applyFill="1"/>
    <xf numFmtId="49" fontId="6" fillId="0" borderId="0" xfId="0" applyNumberFormat="1" applyFont="1" applyFill="1" applyBorder="1" applyAlignment="1" applyProtection="1">
      <alignment vertical="center"/>
    </xf>
    <xf numFmtId="166" fontId="6" fillId="0" borderId="0" xfId="0" applyNumberFormat="1" applyFont="1" applyFill="1" applyBorder="1" applyAlignment="1" applyProtection="1">
      <alignment vertical="center"/>
    </xf>
    <xf numFmtId="9" fontId="0" fillId="0" borderId="0" xfId="555" applyFont="1"/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2" xfId="0" applyFill="1" applyBorder="1" applyAlignment="1"/>
    <xf numFmtId="1" fontId="0" fillId="0" borderId="0" xfId="0" applyNumberFormat="1" applyFill="1"/>
    <xf numFmtId="0" fontId="5" fillId="0" borderId="0" xfId="0" applyFont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6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Normal" xfId="0" builtinId="0"/>
    <cellStyle name="Percent" xfId="555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Analysis!$D$29</c:f>
              <c:strCache>
                <c:ptCount val="1"/>
                <c:pt idx="0">
                  <c:v>NGF-1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2.1705535215741301E-2"/>
                  <c:y val="0.115327559055118"/>
                </c:manualLayout>
              </c:layout>
              <c:numFmt formatCode="General" sourceLinked="0"/>
            </c:trendlineLbl>
          </c:trendline>
          <c:xVal>
            <c:numRef>
              <c:f>Analysis!$C$30:$C$35</c:f>
              <c:numCache>
                <c:formatCode>0.00</c:formatCode>
                <c:ptCount val="6"/>
                <c:pt idx="0">
                  <c:v>7.7403626894942441</c:v>
                </c:pt>
                <c:pt idx="1">
                  <c:v>6.7403626894942441</c:v>
                </c:pt>
                <c:pt idx="2">
                  <c:v>5.7403626894942441</c:v>
                </c:pt>
                <c:pt idx="3">
                  <c:v>4.7403626894942441</c:v>
                </c:pt>
                <c:pt idx="4">
                  <c:v>3.7403626894942437</c:v>
                </c:pt>
                <c:pt idx="5">
                  <c:v>2.7403626894942437</c:v>
                </c:pt>
              </c:numCache>
            </c:numRef>
          </c:xVal>
          <c:yVal>
            <c:numRef>
              <c:f>Analysis!$D$30:$D$35</c:f>
              <c:numCache>
                <c:formatCode>0</c:formatCode>
                <c:ptCount val="6"/>
                <c:pt idx="0">
                  <c:v>15.962696877673565</c:v>
                </c:pt>
                <c:pt idx="1">
                  <c:v>20.274314639607997</c:v>
                </c:pt>
                <c:pt idx="2">
                  <c:v>23.477422797785099</c:v>
                </c:pt>
                <c:pt idx="3">
                  <c:v>27.099695350003799</c:v>
                </c:pt>
                <c:pt idx="4">
                  <c:v>30.191009805663736</c:v>
                </c:pt>
                <c:pt idx="5">
                  <c:v>33.388169497985594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450240"/>
        <c:axId val="224449848"/>
      </c:scatterChart>
      <c:valAx>
        <c:axId val="224450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LN(Cells/ml)</a:t>
                </a:r>
              </a:p>
            </c:rich>
          </c:tx>
          <c:layout>
            <c:manualLayout>
              <c:xMode val="edge"/>
              <c:yMode val="edge"/>
              <c:x val="0.46366785362020801"/>
              <c:y val="0.88100039370078698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224449848"/>
        <c:crosses val="autoZero"/>
        <c:crossBetween val="midCat"/>
      </c:valAx>
      <c:valAx>
        <c:axId val="224449848"/>
        <c:scaling>
          <c:orientation val="minMax"/>
          <c:max val="35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Cq</a:t>
                </a:r>
              </a:p>
            </c:rich>
          </c:tx>
          <c:layout>
            <c:manualLayout>
              <c:xMode val="edge"/>
              <c:yMode val="edge"/>
              <c:x val="0"/>
              <c:y val="0.32997637795275597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224450240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57559322600598495"/>
          <c:y val="2.72153543307086E-2"/>
          <c:w val="0.38194392898339902"/>
          <c:h val="0.198283464566929"/>
        </c:manualLayout>
      </c:layout>
      <c:overlay val="1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Analysis!$F$29</c:f>
              <c:strCache>
                <c:ptCount val="1"/>
                <c:pt idx="0">
                  <c:v>Bs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2.1705535215741301E-2"/>
                  <c:y val="0.115327559055118"/>
                </c:manualLayout>
              </c:layout>
              <c:numFmt formatCode="General" sourceLinked="0"/>
            </c:trendlineLbl>
          </c:trendline>
          <c:xVal>
            <c:numRef>
              <c:f>Analysis!$E$30:$E$35</c:f>
              <c:numCache>
                <c:formatCode>0</c:formatCode>
                <c:ptCount val="6"/>
                <c:pt idx="0">
                  <c:v>7.7403626894942441</c:v>
                </c:pt>
                <c:pt idx="1">
                  <c:v>6.7403626894942441</c:v>
                </c:pt>
                <c:pt idx="2">
                  <c:v>5.7403626894942441</c:v>
                </c:pt>
                <c:pt idx="3">
                  <c:v>4.7403626894942441</c:v>
                </c:pt>
                <c:pt idx="4">
                  <c:v>3.7403626894942437</c:v>
                </c:pt>
                <c:pt idx="5">
                  <c:v>2.7403626894942437</c:v>
                </c:pt>
              </c:numCache>
            </c:numRef>
          </c:xVal>
          <c:yVal>
            <c:numRef>
              <c:f>Analysis!$F$30:$F$35</c:f>
              <c:numCache>
                <c:formatCode>0</c:formatCode>
                <c:ptCount val="6"/>
                <c:pt idx="0">
                  <c:v>17.990251342487966</c:v>
                </c:pt>
                <c:pt idx="1">
                  <c:v>20.669535241844969</c:v>
                </c:pt>
                <c:pt idx="2">
                  <c:v>24.443046850960766</c:v>
                </c:pt>
                <c:pt idx="3">
                  <c:v>27.686195883060833</c:v>
                </c:pt>
                <c:pt idx="4">
                  <c:v>31.026302862586565</c:v>
                </c:pt>
                <c:pt idx="5">
                  <c:v>34.389824691649203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449456"/>
        <c:axId val="224450632"/>
      </c:scatterChart>
      <c:valAx>
        <c:axId val="224449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LN(Cells/ml)</a:t>
                </a:r>
              </a:p>
            </c:rich>
          </c:tx>
          <c:layout>
            <c:manualLayout>
              <c:xMode val="edge"/>
              <c:yMode val="edge"/>
              <c:x val="0.46366785362020801"/>
              <c:y val="0.88100039370078698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224450632"/>
        <c:crosses val="autoZero"/>
        <c:crossBetween val="midCat"/>
      </c:valAx>
      <c:valAx>
        <c:axId val="22445063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Cq</a:t>
                </a:r>
              </a:p>
            </c:rich>
          </c:tx>
          <c:layout>
            <c:manualLayout>
              <c:xMode val="edge"/>
              <c:yMode val="edge"/>
              <c:x val="0"/>
              <c:y val="0.32997637795275597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224449456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57559322600598495"/>
          <c:y val="2.72153543307086E-2"/>
          <c:w val="0.38194392898339902"/>
          <c:h val="0.198283464566929"/>
        </c:manualLayout>
      </c:layout>
      <c:overlay val="1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Analysis!$H$29</c:f>
              <c:strCache>
                <c:ptCount val="1"/>
                <c:pt idx="0">
                  <c:v>Bf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2.1705535215741301E-2"/>
                  <c:y val="0.115327559055118"/>
                </c:manualLayout>
              </c:layout>
              <c:numFmt formatCode="General" sourceLinked="0"/>
            </c:trendlineLbl>
          </c:trendline>
          <c:xVal>
            <c:numRef>
              <c:f>Analysis!$G$30:$G$35</c:f>
              <c:numCache>
                <c:formatCode>0</c:formatCode>
                <c:ptCount val="6"/>
                <c:pt idx="0">
                  <c:v>8.8512583487190746</c:v>
                </c:pt>
                <c:pt idx="1">
                  <c:v>7.8512583487190755</c:v>
                </c:pt>
                <c:pt idx="2">
                  <c:v>6.8512583487190755</c:v>
                </c:pt>
                <c:pt idx="3">
                  <c:v>5.8512583487190755</c:v>
                </c:pt>
                <c:pt idx="4">
                  <c:v>4.8512583487190755</c:v>
                </c:pt>
                <c:pt idx="5">
                  <c:v>3.8512583487190755</c:v>
                </c:pt>
              </c:numCache>
            </c:numRef>
          </c:xVal>
          <c:yVal>
            <c:numRef>
              <c:f>Analysis!$H$30:$H$35</c:f>
              <c:numCache>
                <c:formatCode>0</c:formatCode>
                <c:ptCount val="6"/>
                <c:pt idx="0">
                  <c:v>15.321653192732967</c:v>
                </c:pt>
                <c:pt idx="1">
                  <c:v>19.199727374386633</c:v>
                </c:pt>
                <c:pt idx="2">
                  <c:v>22.744255266846334</c:v>
                </c:pt>
                <c:pt idx="3">
                  <c:v>25.726157216518299</c:v>
                </c:pt>
                <c:pt idx="4">
                  <c:v>28.737573800675165</c:v>
                </c:pt>
                <c:pt idx="5">
                  <c:v>31.420430756309599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539152"/>
        <c:axId val="564539544"/>
      </c:scatterChart>
      <c:valAx>
        <c:axId val="564539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LN(Cells/ml)</a:t>
                </a:r>
              </a:p>
            </c:rich>
          </c:tx>
          <c:layout>
            <c:manualLayout>
              <c:xMode val="edge"/>
              <c:yMode val="edge"/>
              <c:x val="0.46366785362020801"/>
              <c:y val="0.88100039370078698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564539544"/>
        <c:crosses val="autoZero"/>
        <c:crossBetween val="midCat"/>
      </c:valAx>
      <c:valAx>
        <c:axId val="564539544"/>
        <c:scaling>
          <c:orientation val="minMax"/>
          <c:max val="35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Cq</a:t>
                </a:r>
              </a:p>
            </c:rich>
          </c:tx>
          <c:layout>
            <c:manualLayout>
              <c:xMode val="edge"/>
              <c:yMode val="edge"/>
              <c:x val="0"/>
              <c:y val="0.32997637795275597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564539152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57559322600598495"/>
          <c:y val="2.72153543307086E-2"/>
          <c:w val="0.38194392898339902"/>
          <c:h val="0.198283464566929"/>
        </c:manualLayout>
      </c:layout>
      <c:overlay val="1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Analysis!$J$29</c:f>
              <c:strCache>
                <c:ptCount val="1"/>
                <c:pt idx="0">
                  <c:v>Se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2.1705535215741301E-2"/>
                  <c:y val="0.115327559055118"/>
                </c:manualLayout>
              </c:layout>
              <c:numFmt formatCode="General" sourceLinked="0"/>
            </c:trendlineLbl>
          </c:trendline>
          <c:xVal>
            <c:numRef>
              <c:f>Analysis!$I$30:$I$34</c:f>
              <c:numCache>
                <c:formatCode>0</c:formatCode>
                <c:ptCount val="5"/>
                <c:pt idx="0">
                  <c:v>8.2833012287035501</c:v>
                </c:pt>
                <c:pt idx="1">
                  <c:v>7.2833012287035492</c:v>
                </c:pt>
                <c:pt idx="2">
                  <c:v>6.2833012287035492</c:v>
                </c:pt>
                <c:pt idx="3">
                  <c:v>5.2833012287035492</c:v>
                </c:pt>
                <c:pt idx="4">
                  <c:v>4.2833012287035492</c:v>
                </c:pt>
              </c:numCache>
            </c:numRef>
          </c:xVal>
          <c:yVal>
            <c:numRef>
              <c:f>Analysis!$J$30:$J$34</c:f>
              <c:numCache>
                <c:formatCode>0</c:formatCode>
                <c:ptCount val="5"/>
                <c:pt idx="0">
                  <c:v>19.888932050344799</c:v>
                </c:pt>
                <c:pt idx="1">
                  <c:v>22.679012963992534</c:v>
                </c:pt>
                <c:pt idx="2">
                  <c:v>24.810240112510431</c:v>
                </c:pt>
                <c:pt idx="3">
                  <c:v>29.025644986201531</c:v>
                </c:pt>
                <c:pt idx="4">
                  <c:v>32.255925741685637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538368"/>
        <c:axId val="567195808"/>
      </c:scatterChart>
      <c:valAx>
        <c:axId val="564538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LN(Cells/ml)</a:t>
                </a:r>
              </a:p>
            </c:rich>
          </c:tx>
          <c:layout>
            <c:manualLayout>
              <c:xMode val="edge"/>
              <c:yMode val="edge"/>
              <c:x val="0.46366785362020801"/>
              <c:y val="0.88100039370078698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567195808"/>
        <c:crosses val="autoZero"/>
        <c:crossBetween val="midCat"/>
      </c:valAx>
      <c:valAx>
        <c:axId val="567195808"/>
        <c:scaling>
          <c:orientation val="minMax"/>
          <c:max val="35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Cq</a:t>
                </a:r>
              </a:p>
            </c:rich>
          </c:tx>
          <c:layout>
            <c:manualLayout>
              <c:xMode val="edge"/>
              <c:yMode val="edge"/>
              <c:x val="0"/>
              <c:y val="0.32997637795275597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564538368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18828099325647699"/>
          <c:y val="1.59795334571943E-2"/>
          <c:w val="0.38194392898339902"/>
          <c:h val="0.198283464566929"/>
        </c:manualLayout>
      </c:layout>
      <c:overlay val="1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Analysis!$L$29</c:f>
              <c:strCache>
                <c:ptCount val="1"/>
                <c:pt idx="0">
                  <c:v>Bt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2.1705535215741301E-2"/>
                  <c:y val="0.115327559055118"/>
                </c:manualLayout>
              </c:layout>
              <c:numFmt formatCode="General" sourceLinked="0"/>
            </c:trendlineLbl>
          </c:trendline>
          <c:xVal>
            <c:numRef>
              <c:f>Analysis!$K$30:$K$34</c:f>
              <c:numCache>
                <c:formatCode>0</c:formatCode>
                <c:ptCount val="5"/>
                <c:pt idx="0">
                  <c:v>8.3117538610557542</c:v>
                </c:pt>
                <c:pt idx="1">
                  <c:v>7.3117538610557542</c:v>
                </c:pt>
                <c:pt idx="2">
                  <c:v>6.3117538610557542</c:v>
                </c:pt>
                <c:pt idx="3">
                  <c:v>5.3117538610557542</c:v>
                </c:pt>
                <c:pt idx="4">
                  <c:v>4.3117538610557542</c:v>
                </c:pt>
              </c:numCache>
            </c:numRef>
          </c:xVal>
          <c:yVal>
            <c:numRef>
              <c:f>Analysis!$L$30:$L$34</c:f>
              <c:numCache>
                <c:formatCode>0</c:formatCode>
                <c:ptCount val="5"/>
                <c:pt idx="0">
                  <c:v>16.141443763526969</c:v>
                </c:pt>
                <c:pt idx="1">
                  <c:v>19.406109424285265</c:v>
                </c:pt>
                <c:pt idx="2">
                  <c:v>23.224602358577936</c:v>
                </c:pt>
                <c:pt idx="3">
                  <c:v>25.962411872423132</c:v>
                </c:pt>
                <c:pt idx="4">
                  <c:v>29.348997420358199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198944"/>
        <c:axId val="567196200"/>
      </c:scatterChart>
      <c:valAx>
        <c:axId val="567198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LN(Cells/ml)</a:t>
                </a:r>
              </a:p>
            </c:rich>
          </c:tx>
          <c:layout>
            <c:manualLayout>
              <c:xMode val="edge"/>
              <c:yMode val="edge"/>
              <c:x val="0.46366785362020801"/>
              <c:y val="0.88100039370078698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567196200"/>
        <c:crosses val="autoZero"/>
        <c:crossBetween val="midCat"/>
      </c:valAx>
      <c:valAx>
        <c:axId val="567196200"/>
        <c:scaling>
          <c:orientation val="minMax"/>
          <c:max val="35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Cq</a:t>
                </a:r>
              </a:p>
            </c:rich>
          </c:tx>
          <c:layout>
            <c:manualLayout>
              <c:xMode val="edge"/>
              <c:yMode val="edge"/>
              <c:x val="0"/>
              <c:y val="0.32997637795275597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567198944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57559322600598495"/>
          <c:y val="2.72153543307086E-2"/>
          <c:w val="0.38194392898339902"/>
          <c:h val="0.198283464566929"/>
        </c:manualLayout>
      </c:layout>
      <c:overlay val="1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Analysis!$X$44</c:f>
              <c:strCache>
                <c:ptCount val="1"/>
                <c:pt idx="0">
                  <c:v>MPX</c:v>
                </c:pt>
              </c:strCache>
            </c:strRef>
          </c:tx>
          <c:spPr>
            <a:ln w="47625">
              <a:noFill/>
            </a:ln>
          </c:spPr>
          <c:xVal>
            <c:numRef>
              <c:f>Analysis!$W$54:$W$60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Analysis!$X$54:$X$60</c:f>
              <c:numCache>
                <c:formatCode>General</c:formatCode>
                <c:ptCount val="7"/>
                <c:pt idx="0">
                  <c:v>17.5403812187296</c:v>
                </c:pt>
                <c:pt idx="1">
                  <c:v>20.640166978662801</c:v>
                </c:pt>
                <c:pt idx="2">
                  <c:v>24.561776199379199</c:v>
                </c:pt>
                <c:pt idx="3">
                  <c:v>27.105843154588602</c:v>
                </c:pt>
                <c:pt idx="4">
                  <c:v>30.8231048979906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Analysis!$Y$44</c:f>
              <c:strCache>
                <c:ptCount val="1"/>
                <c:pt idx="0">
                  <c:v>MPX</c:v>
                </c:pt>
              </c:strCache>
            </c:strRef>
          </c:tx>
          <c:spPr>
            <a:ln w="47625">
              <a:noFill/>
            </a:ln>
          </c:spPr>
          <c:xVal>
            <c:numRef>
              <c:f>Analysis!$W$54:$W$60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Analysis!$Y$54:$Y$60</c:f>
              <c:numCache>
                <c:formatCode>General</c:formatCode>
                <c:ptCount val="7"/>
                <c:pt idx="0">
                  <c:v>18.3449880218581</c:v>
                </c:pt>
                <c:pt idx="1">
                  <c:v>20.854228936561199</c:v>
                </c:pt>
                <c:pt idx="2">
                  <c:v>24.188700997360499</c:v>
                </c:pt>
                <c:pt idx="3">
                  <c:v>27.8942172887452</c:v>
                </c:pt>
                <c:pt idx="4">
                  <c:v>31.306946484328101</c:v>
                </c:pt>
                <c:pt idx="5">
                  <c:v>34.199333823942602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Analysis!$Z$44</c:f>
              <c:strCache>
                <c:ptCount val="1"/>
                <c:pt idx="0">
                  <c:v>MPX</c:v>
                </c:pt>
              </c:strCache>
            </c:strRef>
          </c:tx>
          <c:spPr>
            <a:ln w="47625">
              <a:noFill/>
            </a:ln>
          </c:spPr>
          <c:xVal>
            <c:numRef>
              <c:f>Analysis!$W$54:$W$60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Analysis!$Z$54:$Z$60</c:f>
              <c:numCache>
                <c:formatCode>General</c:formatCode>
                <c:ptCount val="7"/>
                <c:pt idx="1">
                  <c:v>20.514209810310899</c:v>
                </c:pt>
                <c:pt idx="2">
                  <c:v>24.578663356142599</c:v>
                </c:pt>
                <c:pt idx="3">
                  <c:v>28.058527205848701</c:v>
                </c:pt>
                <c:pt idx="4">
                  <c:v>30.948857205441001</c:v>
                </c:pt>
                <c:pt idx="5">
                  <c:v>34.580315559355803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Analysis!$AA$44</c:f>
              <c:strCache>
                <c:ptCount val="1"/>
                <c:pt idx="0">
                  <c:v>Solo</c:v>
                </c:pt>
              </c:strCache>
            </c:strRef>
          </c:tx>
          <c:spPr>
            <a:ln w="47625">
              <a:noFill/>
            </a:ln>
          </c:spPr>
          <c:xVal>
            <c:numRef>
              <c:f>Analysis!$W$54:$W$60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Analysis!$AA$54:$AA$60</c:f>
              <c:numCache>
                <c:formatCode>General</c:formatCode>
                <c:ptCount val="7"/>
                <c:pt idx="1">
                  <c:v>29.296334257851498</c:v>
                </c:pt>
                <c:pt idx="2">
                  <c:v>29.222037711989699</c:v>
                </c:pt>
                <c:pt idx="3">
                  <c:v>0</c:v>
                </c:pt>
                <c:pt idx="4">
                  <c:v>29.252851588075199</c:v>
                </c:pt>
                <c:pt idx="5">
                  <c:v>29.263142025166999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Analysis!$AB$44</c:f>
              <c:strCache>
                <c:ptCount val="1"/>
                <c:pt idx="0">
                  <c:v>Solo</c:v>
                </c:pt>
              </c:strCache>
            </c:strRef>
          </c:tx>
          <c:spPr>
            <a:ln w="47625">
              <a:noFill/>
            </a:ln>
          </c:spPr>
          <c:xVal>
            <c:numRef>
              <c:f>Analysis!$W$54:$W$60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Analysis!$AB$54:$AB$60</c:f>
              <c:numCache>
                <c:formatCode>General</c:formatCode>
                <c:ptCount val="7"/>
                <c:pt idx="0">
                  <c:v>29.982236475868302</c:v>
                </c:pt>
                <c:pt idx="1">
                  <c:v>29.3995219238837</c:v>
                </c:pt>
                <c:pt idx="2">
                  <c:v>29.731431268310899</c:v>
                </c:pt>
                <c:pt idx="3">
                  <c:v>0</c:v>
                </c:pt>
                <c:pt idx="4">
                  <c:v>29.047498862432001</c:v>
                </c:pt>
                <c:pt idx="5">
                  <c:v>29.331458878540801</c:v>
                </c:pt>
                <c:pt idx="6">
                  <c:v>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Analysis!$AC$44</c:f>
              <c:strCache>
                <c:ptCount val="1"/>
                <c:pt idx="0">
                  <c:v>Solo</c:v>
                </c:pt>
              </c:strCache>
            </c:strRef>
          </c:tx>
          <c:spPr>
            <a:ln w="47625">
              <a:noFill/>
            </a:ln>
          </c:spPr>
          <c:xVal>
            <c:numRef>
              <c:f>Analysis!$W$54:$W$60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Analysis!$AC$54:$AC$60</c:f>
              <c:numCache>
                <c:formatCode>General</c:formatCode>
                <c:ptCount val="7"/>
                <c:pt idx="0">
                  <c:v>29.773733003952401</c:v>
                </c:pt>
                <c:pt idx="1">
                  <c:v>29.385666710338501</c:v>
                </c:pt>
                <c:pt idx="2">
                  <c:v>29.207503518762</c:v>
                </c:pt>
                <c:pt idx="3">
                  <c:v>0</c:v>
                </c:pt>
                <c:pt idx="4">
                  <c:v>28.8087724664509</c:v>
                </c:pt>
                <c:pt idx="5">
                  <c:v>29.1218174682719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078392"/>
        <c:axId val="570078784"/>
      </c:scatterChart>
      <c:valAx>
        <c:axId val="570078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</a:t>
                </a:r>
                <a:r>
                  <a:rPr lang="en-US" baseline="0"/>
                  <a:t> 10-fold dilutions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87953616026398"/>
              <c:y val="0.9238754325259519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70078784"/>
        <c:crosses val="autoZero"/>
        <c:crossBetween val="midCat"/>
      </c:valAx>
      <c:valAx>
        <c:axId val="5700787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Cq (cycles)</a:t>
                </a:r>
              </a:p>
            </c:rich>
          </c:tx>
          <c:layout>
            <c:manualLayout>
              <c:xMode val="edge"/>
              <c:yMode val="edge"/>
              <c:x val="1.39026812313803E-2"/>
              <c:y val="0.3453905675285400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70078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Analysis!$X$44</c:f>
              <c:strCache>
                <c:ptCount val="1"/>
                <c:pt idx="0">
                  <c:v>MPX</c:v>
                </c:pt>
              </c:strCache>
            </c:strRef>
          </c:tx>
          <c:spPr>
            <a:ln w="28575">
              <a:noFill/>
            </a:ln>
          </c:spPr>
          <c:xVal>
            <c:numRef>
              <c:f>Analysis!$W$45:$W$85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6</c:v>
                </c:pt>
              </c:numCache>
            </c:numRef>
          </c:xVal>
          <c:yVal>
            <c:numRef>
              <c:f>Analysis!$X$45:$X$85</c:f>
              <c:numCache>
                <c:formatCode>General</c:formatCode>
                <c:ptCount val="41"/>
                <c:pt idx="0">
                  <c:v>16.2566344212091</c:v>
                </c:pt>
                <c:pt idx="1">
                  <c:v>20.666853286496998</c:v>
                </c:pt>
                <c:pt idx="2">
                  <c:v>23.797268396474902</c:v>
                </c:pt>
                <c:pt idx="3">
                  <c:v>27.2218172807545</c:v>
                </c:pt>
                <c:pt idx="4">
                  <c:v>30.101753926363401</c:v>
                </c:pt>
                <c:pt idx="5">
                  <c:v>33.397612571375497</c:v>
                </c:pt>
                <c:pt idx="6">
                  <c:v>35.283222071034203</c:v>
                </c:pt>
                <c:pt idx="9">
                  <c:v>17.5403812187296</c:v>
                </c:pt>
                <c:pt idx="10">
                  <c:v>20.640166978662801</c:v>
                </c:pt>
                <c:pt idx="11">
                  <c:v>24.561776199379199</c:v>
                </c:pt>
                <c:pt idx="12">
                  <c:v>27.105843154588602</c:v>
                </c:pt>
                <c:pt idx="13">
                  <c:v>30.8231048979906</c:v>
                </c:pt>
                <c:pt idx="14">
                  <c:v>0</c:v>
                </c:pt>
                <c:pt idx="15">
                  <c:v>0</c:v>
                </c:pt>
                <c:pt idx="17">
                  <c:v>15.367243399470301</c:v>
                </c:pt>
                <c:pt idx="18">
                  <c:v>19.367478293554299</c:v>
                </c:pt>
                <c:pt idx="19">
                  <c:v>23.231877006495498</c:v>
                </c:pt>
                <c:pt idx="20">
                  <c:v>25.937966717523199</c:v>
                </c:pt>
                <c:pt idx="21">
                  <c:v>28.610443847567801</c:v>
                </c:pt>
                <c:pt idx="22">
                  <c:v>31.376649913116999</c:v>
                </c:pt>
                <c:pt idx="23">
                  <c:v>35.498247274096897</c:v>
                </c:pt>
                <c:pt idx="25">
                  <c:v>19.806939931605701</c:v>
                </c:pt>
                <c:pt idx="26">
                  <c:v>22.8848238364771</c:v>
                </c:pt>
                <c:pt idx="27">
                  <c:v>22.973711311847101</c:v>
                </c:pt>
                <c:pt idx="28">
                  <c:v>28.7847584273138</c:v>
                </c:pt>
                <c:pt idx="29">
                  <c:v>32.6267122470449</c:v>
                </c:pt>
                <c:pt idx="30">
                  <c:v>36.9235524043482</c:v>
                </c:pt>
                <c:pt idx="31">
                  <c:v>38.314405935528498</c:v>
                </c:pt>
                <c:pt idx="33">
                  <c:v>16.647995936521799</c:v>
                </c:pt>
                <c:pt idx="34">
                  <c:v>19.2846417473225</c:v>
                </c:pt>
                <c:pt idx="35">
                  <c:v>24.221897096521701</c:v>
                </c:pt>
                <c:pt idx="36">
                  <c:v>25.944783634560899</c:v>
                </c:pt>
                <c:pt idx="37">
                  <c:v>29.321032366113901</c:v>
                </c:pt>
                <c:pt idx="38">
                  <c:v>32.2082386465299</c:v>
                </c:pt>
                <c:pt idx="39">
                  <c:v>35.346312050042599</c:v>
                </c:pt>
                <c:pt idx="4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Analysis!$Y$44</c:f>
              <c:strCache>
                <c:ptCount val="1"/>
                <c:pt idx="0">
                  <c:v>MPX</c:v>
                </c:pt>
              </c:strCache>
            </c:strRef>
          </c:tx>
          <c:spPr>
            <a:ln w="28575">
              <a:noFill/>
            </a:ln>
          </c:spPr>
          <c:xVal>
            <c:numRef>
              <c:f>Analysis!$W$45:$W$85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6</c:v>
                </c:pt>
              </c:numCache>
            </c:numRef>
          </c:xVal>
          <c:yVal>
            <c:numRef>
              <c:f>Analysis!$Y$45:$Y$85</c:f>
              <c:numCache>
                <c:formatCode>General</c:formatCode>
                <c:ptCount val="41"/>
                <c:pt idx="0">
                  <c:v>15.1093214311707</c:v>
                </c:pt>
                <c:pt idx="1">
                  <c:v>20.400802928275802</c:v>
                </c:pt>
                <c:pt idx="2">
                  <c:v>23.345361491476499</c:v>
                </c:pt>
                <c:pt idx="3">
                  <c:v>26.897545960341802</c:v>
                </c:pt>
                <c:pt idx="4">
                  <c:v>30.105601168791701</c:v>
                </c:pt>
                <c:pt idx="5">
                  <c:v>33.605619379962</c:v>
                </c:pt>
                <c:pt idx="6">
                  <c:v>0</c:v>
                </c:pt>
                <c:pt idx="9">
                  <c:v>18.3449880218581</c:v>
                </c:pt>
                <c:pt idx="10">
                  <c:v>20.854228936561199</c:v>
                </c:pt>
                <c:pt idx="11">
                  <c:v>24.188700997360499</c:v>
                </c:pt>
                <c:pt idx="12">
                  <c:v>27.8942172887452</c:v>
                </c:pt>
                <c:pt idx="13">
                  <c:v>31.306946484328101</c:v>
                </c:pt>
                <c:pt idx="14">
                  <c:v>34.199333823942602</c:v>
                </c:pt>
                <c:pt idx="17">
                  <c:v>15.5030913896653</c:v>
                </c:pt>
                <c:pt idx="18">
                  <c:v>19.196489783071002</c:v>
                </c:pt>
                <c:pt idx="19">
                  <c:v>22.618763211968801</c:v>
                </c:pt>
                <c:pt idx="20">
                  <c:v>25.596363457701202</c:v>
                </c:pt>
                <c:pt idx="21">
                  <c:v>28.536777577766401</c:v>
                </c:pt>
                <c:pt idx="22">
                  <c:v>31.725989075729899</c:v>
                </c:pt>
                <c:pt idx="23">
                  <c:v>33.286035571617901</c:v>
                </c:pt>
                <c:pt idx="25">
                  <c:v>19.7186864058623</c:v>
                </c:pt>
                <c:pt idx="26">
                  <c:v>22.714479730361401</c:v>
                </c:pt>
                <c:pt idx="27">
                  <c:v>26.0993967988958</c:v>
                </c:pt>
                <c:pt idx="28">
                  <c:v>29.056256467944401</c:v>
                </c:pt>
                <c:pt idx="29">
                  <c:v>31.9772151836974</c:v>
                </c:pt>
                <c:pt idx="30">
                  <c:v>35.047645345765098</c:v>
                </c:pt>
                <c:pt idx="31">
                  <c:v>38.095782030743102</c:v>
                </c:pt>
                <c:pt idx="33">
                  <c:v>16.0077274468048</c:v>
                </c:pt>
                <c:pt idx="34">
                  <c:v>19.990050881951198</c:v>
                </c:pt>
                <c:pt idx="35">
                  <c:v>22.947090550746399</c:v>
                </c:pt>
                <c:pt idx="36">
                  <c:v>25.8799136193173</c:v>
                </c:pt>
                <c:pt idx="37">
                  <c:v>29.086788162456699</c:v>
                </c:pt>
                <c:pt idx="38">
                  <c:v>32.3293653717963</c:v>
                </c:pt>
                <c:pt idx="39">
                  <c:v>36.0620313758563</c:v>
                </c:pt>
                <c:pt idx="40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Analysis!$Z$44</c:f>
              <c:strCache>
                <c:ptCount val="1"/>
                <c:pt idx="0">
                  <c:v>MPX</c:v>
                </c:pt>
              </c:strCache>
            </c:strRef>
          </c:tx>
          <c:spPr>
            <a:ln w="28575">
              <a:noFill/>
            </a:ln>
          </c:spPr>
          <c:xVal>
            <c:numRef>
              <c:f>Analysis!$W$45:$W$85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6</c:v>
                </c:pt>
              </c:numCache>
            </c:numRef>
          </c:xVal>
          <c:yVal>
            <c:numRef>
              <c:f>Analysis!$Z$45:$Z$85</c:f>
              <c:numCache>
                <c:formatCode>General</c:formatCode>
                <c:ptCount val="41"/>
                <c:pt idx="0">
                  <c:v>16.522134780640901</c:v>
                </c:pt>
                <c:pt idx="1">
                  <c:v>19.755287704051199</c:v>
                </c:pt>
                <c:pt idx="2">
                  <c:v>23.2896385054039</c:v>
                </c:pt>
                <c:pt idx="3">
                  <c:v>27.179722808915098</c:v>
                </c:pt>
                <c:pt idx="4">
                  <c:v>30.365674321836099</c:v>
                </c:pt>
                <c:pt idx="5">
                  <c:v>33.161276542619298</c:v>
                </c:pt>
                <c:pt idx="6">
                  <c:v>0</c:v>
                </c:pt>
                <c:pt idx="10">
                  <c:v>20.514209810310899</c:v>
                </c:pt>
                <c:pt idx="11">
                  <c:v>24.578663356142599</c:v>
                </c:pt>
                <c:pt idx="12">
                  <c:v>28.058527205848701</c:v>
                </c:pt>
                <c:pt idx="13">
                  <c:v>30.948857205441001</c:v>
                </c:pt>
                <c:pt idx="14">
                  <c:v>34.580315559355803</c:v>
                </c:pt>
                <c:pt idx="17">
                  <c:v>15.0946247890633</c:v>
                </c:pt>
                <c:pt idx="18">
                  <c:v>19.035214046534598</c:v>
                </c:pt>
                <c:pt idx="19">
                  <c:v>22.3821255820747</c:v>
                </c:pt>
                <c:pt idx="20">
                  <c:v>25.6441414743305</c:v>
                </c:pt>
                <c:pt idx="21">
                  <c:v>29.065499976691299</c:v>
                </c:pt>
                <c:pt idx="22">
                  <c:v>31.1586532800819</c:v>
                </c:pt>
                <c:pt idx="23">
                  <c:v>46.723183991599797</c:v>
                </c:pt>
                <c:pt idx="25">
                  <c:v>20.1411698135664</c:v>
                </c:pt>
                <c:pt idx="26">
                  <c:v>22.437735325139101</c:v>
                </c:pt>
                <c:pt idx="27">
                  <c:v>25.357612226788401</c:v>
                </c:pt>
                <c:pt idx="28">
                  <c:v>29.235920063346398</c:v>
                </c:pt>
                <c:pt idx="29">
                  <c:v>32.163849794314601</c:v>
                </c:pt>
                <c:pt idx="30">
                  <c:v>37.1114952765124</c:v>
                </c:pt>
                <c:pt idx="31">
                  <c:v>39.021582895936</c:v>
                </c:pt>
                <c:pt idx="33">
                  <c:v>15.7686079072543</c:v>
                </c:pt>
                <c:pt idx="34">
                  <c:v>18.943635643582098</c:v>
                </c:pt>
                <c:pt idx="35">
                  <c:v>22.504819428465701</c:v>
                </c:pt>
                <c:pt idx="36">
                  <c:v>26.062538363391202</c:v>
                </c:pt>
                <c:pt idx="37">
                  <c:v>29.639171732504</c:v>
                </c:pt>
                <c:pt idx="38">
                  <c:v>32.1834111677531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Analysis!$AA$44</c:f>
              <c:strCache>
                <c:ptCount val="1"/>
                <c:pt idx="0">
                  <c:v>Solo</c:v>
                </c:pt>
              </c:strCache>
            </c:strRef>
          </c:tx>
          <c:spPr>
            <a:ln w="28575">
              <a:noFill/>
            </a:ln>
          </c:spPr>
          <c:xVal>
            <c:numRef>
              <c:f>Analysis!$W$45:$W$85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6</c:v>
                </c:pt>
              </c:numCache>
            </c:numRef>
          </c:xVal>
          <c:yVal>
            <c:numRef>
              <c:f>Analysis!$AA$45:$AA$85</c:f>
              <c:numCache>
                <c:formatCode>General</c:formatCode>
                <c:ptCount val="41"/>
                <c:pt idx="10">
                  <c:v>29.296334257851498</c:v>
                </c:pt>
                <c:pt idx="11">
                  <c:v>29.222037711989699</c:v>
                </c:pt>
                <c:pt idx="12">
                  <c:v>0</c:v>
                </c:pt>
                <c:pt idx="13">
                  <c:v>29.252851588075199</c:v>
                </c:pt>
                <c:pt idx="14">
                  <c:v>29.263142025166999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Analysis!$AB$44</c:f>
              <c:strCache>
                <c:ptCount val="1"/>
                <c:pt idx="0">
                  <c:v>Solo</c:v>
                </c:pt>
              </c:strCache>
            </c:strRef>
          </c:tx>
          <c:spPr>
            <a:ln w="28575">
              <a:noFill/>
            </a:ln>
          </c:spPr>
          <c:xVal>
            <c:numRef>
              <c:f>Analysis!$W$45:$W$85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6</c:v>
                </c:pt>
              </c:numCache>
            </c:numRef>
          </c:xVal>
          <c:yVal>
            <c:numRef>
              <c:f>Analysis!$AB$45:$AB$85</c:f>
              <c:numCache>
                <c:formatCode>General</c:formatCode>
                <c:ptCount val="41"/>
                <c:pt idx="9">
                  <c:v>29.982236475868302</c:v>
                </c:pt>
                <c:pt idx="10">
                  <c:v>29.3995219238837</c:v>
                </c:pt>
                <c:pt idx="11">
                  <c:v>29.731431268310899</c:v>
                </c:pt>
                <c:pt idx="12">
                  <c:v>0</c:v>
                </c:pt>
                <c:pt idx="13">
                  <c:v>29.047498862432001</c:v>
                </c:pt>
                <c:pt idx="14">
                  <c:v>29.331458878540801</c:v>
                </c:pt>
                <c:pt idx="15">
                  <c:v>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Analysis!$AC$44</c:f>
              <c:strCache>
                <c:ptCount val="1"/>
                <c:pt idx="0">
                  <c:v>Solo</c:v>
                </c:pt>
              </c:strCache>
            </c:strRef>
          </c:tx>
          <c:spPr>
            <a:ln w="28575">
              <a:solidFill>
                <a:schemeClr val="tx1">
                  <a:lumMod val="50000"/>
                  <a:lumOff val="50000"/>
                </a:schemeClr>
              </a:solidFill>
            </a:ln>
          </c:spPr>
          <c:xVal>
            <c:numRef>
              <c:f>Analysis!$W$45:$W$85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6</c:v>
                </c:pt>
              </c:numCache>
            </c:numRef>
          </c:xVal>
          <c:yVal>
            <c:numRef>
              <c:f>Analysis!$AC$45:$AC$85</c:f>
              <c:numCache>
                <c:formatCode>General</c:formatCode>
                <c:ptCount val="41"/>
                <c:pt idx="9">
                  <c:v>29.773733003952401</c:v>
                </c:pt>
                <c:pt idx="10">
                  <c:v>29.385666710338501</c:v>
                </c:pt>
                <c:pt idx="11">
                  <c:v>29.207503518762</c:v>
                </c:pt>
                <c:pt idx="12">
                  <c:v>0</c:v>
                </c:pt>
                <c:pt idx="13">
                  <c:v>28.8087724664509</c:v>
                </c:pt>
                <c:pt idx="14">
                  <c:v>29.1218174682719</c:v>
                </c:pt>
                <c:pt idx="1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89096"/>
        <c:axId val="199287920"/>
      </c:scatterChart>
      <c:valAx>
        <c:axId val="199289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10-fold dilutions</a:t>
                </a:r>
              </a:p>
            </c:rich>
          </c:tx>
          <c:layout>
            <c:manualLayout>
              <c:xMode val="edge"/>
              <c:yMode val="edge"/>
              <c:x val="0.387953616026398"/>
              <c:y val="0.9238754325259519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99287920"/>
        <c:crosses val="autoZero"/>
        <c:crossBetween val="midCat"/>
      </c:valAx>
      <c:valAx>
        <c:axId val="199287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Cq (cycles)</a:t>
                </a:r>
              </a:p>
            </c:rich>
          </c:tx>
          <c:layout>
            <c:manualLayout>
              <c:xMode val="edge"/>
              <c:yMode val="edge"/>
              <c:x val="1.39026812313803E-2"/>
              <c:y val="0.3453905675285400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992890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Analysis!$X$44</c:f>
              <c:strCache>
                <c:ptCount val="1"/>
                <c:pt idx="0">
                  <c:v>MPX</c:v>
                </c:pt>
              </c:strCache>
            </c:strRef>
          </c:tx>
          <c:spPr>
            <a:ln w="28575">
              <a:noFill/>
            </a:ln>
          </c:spPr>
          <c:xVal>
            <c:numRef>
              <c:f>Analysis!$W$88:$W$126</c:f>
              <c:numCache>
                <c:formatCode>General</c:formatCode>
                <c:ptCount val="3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  <c:pt idx="38">
                  <c:v>6</c:v>
                </c:pt>
              </c:numCache>
            </c:numRef>
          </c:xVal>
          <c:yVal>
            <c:numRef>
              <c:f>Analysis!$X$88:$X$126</c:f>
              <c:numCache>
                <c:formatCode>0</c:formatCode>
                <c:ptCount val="39"/>
                <c:pt idx="0">
                  <c:v>29.551635156049802</c:v>
                </c:pt>
                <c:pt idx="1">
                  <c:v>0</c:v>
                </c:pt>
                <c:pt idx="2">
                  <c:v>30.127195622216199</c:v>
                </c:pt>
                <c:pt idx="3">
                  <c:v>28.663591714500001</c:v>
                </c:pt>
                <c:pt idx="4">
                  <c:v>28.375966879495401</c:v>
                </c:pt>
                <c:pt idx="5">
                  <c:v>29.4941431483557</c:v>
                </c:pt>
                <c:pt idx="6">
                  <c:v>20.1901511664549</c:v>
                </c:pt>
                <c:pt idx="8">
                  <c:v>30.838367876784801</c:v>
                </c:pt>
                <c:pt idx="9">
                  <c:v>30.1718235610434</c:v>
                </c:pt>
                <c:pt idx="10">
                  <c:v>30.147891836973201</c:v>
                </c:pt>
                <c:pt idx="11">
                  <c:v>0</c:v>
                </c:pt>
                <c:pt idx="12">
                  <c:v>29.817741860566599</c:v>
                </c:pt>
                <c:pt idx="13">
                  <c:v>29.634239357550801</c:v>
                </c:pt>
                <c:pt idx="14">
                  <c:v>0</c:v>
                </c:pt>
                <c:pt idx="16">
                  <c:v>30.776658937147001</c:v>
                </c:pt>
                <c:pt idx="17">
                  <c:v>31.452916303262299</c:v>
                </c:pt>
                <c:pt idx="18">
                  <c:v>31.070560142439199</c:v>
                </c:pt>
                <c:pt idx="19">
                  <c:v>30.866355455644801</c:v>
                </c:pt>
                <c:pt idx="20">
                  <c:v>31.360981185390099</c:v>
                </c:pt>
                <c:pt idx="21">
                  <c:v>0</c:v>
                </c:pt>
                <c:pt idx="22">
                  <c:v>0</c:v>
                </c:pt>
                <c:pt idx="24">
                  <c:v>30.979563631168599</c:v>
                </c:pt>
                <c:pt idx="25">
                  <c:v>31.000373072239199</c:v>
                </c:pt>
                <c:pt idx="26">
                  <c:v>0</c:v>
                </c:pt>
                <c:pt idx="27">
                  <c:v>29.834471745234602</c:v>
                </c:pt>
                <c:pt idx="28">
                  <c:v>31.264256126964</c:v>
                </c:pt>
                <c:pt idx="29">
                  <c:v>31.499602258458399</c:v>
                </c:pt>
                <c:pt idx="30">
                  <c:v>0</c:v>
                </c:pt>
                <c:pt idx="32">
                  <c:v>32.011757109668302</c:v>
                </c:pt>
                <c:pt idx="33">
                  <c:v>31.603433422346399</c:v>
                </c:pt>
                <c:pt idx="34">
                  <c:v>30.707062590785</c:v>
                </c:pt>
                <c:pt idx="35">
                  <c:v>30.881016587617601</c:v>
                </c:pt>
                <c:pt idx="36">
                  <c:v>0</c:v>
                </c:pt>
                <c:pt idx="37">
                  <c:v>31.397241402720802</c:v>
                </c:pt>
                <c:pt idx="38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Analysis!$Y$44</c:f>
              <c:strCache>
                <c:ptCount val="1"/>
                <c:pt idx="0">
                  <c:v>MPX</c:v>
                </c:pt>
              </c:strCache>
            </c:strRef>
          </c:tx>
          <c:spPr>
            <a:ln w="28575">
              <a:noFill/>
            </a:ln>
          </c:spPr>
          <c:xVal>
            <c:numRef>
              <c:f>Analysis!$W$88:$W$126</c:f>
              <c:numCache>
                <c:formatCode>General</c:formatCode>
                <c:ptCount val="3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  <c:pt idx="38">
                  <c:v>6</c:v>
                </c:pt>
              </c:numCache>
            </c:numRef>
          </c:xVal>
          <c:yVal>
            <c:numRef>
              <c:f>Analysis!$Y$88:$Y$126</c:f>
              <c:numCache>
                <c:formatCode>0</c:formatCode>
                <c:ptCount val="39"/>
                <c:pt idx="0">
                  <c:v>29.754274842381701</c:v>
                </c:pt>
                <c:pt idx="1">
                  <c:v>0</c:v>
                </c:pt>
                <c:pt idx="2">
                  <c:v>30.280452010484598</c:v>
                </c:pt>
                <c:pt idx="3">
                  <c:v>29.145580815604799</c:v>
                </c:pt>
                <c:pt idx="4">
                  <c:v>28.826986343901002</c:v>
                </c:pt>
                <c:pt idx="5">
                  <c:v>29.225653487508499</c:v>
                </c:pt>
                <c:pt idx="6">
                  <c:v>20.194245953400401</c:v>
                </c:pt>
                <c:pt idx="8">
                  <c:v>30.7361644718052</c:v>
                </c:pt>
                <c:pt idx="9">
                  <c:v>29.5264960323839</c:v>
                </c:pt>
                <c:pt idx="10">
                  <c:v>30.287700619424101</c:v>
                </c:pt>
                <c:pt idx="11">
                  <c:v>0</c:v>
                </c:pt>
                <c:pt idx="12">
                  <c:v>30.005036759720799</c:v>
                </c:pt>
                <c:pt idx="13">
                  <c:v>30.020710197061099</c:v>
                </c:pt>
                <c:pt idx="14">
                  <c:v>0</c:v>
                </c:pt>
                <c:pt idx="16">
                  <c:v>30.5327001272586</c:v>
                </c:pt>
                <c:pt idx="17">
                  <c:v>31.4813401542267</c:v>
                </c:pt>
                <c:pt idx="18">
                  <c:v>31.168544716454399</c:v>
                </c:pt>
                <c:pt idx="19">
                  <c:v>31.083745590561598</c:v>
                </c:pt>
                <c:pt idx="20">
                  <c:v>31.4163438814603</c:v>
                </c:pt>
                <c:pt idx="21">
                  <c:v>0</c:v>
                </c:pt>
                <c:pt idx="22">
                  <c:v>0</c:v>
                </c:pt>
                <c:pt idx="24">
                  <c:v>30.331938224750399</c:v>
                </c:pt>
                <c:pt idx="25">
                  <c:v>30.7381731574852</c:v>
                </c:pt>
                <c:pt idx="26">
                  <c:v>0</c:v>
                </c:pt>
                <c:pt idx="27">
                  <c:v>30.602600889542298</c:v>
                </c:pt>
                <c:pt idx="28">
                  <c:v>31.002393518665301</c:v>
                </c:pt>
                <c:pt idx="29">
                  <c:v>30.889126661934601</c:v>
                </c:pt>
                <c:pt idx="30">
                  <c:v>0</c:v>
                </c:pt>
                <c:pt idx="32">
                  <c:v>31.699602633910899</c:v>
                </c:pt>
                <c:pt idx="33">
                  <c:v>31.462472802404299</c:v>
                </c:pt>
                <c:pt idx="34">
                  <c:v>31.5152082109128</c:v>
                </c:pt>
                <c:pt idx="35">
                  <c:v>31.170363337249</c:v>
                </c:pt>
                <c:pt idx="36">
                  <c:v>0</c:v>
                </c:pt>
                <c:pt idx="37">
                  <c:v>30.327025664710799</c:v>
                </c:pt>
                <c:pt idx="38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Analysis!$Z$44</c:f>
              <c:strCache>
                <c:ptCount val="1"/>
                <c:pt idx="0">
                  <c:v>MPX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8.0802883750752605E-3"/>
                  <c:y val="-6.2250769691850803E-2"/>
                </c:manualLayout>
              </c:layout>
              <c:numFmt formatCode="General" sourceLinked="0"/>
            </c:trendlineLbl>
          </c:trendline>
          <c:xVal>
            <c:numRef>
              <c:f>Analysis!$W$88:$W$126</c:f>
              <c:numCache>
                <c:formatCode>General</c:formatCode>
                <c:ptCount val="3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  <c:pt idx="38">
                  <c:v>6</c:v>
                </c:pt>
              </c:numCache>
            </c:numRef>
          </c:xVal>
          <c:yVal>
            <c:numRef>
              <c:f>Analysis!$Z$88:$Z$126</c:f>
              <c:numCache>
                <c:formatCode>0</c:formatCode>
                <c:ptCount val="39"/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Analysis!$AA$44</c:f>
              <c:strCache>
                <c:ptCount val="1"/>
                <c:pt idx="0">
                  <c:v>Solo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211079920868878"/>
                  <c:y val="-6.5093316622619399E-2"/>
                </c:manualLayout>
              </c:layout>
              <c:numFmt formatCode="General" sourceLinked="0"/>
            </c:trendlineLbl>
          </c:trendline>
          <c:xVal>
            <c:numRef>
              <c:f>Analysis!$W$88:$W$126</c:f>
              <c:numCache>
                <c:formatCode>General</c:formatCode>
                <c:ptCount val="3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  <c:pt idx="38">
                  <c:v>6</c:v>
                </c:pt>
              </c:numCache>
            </c:numRef>
          </c:xVal>
          <c:yVal>
            <c:numRef>
              <c:f>Analysis!$AA$88:$AA$126</c:f>
              <c:numCache>
                <c:formatCode>0</c:formatCode>
                <c:ptCount val="39"/>
                <c:pt idx="32">
                  <c:v>3.5104217522068302</c:v>
                </c:pt>
                <c:pt idx="33">
                  <c:v>0</c:v>
                </c:pt>
                <c:pt idx="34">
                  <c:v>0</c:v>
                </c:pt>
                <c:pt idx="35">
                  <c:v>30.7601088012498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354712"/>
        <c:axId val="531354320"/>
      </c:scatterChart>
      <c:valAx>
        <c:axId val="531354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10-fold dilutions</a:t>
                </a:r>
              </a:p>
            </c:rich>
          </c:tx>
          <c:layout>
            <c:manualLayout>
              <c:xMode val="edge"/>
              <c:yMode val="edge"/>
              <c:x val="0.387953616026398"/>
              <c:y val="0.9238754325259519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31354320"/>
        <c:crosses val="autoZero"/>
        <c:crossBetween val="midCat"/>
      </c:valAx>
      <c:valAx>
        <c:axId val="5313543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Cq (cycles)</a:t>
                </a:r>
              </a:p>
            </c:rich>
          </c:tx>
          <c:layout>
            <c:manualLayout>
              <c:xMode val="edge"/>
              <c:yMode val="edge"/>
              <c:x val="1.39026812313803E-2"/>
              <c:y val="0.34539056752854003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5313547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6</xdr:row>
      <xdr:rowOff>114300</xdr:rowOff>
    </xdr:from>
    <xdr:to>
      <xdr:col>15</xdr:col>
      <xdr:colOff>152400</xdr:colOff>
      <xdr:row>24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190500</xdr:colOff>
      <xdr:row>6</xdr:row>
      <xdr:rowOff>127000</xdr:rowOff>
    </xdr:from>
    <xdr:to>
      <xdr:col>19</xdr:col>
      <xdr:colOff>692150</xdr:colOff>
      <xdr:row>24</xdr:row>
      <xdr:rowOff>165100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774700</xdr:colOff>
      <xdr:row>6</xdr:row>
      <xdr:rowOff>127000</xdr:rowOff>
    </xdr:from>
    <xdr:to>
      <xdr:col>24</xdr:col>
      <xdr:colOff>552450</xdr:colOff>
      <xdr:row>24</xdr:row>
      <xdr:rowOff>165100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596900</xdr:colOff>
      <xdr:row>6</xdr:row>
      <xdr:rowOff>139700</xdr:rowOff>
    </xdr:from>
    <xdr:to>
      <xdr:col>29</xdr:col>
      <xdr:colOff>171450</xdr:colOff>
      <xdr:row>25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215900</xdr:colOff>
      <xdr:row>6</xdr:row>
      <xdr:rowOff>139700</xdr:rowOff>
    </xdr:from>
    <xdr:to>
      <xdr:col>33</xdr:col>
      <xdr:colOff>717550</xdr:colOff>
      <xdr:row>25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463550</xdr:colOff>
      <xdr:row>28</xdr:row>
      <xdr:rowOff>139700</xdr:rowOff>
    </xdr:from>
    <xdr:to>
      <xdr:col>37</xdr:col>
      <xdr:colOff>254000</xdr:colOff>
      <xdr:row>49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30</xdr:col>
      <xdr:colOff>0</xdr:colOff>
      <xdr:row>51</xdr:row>
      <xdr:rowOff>0</xdr:rowOff>
    </xdr:from>
    <xdr:to>
      <xdr:col>37</xdr:col>
      <xdr:colOff>615950</xdr:colOff>
      <xdr:row>71</xdr:row>
      <xdr:rowOff>114300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0</xdr:colOff>
      <xdr:row>88</xdr:row>
      <xdr:rowOff>0</xdr:rowOff>
    </xdr:from>
    <xdr:to>
      <xdr:col>37</xdr:col>
      <xdr:colOff>615950</xdr:colOff>
      <xdr:row>108</xdr:row>
      <xdr:rowOff>114300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O206"/>
  <sheetViews>
    <sheetView tabSelected="1" topLeftCell="U23" workbookViewId="0">
      <selection activeCell="AA31" sqref="AA31"/>
    </sheetView>
  </sheetViews>
  <sheetFormatPr defaultColWidth="11.42578125" defaultRowHeight="12.75" x14ac:dyDescent="0.2"/>
  <cols>
    <col min="2" max="2" width="2.28515625" bestFit="1" customWidth="1"/>
    <col min="3" max="3" width="7.28515625" customWidth="1"/>
    <col min="19" max="19" width="11.140625" bestFit="1" customWidth="1"/>
    <col min="25" max="25" width="12.140625" bestFit="1" customWidth="1"/>
  </cols>
  <sheetData>
    <row r="2" spans="2:483" x14ac:dyDescent="0.2">
      <c r="C2" s="22" t="s">
        <v>0</v>
      </c>
      <c r="D2" s="22" t="s">
        <v>3</v>
      </c>
      <c r="E2" s="22" t="s">
        <v>5</v>
      </c>
      <c r="F2" s="22" t="s">
        <v>6</v>
      </c>
      <c r="G2" s="22" t="s">
        <v>7</v>
      </c>
      <c r="H2" s="22" t="s">
        <v>8</v>
      </c>
      <c r="I2" s="22" t="s">
        <v>9</v>
      </c>
      <c r="J2" s="22" t="s">
        <v>10</v>
      </c>
      <c r="K2" s="22" t="s">
        <v>11</v>
      </c>
      <c r="L2" s="22" t="s">
        <v>12</v>
      </c>
      <c r="M2" s="22" t="s">
        <v>13</v>
      </c>
      <c r="N2" s="22" t="s">
        <v>14</v>
      </c>
      <c r="O2" s="22" t="s">
        <v>15</v>
      </c>
      <c r="P2" s="22" t="s">
        <v>16</v>
      </c>
      <c r="Q2" s="22" t="s">
        <v>17</v>
      </c>
      <c r="R2" s="22" t="s">
        <v>18</v>
      </c>
      <c r="S2" s="22" t="s">
        <v>19</v>
      </c>
      <c r="T2" s="22" t="s">
        <v>20</v>
      </c>
      <c r="U2" s="22" t="s">
        <v>21</v>
      </c>
      <c r="V2" s="22" t="s">
        <v>22</v>
      </c>
      <c r="W2" s="22" t="s">
        <v>23</v>
      </c>
      <c r="X2" s="22" t="s">
        <v>24</v>
      </c>
      <c r="Y2" s="22" t="s">
        <v>25</v>
      </c>
      <c r="Z2" s="22" t="s">
        <v>26</v>
      </c>
      <c r="AA2" s="22" t="s">
        <v>27</v>
      </c>
      <c r="AB2" s="22" t="s">
        <v>28</v>
      </c>
      <c r="AC2" s="22" t="s">
        <v>29</v>
      </c>
      <c r="AD2" s="22" t="s">
        <v>30</v>
      </c>
      <c r="AE2" s="22" t="s">
        <v>31</v>
      </c>
      <c r="AF2" s="22" t="s">
        <v>32</v>
      </c>
      <c r="AG2" s="22" t="s">
        <v>33</v>
      </c>
      <c r="AH2" s="22" t="s">
        <v>34</v>
      </c>
      <c r="AI2" s="22" t="s">
        <v>35</v>
      </c>
      <c r="AJ2" s="22" t="s">
        <v>36</v>
      </c>
      <c r="AK2" s="22" t="s">
        <v>37</v>
      </c>
      <c r="AL2" s="22" t="s">
        <v>38</v>
      </c>
      <c r="AM2" s="22" t="s">
        <v>39</v>
      </c>
      <c r="AN2" s="22" t="s">
        <v>40</v>
      </c>
      <c r="AO2" s="22" t="s">
        <v>41</v>
      </c>
      <c r="AP2" s="22" t="s">
        <v>42</v>
      </c>
      <c r="AQ2" s="22" t="s">
        <v>43</v>
      </c>
      <c r="AR2" s="22" t="s">
        <v>44</v>
      </c>
      <c r="AS2" s="22" t="s">
        <v>45</v>
      </c>
      <c r="AT2" s="22" t="s">
        <v>46</v>
      </c>
      <c r="AU2" s="22" t="s">
        <v>47</v>
      </c>
      <c r="AV2" s="22" t="s">
        <v>48</v>
      </c>
      <c r="AW2" s="22" t="s">
        <v>49</v>
      </c>
      <c r="AX2" s="22" t="s">
        <v>50</v>
      </c>
      <c r="AY2" s="22" t="s">
        <v>51</v>
      </c>
      <c r="AZ2" s="22" t="s">
        <v>52</v>
      </c>
      <c r="BA2" s="22" t="s">
        <v>53</v>
      </c>
      <c r="BB2" s="22" t="s">
        <v>54</v>
      </c>
      <c r="BC2" s="22" t="s">
        <v>55</v>
      </c>
      <c r="BD2" s="22" t="s">
        <v>56</v>
      </c>
      <c r="BE2" s="22" t="s">
        <v>57</v>
      </c>
      <c r="BF2" s="22" t="s">
        <v>58</v>
      </c>
      <c r="BG2" s="22" t="s">
        <v>59</v>
      </c>
      <c r="BH2" s="22" t="s">
        <v>60</v>
      </c>
      <c r="BI2" s="22" t="s">
        <v>61</v>
      </c>
      <c r="BJ2" s="22" t="s">
        <v>62</v>
      </c>
      <c r="BK2" s="22" t="s">
        <v>63</v>
      </c>
      <c r="BL2" s="22" t="s">
        <v>64</v>
      </c>
      <c r="BM2" s="22" t="s">
        <v>65</v>
      </c>
      <c r="BN2" s="22" t="s">
        <v>66</v>
      </c>
      <c r="BO2" s="22" t="s">
        <v>67</v>
      </c>
      <c r="BP2" s="22" t="s">
        <v>68</v>
      </c>
      <c r="BQ2" s="22" t="s">
        <v>69</v>
      </c>
      <c r="BR2" s="22" t="s">
        <v>70</v>
      </c>
      <c r="BS2" s="22" t="s">
        <v>71</v>
      </c>
      <c r="BT2" s="22" t="s">
        <v>72</v>
      </c>
      <c r="BU2" s="22" t="s">
        <v>73</v>
      </c>
      <c r="BV2" s="22" t="s">
        <v>74</v>
      </c>
      <c r="BW2" s="22" t="s">
        <v>75</v>
      </c>
      <c r="BX2" s="22" t="s">
        <v>76</v>
      </c>
      <c r="BY2" s="22" t="s">
        <v>77</v>
      </c>
      <c r="BZ2" s="22" t="s">
        <v>78</v>
      </c>
      <c r="CA2" s="22" t="s">
        <v>79</v>
      </c>
      <c r="CB2" s="22" t="s">
        <v>80</v>
      </c>
      <c r="CC2" s="22" t="s">
        <v>81</v>
      </c>
      <c r="CD2" s="22" t="s">
        <v>82</v>
      </c>
      <c r="CE2" s="22" t="s">
        <v>83</v>
      </c>
      <c r="CF2" s="22" t="s">
        <v>84</v>
      </c>
      <c r="CG2" s="22" t="s">
        <v>85</v>
      </c>
      <c r="CH2" s="22" t="s">
        <v>86</v>
      </c>
      <c r="CI2" s="22" t="s">
        <v>87</v>
      </c>
      <c r="CJ2" s="22" t="s">
        <v>88</v>
      </c>
      <c r="CK2" s="22" t="s">
        <v>89</v>
      </c>
      <c r="CL2" s="22" t="s">
        <v>90</v>
      </c>
      <c r="CM2" s="22" t="s">
        <v>91</v>
      </c>
      <c r="CN2" s="22" t="s">
        <v>92</v>
      </c>
      <c r="CO2" s="22" t="s">
        <v>93</v>
      </c>
      <c r="CP2" s="22" t="s">
        <v>94</v>
      </c>
      <c r="CQ2" s="22" t="s">
        <v>95</v>
      </c>
      <c r="CR2" s="22" t="s">
        <v>96</v>
      </c>
      <c r="CS2" s="22" t="s">
        <v>97</v>
      </c>
      <c r="CT2" s="22" t="s">
        <v>98</v>
      </c>
      <c r="CU2" s="22" t="s">
        <v>99</v>
      </c>
      <c r="CV2" s="22" t="s">
        <v>3</v>
      </c>
      <c r="CW2" s="22" t="s">
        <v>5</v>
      </c>
      <c r="CX2" s="22" t="s">
        <v>6</v>
      </c>
      <c r="CY2" s="22" t="s">
        <v>7</v>
      </c>
      <c r="CZ2" s="22" t="s">
        <v>8</v>
      </c>
      <c r="DA2" s="22" t="s">
        <v>9</v>
      </c>
      <c r="DB2" s="22" t="s">
        <v>10</v>
      </c>
      <c r="DC2" s="22" t="s">
        <v>11</v>
      </c>
      <c r="DD2" s="22" t="s">
        <v>12</v>
      </c>
      <c r="DE2" s="22" t="s">
        <v>13</v>
      </c>
      <c r="DF2" s="22" t="s">
        <v>14</v>
      </c>
      <c r="DG2" s="22" t="s">
        <v>15</v>
      </c>
      <c r="DH2" s="22" t="s">
        <v>16</v>
      </c>
      <c r="DI2" s="22" t="s">
        <v>17</v>
      </c>
      <c r="DJ2" s="22" t="s">
        <v>18</v>
      </c>
      <c r="DK2" s="22" t="s">
        <v>19</v>
      </c>
      <c r="DL2" s="22" t="s">
        <v>20</v>
      </c>
      <c r="DM2" s="22" t="s">
        <v>21</v>
      </c>
      <c r="DN2" s="22" t="s">
        <v>22</v>
      </c>
      <c r="DO2" s="22" t="s">
        <v>23</v>
      </c>
      <c r="DP2" s="22" t="s">
        <v>24</v>
      </c>
      <c r="DQ2" s="22" t="s">
        <v>25</v>
      </c>
      <c r="DR2" s="22" t="s">
        <v>26</v>
      </c>
      <c r="DS2" s="22" t="s">
        <v>27</v>
      </c>
      <c r="DT2" s="22" t="s">
        <v>28</v>
      </c>
      <c r="DU2" s="22" t="s">
        <v>29</v>
      </c>
      <c r="DV2" s="22" t="s">
        <v>30</v>
      </c>
      <c r="DW2" s="22" t="s">
        <v>31</v>
      </c>
      <c r="DX2" s="22" t="s">
        <v>32</v>
      </c>
      <c r="DY2" s="22" t="s">
        <v>33</v>
      </c>
      <c r="DZ2" s="22" t="s">
        <v>34</v>
      </c>
      <c r="EA2" s="22" t="s">
        <v>35</v>
      </c>
      <c r="EB2" s="22" t="s">
        <v>36</v>
      </c>
      <c r="EC2" s="22" t="s">
        <v>37</v>
      </c>
      <c r="ED2" s="22" t="s">
        <v>38</v>
      </c>
      <c r="EE2" s="22" t="s">
        <v>39</v>
      </c>
      <c r="EF2" s="22" t="s">
        <v>40</v>
      </c>
      <c r="EG2" s="22" t="s">
        <v>41</v>
      </c>
      <c r="EH2" s="22" t="s">
        <v>42</v>
      </c>
      <c r="EI2" s="22" t="s">
        <v>43</v>
      </c>
      <c r="EJ2" s="22" t="s">
        <v>44</v>
      </c>
      <c r="EK2" s="22" t="s">
        <v>45</v>
      </c>
      <c r="EL2" s="22" t="s">
        <v>46</v>
      </c>
      <c r="EM2" s="22" t="s">
        <v>47</v>
      </c>
      <c r="EN2" s="22" t="s">
        <v>48</v>
      </c>
      <c r="EO2" s="22" t="s">
        <v>49</v>
      </c>
      <c r="EP2" s="22" t="s">
        <v>50</v>
      </c>
      <c r="EQ2" s="22" t="s">
        <v>51</v>
      </c>
      <c r="ER2" s="22" t="s">
        <v>52</v>
      </c>
      <c r="ES2" s="22" t="s">
        <v>53</v>
      </c>
      <c r="ET2" s="22" t="s">
        <v>54</v>
      </c>
      <c r="EU2" s="22" t="s">
        <v>55</v>
      </c>
      <c r="EV2" s="22" t="s">
        <v>56</v>
      </c>
      <c r="EW2" s="22" t="s">
        <v>57</v>
      </c>
      <c r="EX2" s="22" t="s">
        <v>58</v>
      </c>
      <c r="EY2" s="22" t="s">
        <v>59</v>
      </c>
      <c r="EZ2" s="22" t="s">
        <v>60</v>
      </c>
      <c r="FA2" s="22" t="s">
        <v>61</v>
      </c>
      <c r="FB2" s="22" t="s">
        <v>62</v>
      </c>
      <c r="FC2" s="22" t="s">
        <v>63</v>
      </c>
      <c r="FD2" s="22" t="s">
        <v>64</v>
      </c>
      <c r="FE2" s="22" t="s">
        <v>65</v>
      </c>
      <c r="FF2" s="22" t="s">
        <v>66</v>
      </c>
      <c r="FG2" s="22" t="s">
        <v>67</v>
      </c>
      <c r="FH2" s="22" t="s">
        <v>68</v>
      </c>
      <c r="FI2" s="22" t="s">
        <v>69</v>
      </c>
      <c r="FJ2" s="22" t="s">
        <v>70</v>
      </c>
      <c r="FK2" s="22" t="s">
        <v>71</v>
      </c>
      <c r="FL2" s="22" t="s">
        <v>72</v>
      </c>
      <c r="FM2" s="22" t="s">
        <v>73</v>
      </c>
      <c r="FN2" s="22" t="s">
        <v>74</v>
      </c>
      <c r="FO2" s="22" t="s">
        <v>75</v>
      </c>
      <c r="FP2" s="22" t="s">
        <v>76</v>
      </c>
      <c r="FQ2" s="22" t="s">
        <v>77</v>
      </c>
      <c r="FR2" s="22" t="s">
        <v>78</v>
      </c>
      <c r="FS2" s="22" t="s">
        <v>79</v>
      </c>
      <c r="FT2" s="22" t="s">
        <v>80</v>
      </c>
      <c r="FU2" s="22" t="s">
        <v>81</v>
      </c>
      <c r="FV2" s="22" t="s">
        <v>82</v>
      </c>
      <c r="FW2" s="22" t="s">
        <v>83</v>
      </c>
      <c r="FX2" s="22" t="s">
        <v>84</v>
      </c>
      <c r="FY2" s="22" t="s">
        <v>85</v>
      </c>
      <c r="FZ2" s="22" t="s">
        <v>86</v>
      </c>
      <c r="GA2" s="22" t="s">
        <v>87</v>
      </c>
      <c r="GB2" s="22" t="s">
        <v>88</v>
      </c>
      <c r="GC2" s="22" t="s">
        <v>89</v>
      </c>
      <c r="GD2" s="22" t="s">
        <v>90</v>
      </c>
      <c r="GE2" s="22" t="s">
        <v>91</v>
      </c>
      <c r="GF2" s="22" t="s">
        <v>92</v>
      </c>
      <c r="GG2" s="22" t="s">
        <v>93</v>
      </c>
      <c r="GH2" s="22" t="s">
        <v>94</v>
      </c>
      <c r="GI2" s="22" t="s">
        <v>95</v>
      </c>
      <c r="GJ2" s="22" t="s">
        <v>96</v>
      </c>
      <c r="GK2" s="22" t="s">
        <v>97</v>
      </c>
      <c r="GL2" s="22" t="s">
        <v>98</v>
      </c>
      <c r="GM2" s="22" t="s">
        <v>99</v>
      </c>
      <c r="GN2" s="22" t="s">
        <v>3</v>
      </c>
      <c r="GO2" s="22" t="s">
        <v>5</v>
      </c>
      <c r="GP2" s="22" t="s">
        <v>6</v>
      </c>
      <c r="GQ2" s="22" t="s">
        <v>7</v>
      </c>
      <c r="GR2" s="22" t="s">
        <v>8</v>
      </c>
      <c r="GS2" s="22" t="s">
        <v>9</v>
      </c>
      <c r="GT2" s="22" t="s">
        <v>10</v>
      </c>
      <c r="GU2" s="22" t="s">
        <v>11</v>
      </c>
      <c r="GV2" s="22" t="s">
        <v>12</v>
      </c>
      <c r="GW2" s="22" t="s">
        <v>13</v>
      </c>
      <c r="GX2" s="22" t="s">
        <v>14</v>
      </c>
      <c r="GY2" s="22" t="s">
        <v>15</v>
      </c>
      <c r="GZ2" s="22" t="s">
        <v>16</v>
      </c>
      <c r="HA2" s="22" t="s">
        <v>17</v>
      </c>
      <c r="HB2" s="22" t="s">
        <v>18</v>
      </c>
      <c r="HC2" s="22" t="s">
        <v>19</v>
      </c>
      <c r="HD2" s="22" t="s">
        <v>20</v>
      </c>
      <c r="HE2" s="22" t="s">
        <v>21</v>
      </c>
      <c r="HF2" s="22" t="s">
        <v>22</v>
      </c>
      <c r="HG2" s="22" t="s">
        <v>23</v>
      </c>
      <c r="HH2" s="22" t="s">
        <v>24</v>
      </c>
      <c r="HI2" s="22" t="s">
        <v>25</v>
      </c>
      <c r="HJ2" s="22" t="s">
        <v>26</v>
      </c>
      <c r="HK2" s="22" t="s">
        <v>27</v>
      </c>
      <c r="HL2" s="22" t="s">
        <v>28</v>
      </c>
      <c r="HM2" s="22" t="s">
        <v>29</v>
      </c>
      <c r="HN2" s="22" t="s">
        <v>30</v>
      </c>
      <c r="HO2" s="22" t="s">
        <v>31</v>
      </c>
      <c r="HP2" s="22" t="s">
        <v>32</v>
      </c>
      <c r="HQ2" s="22" t="s">
        <v>33</v>
      </c>
      <c r="HR2" s="22" t="s">
        <v>34</v>
      </c>
      <c r="HS2" s="22" t="s">
        <v>35</v>
      </c>
      <c r="HT2" s="22" t="s">
        <v>36</v>
      </c>
      <c r="HU2" s="22" t="s">
        <v>37</v>
      </c>
      <c r="HV2" s="22" t="s">
        <v>38</v>
      </c>
      <c r="HW2" s="22" t="s">
        <v>39</v>
      </c>
      <c r="HX2" s="22" t="s">
        <v>40</v>
      </c>
      <c r="HY2" s="22" t="s">
        <v>41</v>
      </c>
      <c r="HZ2" s="22" t="s">
        <v>42</v>
      </c>
      <c r="IA2" s="22" t="s">
        <v>43</v>
      </c>
      <c r="IB2" s="22" t="s">
        <v>44</v>
      </c>
      <c r="IC2" s="22" t="s">
        <v>45</v>
      </c>
      <c r="ID2" s="22" t="s">
        <v>46</v>
      </c>
      <c r="IE2" s="22" t="s">
        <v>47</v>
      </c>
      <c r="IF2" s="22" t="s">
        <v>48</v>
      </c>
      <c r="IG2" s="22" t="s">
        <v>49</v>
      </c>
      <c r="IH2" s="22" t="s">
        <v>50</v>
      </c>
      <c r="II2" s="22" t="s">
        <v>51</v>
      </c>
      <c r="IJ2" s="22" t="s">
        <v>52</v>
      </c>
      <c r="IK2" s="22" t="s">
        <v>53</v>
      </c>
      <c r="IL2" s="22" t="s">
        <v>54</v>
      </c>
      <c r="IM2" s="22" t="s">
        <v>55</v>
      </c>
      <c r="IN2" s="22" t="s">
        <v>56</v>
      </c>
      <c r="IO2" s="22" t="s">
        <v>57</v>
      </c>
      <c r="IP2" s="22" t="s">
        <v>58</v>
      </c>
      <c r="IQ2" s="22" t="s">
        <v>59</v>
      </c>
      <c r="IR2" s="22" t="s">
        <v>60</v>
      </c>
      <c r="IS2" s="22" t="s">
        <v>61</v>
      </c>
      <c r="IT2" s="22" t="s">
        <v>62</v>
      </c>
      <c r="IU2" s="22" t="s">
        <v>63</v>
      </c>
      <c r="IV2" s="22" t="s">
        <v>64</v>
      </c>
      <c r="IW2" s="22" t="s">
        <v>65</v>
      </c>
      <c r="IX2" s="22" t="s">
        <v>66</v>
      </c>
      <c r="IY2" s="22" t="s">
        <v>67</v>
      </c>
      <c r="IZ2" s="22" t="s">
        <v>68</v>
      </c>
      <c r="JA2" s="22" t="s">
        <v>69</v>
      </c>
      <c r="JB2" s="22" t="s">
        <v>70</v>
      </c>
      <c r="JC2" s="22" t="s">
        <v>71</v>
      </c>
      <c r="JD2" s="22" t="s">
        <v>72</v>
      </c>
      <c r="JE2" s="22" t="s">
        <v>73</v>
      </c>
      <c r="JF2" s="22" t="s">
        <v>74</v>
      </c>
      <c r="JG2" s="22" t="s">
        <v>75</v>
      </c>
      <c r="JH2" s="22" t="s">
        <v>76</v>
      </c>
      <c r="JI2" s="22" t="s">
        <v>77</v>
      </c>
      <c r="JJ2" s="22" t="s">
        <v>78</v>
      </c>
      <c r="JK2" s="22" t="s">
        <v>79</v>
      </c>
      <c r="JL2" s="22" t="s">
        <v>80</v>
      </c>
      <c r="JM2" s="22" t="s">
        <v>81</v>
      </c>
      <c r="JN2" s="22" t="s">
        <v>82</v>
      </c>
      <c r="JO2" s="22" t="s">
        <v>83</v>
      </c>
      <c r="JP2" s="22" t="s">
        <v>84</v>
      </c>
      <c r="JQ2" s="22" t="s">
        <v>85</v>
      </c>
      <c r="JR2" s="22" t="s">
        <v>86</v>
      </c>
      <c r="JS2" s="22" t="s">
        <v>87</v>
      </c>
      <c r="JT2" s="22" t="s">
        <v>88</v>
      </c>
      <c r="JU2" s="22" t="s">
        <v>89</v>
      </c>
      <c r="JV2" s="22" t="s">
        <v>90</v>
      </c>
      <c r="JW2" s="22" t="s">
        <v>91</v>
      </c>
      <c r="JX2" s="22" t="s">
        <v>92</v>
      </c>
      <c r="JY2" s="22" t="s">
        <v>93</v>
      </c>
      <c r="JZ2" s="22" t="s">
        <v>94</v>
      </c>
      <c r="KA2" s="22" t="s">
        <v>95</v>
      </c>
      <c r="KB2" s="22" t="s">
        <v>96</v>
      </c>
      <c r="KC2" s="22" t="s">
        <v>97</v>
      </c>
      <c r="KD2" s="22" t="s">
        <v>98</v>
      </c>
      <c r="KE2" s="22" t="s">
        <v>99</v>
      </c>
      <c r="KF2" s="22" t="s">
        <v>3</v>
      </c>
      <c r="KG2" s="22" t="s">
        <v>5</v>
      </c>
      <c r="KH2" s="22" t="s">
        <v>6</v>
      </c>
      <c r="KI2" s="22" t="s">
        <v>7</v>
      </c>
      <c r="KJ2" s="22" t="s">
        <v>8</v>
      </c>
      <c r="KK2" s="22" t="s">
        <v>9</v>
      </c>
      <c r="KL2" s="22" t="s">
        <v>10</v>
      </c>
      <c r="KM2" s="22" t="s">
        <v>11</v>
      </c>
      <c r="KN2" s="22" t="s">
        <v>12</v>
      </c>
      <c r="KO2" s="22" t="s">
        <v>13</v>
      </c>
      <c r="KP2" s="22" t="s">
        <v>14</v>
      </c>
      <c r="KQ2" s="22" t="s">
        <v>15</v>
      </c>
      <c r="KR2" s="22" t="s">
        <v>16</v>
      </c>
      <c r="KS2" s="22" t="s">
        <v>17</v>
      </c>
      <c r="KT2" s="22" t="s">
        <v>18</v>
      </c>
      <c r="KU2" s="22" t="s">
        <v>19</v>
      </c>
      <c r="KV2" s="22" t="s">
        <v>20</v>
      </c>
      <c r="KW2" s="22" t="s">
        <v>21</v>
      </c>
      <c r="KX2" s="22" t="s">
        <v>22</v>
      </c>
      <c r="KY2" s="22" t="s">
        <v>23</v>
      </c>
      <c r="KZ2" s="22" t="s">
        <v>24</v>
      </c>
      <c r="LA2" s="22" t="s">
        <v>25</v>
      </c>
      <c r="LB2" s="22" t="s">
        <v>26</v>
      </c>
      <c r="LC2" s="22" t="s">
        <v>27</v>
      </c>
      <c r="LD2" s="22" t="s">
        <v>28</v>
      </c>
      <c r="LE2" s="22" t="s">
        <v>29</v>
      </c>
      <c r="LF2" s="22" t="s">
        <v>30</v>
      </c>
      <c r="LG2" s="22" t="s">
        <v>31</v>
      </c>
      <c r="LH2" s="22" t="s">
        <v>32</v>
      </c>
      <c r="LI2" s="22" t="s">
        <v>33</v>
      </c>
      <c r="LJ2" s="22" t="s">
        <v>34</v>
      </c>
      <c r="LK2" s="22" t="s">
        <v>35</v>
      </c>
      <c r="LL2" s="22" t="s">
        <v>36</v>
      </c>
      <c r="LM2" s="22" t="s">
        <v>37</v>
      </c>
      <c r="LN2" s="22" t="s">
        <v>38</v>
      </c>
      <c r="LO2" s="22" t="s">
        <v>39</v>
      </c>
      <c r="LP2" s="22" t="s">
        <v>40</v>
      </c>
      <c r="LQ2" s="22" t="s">
        <v>41</v>
      </c>
      <c r="LR2" s="22" t="s">
        <v>42</v>
      </c>
      <c r="LS2" s="22" t="s">
        <v>43</v>
      </c>
      <c r="LT2" s="22" t="s">
        <v>44</v>
      </c>
      <c r="LU2" s="22" t="s">
        <v>45</v>
      </c>
      <c r="LV2" s="22" t="s">
        <v>46</v>
      </c>
      <c r="LW2" s="22" t="s">
        <v>47</v>
      </c>
      <c r="LX2" s="22" t="s">
        <v>48</v>
      </c>
      <c r="LY2" s="22" t="s">
        <v>49</v>
      </c>
      <c r="LZ2" s="22" t="s">
        <v>50</v>
      </c>
      <c r="MA2" s="22" t="s">
        <v>51</v>
      </c>
      <c r="MB2" s="22" t="s">
        <v>52</v>
      </c>
      <c r="MC2" s="22" t="s">
        <v>53</v>
      </c>
      <c r="MD2" s="22" t="s">
        <v>54</v>
      </c>
      <c r="ME2" s="22" t="s">
        <v>55</v>
      </c>
      <c r="MF2" s="22" t="s">
        <v>56</v>
      </c>
      <c r="MG2" s="22" t="s">
        <v>57</v>
      </c>
      <c r="MH2" s="22" t="s">
        <v>58</v>
      </c>
      <c r="MI2" s="22" t="s">
        <v>59</v>
      </c>
      <c r="MJ2" s="22" t="s">
        <v>60</v>
      </c>
      <c r="MK2" s="22" t="s">
        <v>61</v>
      </c>
      <c r="ML2" s="22" t="s">
        <v>62</v>
      </c>
      <c r="MM2" s="22" t="s">
        <v>63</v>
      </c>
      <c r="MN2" s="22" t="s">
        <v>64</v>
      </c>
      <c r="MO2" s="22" t="s">
        <v>65</v>
      </c>
      <c r="MP2" s="22" t="s">
        <v>66</v>
      </c>
      <c r="MQ2" s="22" t="s">
        <v>67</v>
      </c>
      <c r="MR2" s="22" t="s">
        <v>68</v>
      </c>
      <c r="MS2" s="22" t="s">
        <v>69</v>
      </c>
      <c r="MT2" s="22" t="s">
        <v>70</v>
      </c>
      <c r="MU2" s="22" t="s">
        <v>71</v>
      </c>
      <c r="MV2" s="22" t="s">
        <v>72</v>
      </c>
      <c r="MW2" s="22" t="s">
        <v>73</v>
      </c>
      <c r="MX2" s="22" t="s">
        <v>74</v>
      </c>
      <c r="MY2" s="22" t="s">
        <v>75</v>
      </c>
      <c r="MZ2" s="22" t="s">
        <v>76</v>
      </c>
      <c r="NA2" s="22" t="s">
        <v>77</v>
      </c>
      <c r="NB2" s="22" t="s">
        <v>78</v>
      </c>
      <c r="NC2" s="22" t="s">
        <v>79</v>
      </c>
      <c r="ND2" s="22" t="s">
        <v>80</v>
      </c>
      <c r="NE2" s="22" t="s">
        <v>81</v>
      </c>
      <c r="NF2" s="22" t="s">
        <v>82</v>
      </c>
      <c r="NG2" s="22" t="s">
        <v>83</v>
      </c>
      <c r="NH2" s="22" t="s">
        <v>84</v>
      </c>
      <c r="NI2" s="22" t="s">
        <v>85</v>
      </c>
      <c r="NJ2" s="22" t="s">
        <v>86</v>
      </c>
      <c r="NK2" s="22" t="s">
        <v>87</v>
      </c>
      <c r="NL2" s="22" t="s">
        <v>88</v>
      </c>
      <c r="NM2" s="22" t="s">
        <v>89</v>
      </c>
      <c r="NN2" s="22" t="s">
        <v>90</v>
      </c>
      <c r="NO2" s="22" t="s">
        <v>91</v>
      </c>
      <c r="NP2" s="22" t="s">
        <v>92</v>
      </c>
      <c r="NQ2" s="22" t="s">
        <v>93</v>
      </c>
      <c r="NR2" s="22" t="s">
        <v>94</v>
      </c>
      <c r="NS2" s="22" t="s">
        <v>95</v>
      </c>
      <c r="NT2" s="22" t="s">
        <v>96</v>
      </c>
      <c r="NU2" s="22" t="s">
        <v>97</v>
      </c>
      <c r="NV2" s="22" t="s">
        <v>98</v>
      </c>
      <c r="NW2" s="22" t="s">
        <v>99</v>
      </c>
      <c r="NX2" s="22" t="s">
        <v>3</v>
      </c>
      <c r="NY2" s="22" t="s">
        <v>5</v>
      </c>
      <c r="NZ2" s="22" t="s">
        <v>6</v>
      </c>
      <c r="OA2" s="22" t="s">
        <v>7</v>
      </c>
      <c r="OB2" s="22" t="s">
        <v>8</v>
      </c>
      <c r="OC2" s="22" t="s">
        <v>9</v>
      </c>
      <c r="OD2" s="22" t="s">
        <v>10</v>
      </c>
      <c r="OE2" s="22" t="s">
        <v>11</v>
      </c>
      <c r="OF2" s="22" t="s">
        <v>12</v>
      </c>
      <c r="OG2" s="22" t="s">
        <v>13</v>
      </c>
      <c r="OH2" s="22" t="s">
        <v>14</v>
      </c>
      <c r="OI2" s="22" t="s">
        <v>15</v>
      </c>
      <c r="OJ2" s="22" t="s">
        <v>16</v>
      </c>
      <c r="OK2" s="22" t="s">
        <v>17</v>
      </c>
      <c r="OL2" s="22" t="s">
        <v>18</v>
      </c>
      <c r="OM2" s="22" t="s">
        <v>19</v>
      </c>
      <c r="ON2" s="22" t="s">
        <v>20</v>
      </c>
      <c r="OO2" s="22" t="s">
        <v>21</v>
      </c>
      <c r="OP2" s="22" t="s">
        <v>22</v>
      </c>
      <c r="OQ2" s="22" t="s">
        <v>23</v>
      </c>
      <c r="OR2" s="22" t="s">
        <v>24</v>
      </c>
      <c r="OS2" s="22" t="s">
        <v>25</v>
      </c>
      <c r="OT2" s="22" t="s">
        <v>26</v>
      </c>
      <c r="OU2" s="22" t="s">
        <v>27</v>
      </c>
      <c r="OV2" s="22" t="s">
        <v>28</v>
      </c>
      <c r="OW2" s="22" t="s">
        <v>29</v>
      </c>
      <c r="OX2" s="22" t="s">
        <v>30</v>
      </c>
      <c r="OY2" s="22" t="s">
        <v>31</v>
      </c>
      <c r="OZ2" s="22" t="s">
        <v>32</v>
      </c>
      <c r="PA2" s="22" t="s">
        <v>33</v>
      </c>
      <c r="PB2" s="22" t="s">
        <v>34</v>
      </c>
      <c r="PC2" s="22" t="s">
        <v>35</v>
      </c>
      <c r="PD2" s="22" t="s">
        <v>36</v>
      </c>
      <c r="PE2" s="22" t="s">
        <v>37</v>
      </c>
      <c r="PF2" s="22" t="s">
        <v>38</v>
      </c>
      <c r="PG2" s="22" t="s">
        <v>39</v>
      </c>
      <c r="PH2" s="22" t="s">
        <v>40</v>
      </c>
      <c r="PI2" s="22" t="s">
        <v>41</v>
      </c>
      <c r="PJ2" s="22" t="s">
        <v>42</v>
      </c>
      <c r="PK2" s="22" t="s">
        <v>43</v>
      </c>
      <c r="PL2" s="22" t="s">
        <v>44</v>
      </c>
      <c r="PM2" s="22" t="s">
        <v>45</v>
      </c>
      <c r="PN2" s="22" t="s">
        <v>46</v>
      </c>
      <c r="PO2" s="22" t="s">
        <v>47</v>
      </c>
      <c r="PP2" s="22" t="s">
        <v>48</v>
      </c>
      <c r="PQ2" s="22" t="s">
        <v>49</v>
      </c>
      <c r="PR2" s="22" t="s">
        <v>50</v>
      </c>
      <c r="PS2" s="22" t="s">
        <v>51</v>
      </c>
      <c r="PT2" s="22" t="s">
        <v>52</v>
      </c>
      <c r="PU2" s="22" t="s">
        <v>53</v>
      </c>
      <c r="PV2" s="22" t="s">
        <v>54</v>
      </c>
      <c r="PW2" s="22" t="s">
        <v>55</v>
      </c>
      <c r="PX2" s="22" t="s">
        <v>56</v>
      </c>
      <c r="PY2" s="22" t="s">
        <v>57</v>
      </c>
      <c r="PZ2" s="22" t="s">
        <v>58</v>
      </c>
      <c r="QA2" s="22" t="s">
        <v>59</v>
      </c>
      <c r="QB2" s="22" t="s">
        <v>60</v>
      </c>
      <c r="QC2" s="22" t="s">
        <v>61</v>
      </c>
      <c r="QD2" s="22" t="s">
        <v>62</v>
      </c>
      <c r="QE2" s="22" t="s">
        <v>63</v>
      </c>
      <c r="QF2" s="22" t="s">
        <v>64</v>
      </c>
      <c r="QG2" s="22" t="s">
        <v>65</v>
      </c>
      <c r="QH2" s="22" t="s">
        <v>66</v>
      </c>
      <c r="QI2" s="22" t="s">
        <v>67</v>
      </c>
      <c r="QJ2" s="22" t="s">
        <v>68</v>
      </c>
      <c r="QK2" s="22" t="s">
        <v>69</v>
      </c>
      <c r="QL2" s="22" t="s">
        <v>70</v>
      </c>
      <c r="QM2" s="22" t="s">
        <v>71</v>
      </c>
      <c r="QN2" s="22" t="s">
        <v>72</v>
      </c>
      <c r="QO2" s="22" t="s">
        <v>73</v>
      </c>
      <c r="QP2" s="22" t="s">
        <v>74</v>
      </c>
      <c r="QQ2" s="22" t="s">
        <v>75</v>
      </c>
      <c r="QR2" s="22" t="s">
        <v>76</v>
      </c>
      <c r="QS2" s="22" t="s">
        <v>77</v>
      </c>
      <c r="QT2" s="22" t="s">
        <v>78</v>
      </c>
      <c r="QU2" s="22" t="s">
        <v>79</v>
      </c>
      <c r="QV2" s="22" t="s">
        <v>80</v>
      </c>
      <c r="QW2" s="22" t="s">
        <v>81</v>
      </c>
      <c r="QX2" s="22" t="s">
        <v>82</v>
      </c>
      <c r="QY2" s="22" t="s">
        <v>83</v>
      </c>
      <c r="QZ2" s="22" t="s">
        <v>84</v>
      </c>
      <c r="RA2" s="22" t="s">
        <v>85</v>
      </c>
      <c r="RB2" s="22" t="s">
        <v>86</v>
      </c>
      <c r="RC2" s="22" t="s">
        <v>87</v>
      </c>
      <c r="RD2" s="22" t="s">
        <v>88</v>
      </c>
      <c r="RE2" s="22" t="s">
        <v>89</v>
      </c>
      <c r="RF2" s="22" t="s">
        <v>90</v>
      </c>
      <c r="RG2" s="22" t="s">
        <v>91</v>
      </c>
      <c r="RH2" s="22" t="s">
        <v>92</v>
      </c>
      <c r="RI2" s="22" t="s">
        <v>93</v>
      </c>
      <c r="RJ2" s="22" t="s">
        <v>94</v>
      </c>
      <c r="RK2" s="22" t="s">
        <v>95</v>
      </c>
      <c r="RL2" s="22" t="s">
        <v>96</v>
      </c>
      <c r="RM2" s="22" t="s">
        <v>97</v>
      </c>
      <c r="RN2" s="22" t="s">
        <v>98</v>
      </c>
      <c r="RO2" s="22" t="s">
        <v>99</v>
      </c>
    </row>
    <row r="3" spans="2:483" x14ac:dyDescent="0.2">
      <c r="C3" s="22" t="s">
        <v>1</v>
      </c>
      <c r="D3" s="22" t="s">
        <v>4</v>
      </c>
      <c r="E3" s="22" t="s">
        <v>4</v>
      </c>
      <c r="F3" s="22" t="s">
        <v>4</v>
      </c>
      <c r="G3" s="22" t="s">
        <v>4</v>
      </c>
      <c r="H3" s="22" t="s">
        <v>4</v>
      </c>
      <c r="I3" s="22" t="s">
        <v>4</v>
      </c>
      <c r="J3" s="22" t="s">
        <v>4</v>
      </c>
      <c r="K3" s="22" t="s">
        <v>4</v>
      </c>
      <c r="L3" s="22" t="s">
        <v>4</v>
      </c>
      <c r="M3" s="22" t="s">
        <v>4</v>
      </c>
      <c r="N3" s="22" t="s">
        <v>4</v>
      </c>
      <c r="O3" s="22" t="s">
        <v>4</v>
      </c>
      <c r="P3" s="22" t="s">
        <v>4</v>
      </c>
      <c r="Q3" s="22" t="s">
        <v>4</v>
      </c>
      <c r="R3" s="22" t="s">
        <v>4</v>
      </c>
      <c r="S3" s="22" t="s">
        <v>4</v>
      </c>
      <c r="T3" s="22" t="s">
        <v>4</v>
      </c>
      <c r="U3" s="22" t="s">
        <v>4</v>
      </c>
      <c r="V3" s="22" t="s">
        <v>4</v>
      </c>
      <c r="W3" s="22" t="s">
        <v>4</v>
      </c>
      <c r="X3" s="22" t="s">
        <v>4</v>
      </c>
      <c r="Y3" s="22" t="s">
        <v>4</v>
      </c>
      <c r="Z3" s="22" t="s">
        <v>4</v>
      </c>
      <c r="AA3" s="22" t="s">
        <v>4</v>
      </c>
      <c r="AB3" s="22" t="s">
        <v>4</v>
      </c>
      <c r="AC3" s="22" t="s">
        <v>4</v>
      </c>
      <c r="AD3" s="22" t="s">
        <v>4</v>
      </c>
      <c r="AE3" s="22" t="s">
        <v>4</v>
      </c>
      <c r="AF3" s="22" t="s">
        <v>4</v>
      </c>
      <c r="AG3" s="22" t="s">
        <v>4</v>
      </c>
      <c r="AH3" s="22" t="s">
        <v>4</v>
      </c>
      <c r="AI3" s="22" t="s">
        <v>4</v>
      </c>
      <c r="AJ3" s="22" t="s">
        <v>4</v>
      </c>
      <c r="AK3" s="22" t="s">
        <v>4</v>
      </c>
      <c r="AL3" s="22" t="s">
        <v>4</v>
      </c>
      <c r="AM3" s="22" t="s">
        <v>4</v>
      </c>
      <c r="AN3" s="22" t="s">
        <v>4</v>
      </c>
      <c r="AO3" s="22" t="s">
        <v>4</v>
      </c>
      <c r="AP3" s="22" t="s">
        <v>4</v>
      </c>
      <c r="AQ3" s="22" t="s">
        <v>4</v>
      </c>
      <c r="AR3" s="22" t="s">
        <v>4</v>
      </c>
      <c r="AS3" s="22" t="s">
        <v>4</v>
      </c>
      <c r="AT3" s="22" t="s">
        <v>4</v>
      </c>
      <c r="AU3" s="22" t="s">
        <v>4</v>
      </c>
      <c r="AV3" s="22" t="s">
        <v>4</v>
      </c>
      <c r="AW3" s="22" t="s">
        <v>4</v>
      </c>
      <c r="AX3" s="22" t="s">
        <v>4</v>
      </c>
      <c r="AY3" s="22" t="s">
        <v>4</v>
      </c>
      <c r="AZ3" s="22" t="s">
        <v>4</v>
      </c>
      <c r="BA3" s="22" t="s">
        <v>4</v>
      </c>
      <c r="BB3" s="22" t="s">
        <v>4</v>
      </c>
      <c r="BC3" s="22" t="s">
        <v>4</v>
      </c>
      <c r="BD3" s="22" t="s">
        <v>4</v>
      </c>
      <c r="BE3" s="22" t="s">
        <v>4</v>
      </c>
      <c r="BF3" s="22" t="s">
        <v>4</v>
      </c>
      <c r="BG3" s="22" t="s">
        <v>4</v>
      </c>
      <c r="BH3" s="22" t="s">
        <v>4</v>
      </c>
      <c r="BI3" s="22" t="s">
        <v>4</v>
      </c>
      <c r="BJ3" s="22" t="s">
        <v>4</v>
      </c>
      <c r="BK3" s="22" t="s">
        <v>4</v>
      </c>
      <c r="BL3" s="22" t="s">
        <v>4</v>
      </c>
      <c r="BM3" s="22" t="s">
        <v>4</v>
      </c>
      <c r="BN3" s="22" t="s">
        <v>4</v>
      </c>
      <c r="BO3" s="22" t="s">
        <v>4</v>
      </c>
      <c r="BP3" s="22" t="s">
        <v>4</v>
      </c>
      <c r="BQ3" s="22" t="s">
        <v>4</v>
      </c>
      <c r="BR3" s="22" t="s">
        <v>4</v>
      </c>
      <c r="BS3" s="22" t="s">
        <v>4</v>
      </c>
      <c r="BT3" s="22" t="s">
        <v>4</v>
      </c>
      <c r="BU3" s="22" t="s">
        <v>4</v>
      </c>
      <c r="BV3" s="22" t="s">
        <v>4</v>
      </c>
      <c r="BW3" s="22" t="s">
        <v>4</v>
      </c>
      <c r="BX3" s="22" t="s">
        <v>4</v>
      </c>
      <c r="BY3" s="22" t="s">
        <v>4</v>
      </c>
      <c r="BZ3" s="22" t="s">
        <v>4</v>
      </c>
      <c r="CA3" s="22" t="s">
        <v>4</v>
      </c>
      <c r="CB3" s="22" t="s">
        <v>4</v>
      </c>
      <c r="CC3" s="22" t="s">
        <v>4</v>
      </c>
      <c r="CD3" s="22" t="s">
        <v>4</v>
      </c>
      <c r="CE3" s="22" t="s">
        <v>4</v>
      </c>
      <c r="CF3" s="22" t="s">
        <v>4</v>
      </c>
      <c r="CG3" s="22" t="s">
        <v>4</v>
      </c>
      <c r="CH3" s="22" t="s">
        <v>4</v>
      </c>
      <c r="CI3" s="22" t="s">
        <v>4</v>
      </c>
      <c r="CJ3" s="22" t="s">
        <v>4</v>
      </c>
      <c r="CK3" s="22" t="s">
        <v>4</v>
      </c>
      <c r="CL3" s="22" t="s">
        <v>4</v>
      </c>
      <c r="CM3" s="22" t="s">
        <v>4</v>
      </c>
      <c r="CN3" s="22" t="s">
        <v>4</v>
      </c>
      <c r="CO3" s="22" t="s">
        <v>4</v>
      </c>
      <c r="CP3" s="22" t="s">
        <v>4</v>
      </c>
      <c r="CQ3" s="22" t="s">
        <v>4</v>
      </c>
      <c r="CR3" s="22" t="s">
        <v>4</v>
      </c>
      <c r="CS3" s="22" t="s">
        <v>4</v>
      </c>
      <c r="CT3" s="22" t="s">
        <v>4</v>
      </c>
      <c r="CU3" s="22" t="s">
        <v>4</v>
      </c>
      <c r="CV3" s="22" t="s">
        <v>100</v>
      </c>
      <c r="CW3" s="22" t="s">
        <v>100</v>
      </c>
      <c r="CX3" s="22" t="s">
        <v>100</v>
      </c>
      <c r="CY3" s="22" t="s">
        <v>100</v>
      </c>
      <c r="CZ3" s="22" t="s">
        <v>100</v>
      </c>
      <c r="DA3" s="22" t="s">
        <v>100</v>
      </c>
      <c r="DB3" s="22" t="s">
        <v>100</v>
      </c>
      <c r="DC3" s="22" t="s">
        <v>100</v>
      </c>
      <c r="DD3" s="22" t="s">
        <v>100</v>
      </c>
      <c r="DE3" s="22" t="s">
        <v>100</v>
      </c>
      <c r="DF3" s="22" t="s">
        <v>100</v>
      </c>
      <c r="DG3" s="22" t="s">
        <v>100</v>
      </c>
      <c r="DH3" s="22" t="s">
        <v>100</v>
      </c>
      <c r="DI3" s="22" t="s">
        <v>100</v>
      </c>
      <c r="DJ3" s="22" t="s">
        <v>100</v>
      </c>
      <c r="DK3" s="22" t="s">
        <v>100</v>
      </c>
      <c r="DL3" s="22" t="s">
        <v>100</v>
      </c>
      <c r="DM3" s="22" t="s">
        <v>100</v>
      </c>
      <c r="DN3" s="22" t="s">
        <v>100</v>
      </c>
      <c r="DO3" s="22" t="s">
        <v>100</v>
      </c>
      <c r="DP3" s="22" t="s">
        <v>100</v>
      </c>
      <c r="DQ3" s="22" t="s">
        <v>100</v>
      </c>
      <c r="DR3" s="22" t="s">
        <v>100</v>
      </c>
      <c r="DS3" s="22" t="s">
        <v>100</v>
      </c>
      <c r="DT3" s="22" t="s">
        <v>100</v>
      </c>
      <c r="DU3" s="22" t="s">
        <v>100</v>
      </c>
      <c r="DV3" s="22" t="s">
        <v>100</v>
      </c>
      <c r="DW3" s="22" t="s">
        <v>100</v>
      </c>
      <c r="DX3" s="22" t="s">
        <v>100</v>
      </c>
      <c r="DY3" s="22" t="s">
        <v>100</v>
      </c>
      <c r="DZ3" s="22" t="s">
        <v>100</v>
      </c>
      <c r="EA3" s="22" t="s">
        <v>100</v>
      </c>
      <c r="EB3" s="22" t="s">
        <v>100</v>
      </c>
      <c r="EC3" s="22" t="s">
        <v>100</v>
      </c>
      <c r="ED3" s="22" t="s">
        <v>100</v>
      </c>
      <c r="EE3" s="22" t="s">
        <v>100</v>
      </c>
      <c r="EF3" s="22" t="s">
        <v>100</v>
      </c>
      <c r="EG3" s="22" t="s">
        <v>100</v>
      </c>
      <c r="EH3" s="22" t="s">
        <v>100</v>
      </c>
      <c r="EI3" s="22" t="s">
        <v>100</v>
      </c>
      <c r="EJ3" s="22" t="s">
        <v>100</v>
      </c>
      <c r="EK3" s="22" t="s">
        <v>100</v>
      </c>
      <c r="EL3" s="22" t="s">
        <v>100</v>
      </c>
      <c r="EM3" s="22" t="s">
        <v>100</v>
      </c>
      <c r="EN3" s="22" t="s">
        <v>100</v>
      </c>
      <c r="EO3" s="22" t="s">
        <v>100</v>
      </c>
      <c r="EP3" s="22" t="s">
        <v>100</v>
      </c>
      <c r="EQ3" s="22" t="s">
        <v>100</v>
      </c>
      <c r="ER3" s="22" t="s">
        <v>100</v>
      </c>
      <c r="ES3" s="22" t="s">
        <v>100</v>
      </c>
      <c r="ET3" s="22" t="s">
        <v>100</v>
      </c>
      <c r="EU3" s="22" t="s">
        <v>100</v>
      </c>
      <c r="EV3" s="22" t="s">
        <v>100</v>
      </c>
      <c r="EW3" s="22" t="s">
        <v>100</v>
      </c>
      <c r="EX3" s="22" t="s">
        <v>100</v>
      </c>
      <c r="EY3" s="22" t="s">
        <v>100</v>
      </c>
      <c r="EZ3" s="22" t="s">
        <v>100</v>
      </c>
      <c r="FA3" s="22" t="s">
        <v>100</v>
      </c>
      <c r="FB3" s="22" t="s">
        <v>100</v>
      </c>
      <c r="FC3" s="22" t="s">
        <v>100</v>
      </c>
      <c r="FD3" s="22" t="s">
        <v>100</v>
      </c>
      <c r="FE3" s="22" t="s">
        <v>100</v>
      </c>
      <c r="FF3" s="22" t="s">
        <v>100</v>
      </c>
      <c r="FG3" s="22" t="s">
        <v>100</v>
      </c>
      <c r="FH3" s="22" t="s">
        <v>100</v>
      </c>
      <c r="FI3" s="22" t="s">
        <v>100</v>
      </c>
      <c r="FJ3" s="22" t="s">
        <v>100</v>
      </c>
      <c r="FK3" s="22" t="s">
        <v>100</v>
      </c>
      <c r="FL3" s="22" t="s">
        <v>100</v>
      </c>
      <c r="FM3" s="22" t="s">
        <v>100</v>
      </c>
      <c r="FN3" s="22" t="s">
        <v>100</v>
      </c>
      <c r="FO3" s="22" t="s">
        <v>100</v>
      </c>
      <c r="FP3" s="22" t="s">
        <v>100</v>
      </c>
      <c r="FQ3" s="22" t="s">
        <v>100</v>
      </c>
      <c r="FR3" s="22" t="s">
        <v>100</v>
      </c>
      <c r="FS3" s="22" t="s">
        <v>100</v>
      </c>
      <c r="FT3" s="22" t="s">
        <v>100</v>
      </c>
      <c r="FU3" s="22" t="s">
        <v>100</v>
      </c>
      <c r="FV3" s="22" t="s">
        <v>100</v>
      </c>
      <c r="FW3" s="22" t="s">
        <v>100</v>
      </c>
      <c r="FX3" s="22" t="s">
        <v>100</v>
      </c>
      <c r="FY3" s="22" t="s">
        <v>100</v>
      </c>
      <c r="FZ3" s="22" t="s">
        <v>100</v>
      </c>
      <c r="GA3" s="22" t="s">
        <v>100</v>
      </c>
      <c r="GB3" s="22" t="s">
        <v>100</v>
      </c>
      <c r="GC3" s="22" t="s">
        <v>100</v>
      </c>
      <c r="GD3" s="22" t="s">
        <v>100</v>
      </c>
      <c r="GE3" s="22" t="s">
        <v>100</v>
      </c>
      <c r="GF3" s="22" t="s">
        <v>100</v>
      </c>
      <c r="GG3" s="22" t="s">
        <v>100</v>
      </c>
      <c r="GH3" s="22" t="s">
        <v>100</v>
      </c>
      <c r="GI3" s="22" t="s">
        <v>100</v>
      </c>
      <c r="GJ3" s="22" t="s">
        <v>100</v>
      </c>
      <c r="GK3" s="22" t="s">
        <v>100</v>
      </c>
      <c r="GL3" s="22" t="s">
        <v>100</v>
      </c>
      <c r="GM3" s="22" t="s">
        <v>100</v>
      </c>
      <c r="GN3" s="22" t="s">
        <v>101</v>
      </c>
      <c r="GO3" s="22" t="s">
        <v>101</v>
      </c>
      <c r="GP3" s="22" t="s">
        <v>101</v>
      </c>
      <c r="GQ3" s="22" t="s">
        <v>101</v>
      </c>
      <c r="GR3" s="22" t="s">
        <v>101</v>
      </c>
      <c r="GS3" s="22" t="s">
        <v>101</v>
      </c>
      <c r="GT3" s="22" t="s">
        <v>101</v>
      </c>
      <c r="GU3" s="22" t="s">
        <v>101</v>
      </c>
      <c r="GV3" s="22" t="s">
        <v>101</v>
      </c>
      <c r="GW3" s="22" t="s">
        <v>101</v>
      </c>
      <c r="GX3" s="22" t="s">
        <v>101</v>
      </c>
      <c r="GY3" s="22" t="s">
        <v>101</v>
      </c>
      <c r="GZ3" s="22" t="s">
        <v>101</v>
      </c>
      <c r="HA3" s="22" t="s">
        <v>101</v>
      </c>
      <c r="HB3" s="22" t="s">
        <v>101</v>
      </c>
      <c r="HC3" s="22" t="s">
        <v>101</v>
      </c>
      <c r="HD3" s="22" t="s">
        <v>101</v>
      </c>
      <c r="HE3" s="22" t="s">
        <v>101</v>
      </c>
      <c r="HF3" s="22" t="s">
        <v>101</v>
      </c>
      <c r="HG3" s="22" t="s">
        <v>101</v>
      </c>
      <c r="HH3" s="22" t="s">
        <v>101</v>
      </c>
      <c r="HI3" s="22" t="s">
        <v>101</v>
      </c>
      <c r="HJ3" s="22" t="s">
        <v>101</v>
      </c>
      <c r="HK3" s="22" t="s">
        <v>101</v>
      </c>
      <c r="HL3" s="22" t="s">
        <v>101</v>
      </c>
      <c r="HM3" s="22" t="s">
        <v>101</v>
      </c>
      <c r="HN3" s="22" t="s">
        <v>101</v>
      </c>
      <c r="HO3" s="22" t="s">
        <v>101</v>
      </c>
      <c r="HP3" s="22" t="s">
        <v>101</v>
      </c>
      <c r="HQ3" s="22" t="s">
        <v>101</v>
      </c>
      <c r="HR3" s="22" t="s">
        <v>101</v>
      </c>
      <c r="HS3" s="22" t="s">
        <v>101</v>
      </c>
      <c r="HT3" s="22" t="s">
        <v>101</v>
      </c>
      <c r="HU3" s="22" t="s">
        <v>101</v>
      </c>
      <c r="HV3" s="22" t="s">
        <v>101</v>
      </c>
      <c r="HW3" s="22" t="s">
        <v>101</v>
      </c>
      <c r="HX3" s="22" t="s">
        <v>101</v>
      </c>
      <c r="HY3" s="22" t="s">
        <v>101</v>
      </c>
      <c r="HZ3" s="22" t="s">
        <v>101</v>
      </c>
      <c r="IA3" s="22" t="s">
        <v>101</v>
      </c>
      <c r="IB3" s="22" t="s">
        <v>101</v>
      </c>
      <c r="IC3" s="22" t="s">
        <v>101</v>
      </c>
      <c r="ID3" s="22" t="s">
        <v>101</v>
      </c>
      <c r="IE3" s="22" t="s">
        <v>101</v>
      </c>
      <c r="IF3" s="22" t="s">
        <v>101</v>
      </c>
      <c r="IG3" s="22" t="s">
        <v>101</v>
      </c>
      <c r="IH3" s="22" t="s">
        <v>101</v>
      </c>
      <c r="II3" s="22" t="s">
        <v>101</v>
      </c>
      <c r="IJ3" s="22" t="s">
        <v>101</v>
      </c>
      <c r="IK3" s="22" t="s">
        <v>101</v>
      </c>
      <c r="IL3" s="22" t="s">
        <v>101</v>
      </c>
      <c r="IM3" s="22" t="s">
        <v>101</v>
      </c>
      <c r="IN3" s="22" t="s">
        <v>101</v>
      </c>
      <c r="IO3" s="22" t="s">
        <v>101</v>
      </c>
      <c r="IP3" s="22" t="s">
        <v>101</v>
      </c>
      <c r="IQ3" s="22" t="s">
        <v>101</v>
      </c>
      <c r="IR3" s="22" t="s">
        <v>101</v>
      </c>
      <c r="IS3" s="22" t="s">
        <v>101</v>
      </c>
      <c r="IT3" s="22" t="s">
        <v>101</v>
      </c>
      <c r="IU3" s="22" t="s">
        <v>101</v>
      </c>
      <c r="IV3" s="22" t="s">
        <v>101</v>
      </c>
      <c r="IW3" s="22" t="s">
        <v>101</v>
      </c>
      <c r="IX3" s="22" t="s">
        <v>101</v>
      </c>
      <c r="IY3" s="22" t="s">
        <v>101</v>
      </c>
      <c r="IZ3" s="22" t="s">
        <v>101</v>
      </c>
      <c r="JA3" s="22" t="s">
        <v>101</v>
      </c>
      <c r="JB3" s="22" t="s">
        <v>101</v>
      </c>
      <c r="JC3" s="22" t="s">
        <v>101</v>
      </c>
      <c r="JD3" s="22" t="s">
        <v>101</v>
      </c>
      <c r="JE3" s="22" t="s">
        <v>101</v>
      </c>
      <c r="JF3" s="22" t="s">
        <v>101</v>
      </c>
      <c r="JG3" s="22" t="s">
        <v>101</v>
      </c>
      <c r="JH3" s="22" t="s">
        <v>101</v>
      </c>
      <c r="JI3" s="22" t="s">
        <v>101</v>
      </c>
      <c r="JJ3" s="22" t="s">
        <v>101</v>
      </c>
      <c r="JK3" s="22" t="s">
        <v>101</v>
      </c>
      <c r="JL3" s="22" t="s">
        <v>101</v>
      </c>
      <c r="JM3" s="22" t="s">
        <v>101</v>
      </c>
      <c r="JN3" s="22" t="s">
        <v>101</v>
      </c>
      <c r="JO3" s="22" t="s">
        <v>101</v>
      </c>
      <c r="JP3" s="22" t="s">
        <v>101</v>
      </c>
      <c r="JQ3" s="22" t="s">
        <v>101</v>
      </c>
      <c r="JR3" s="22" t="s">
        <v>101</v>
      </c>
      <c r="JS3" s="22" t="s">
        <v>101</v>
      </c>
      <c r="JT3" s="22" t="s">
        <v>101</v>
      </c>
      <c r="JU3" s="22" t="s">
        <v>101</v>
      </c>
      <c r="JV3" s="22" t="s">
        <v>101</v>
      </c>
      <c r="JW3" s="22" t="s">
        <v>101</v>
      </c>
      <c r="JX3" s="22" t="s">
        <v>101</v>
      </c>
      <c r="JY3" s="22" t="s">
        <v>101</v>
      </c>
      <c r="JZ3" s="22" t="s">
        <v>101</v>
      </c>
      <c r="KA3" s="22" t="s">
        <v>101</v>
      </c>
      <c r="KB3" s="22" t="s">
        <v>101</v>
      </c>
      <c r="KC3" s="22" t="s">
        <v>101</v>
      </c>
      <c r="KD3" s="22" t="s">
        <v>101</v>
      </c>
      <c r="KE3" s="22" t="s">
        <v>101</v>
      </c>
      <c r="KF3" s="22" t="s">
        <v>136</v>
      </c>
      <c r="KG3" s="22" t="s">
        <v>136</v>
      </c>
      <c r="KH3" s="22" t="s">
        <v>136</v>
      </c>
      <c r="KI3" s="22" t="s">
        <v>136</v>
      </c>
      <c r="KJ3" s="22" t="s">
        <v>136</v>
      </c>
      <c r="KK3" s="22" t="s">
        <v>136</v>
      </c>
      <c r="KL3" s="22" t="s">
        <v>136</v>
      </c>
      <c r="KM3" s="22" t="s">
        <v>136</v>
      </c>
      <c r="KN3" s="22" t="s">
        <v>136</v>
      </c>
      <c r="KO3" s="22" t="s">
        <v>136</v>
      </c>
      <c r="KP3" s="22" t="s">
        <v>136</v>
      </c>
      <c r="KQ3" s="22" t="s">
        <v>136</v>
      </c>
      <c r="KR3" s="22" t="s">
        <v>136</v>
      </c>
      <c r="KS3" s="22" t="s">
        <v>136</v>
      </c>
      <c r="KT3" s="22" t="s">
        <v>136</v>
      </c>
      <c r="KU3" s="22" t="s">
        <v>136</v>
      </c>
      <c r="KV3" s="22" t="s">
        <v>136</v>
      </c>
      <c r="KW3" s="22" t="s">
        <v>136</v>
      </c>
      <c r="KX3" s="22" t="s">
        <v>136</v>
      </c>
      <c r="KY3" s="22" t="s">
        <v>136</v>
      </c>
      <c r="KZ3" s="22" t="s">
        <v>136</v>
      </c>
      <c r="LA3" s="22" t="s">
        <v>136</v>
      </c>
      <c r="LB3" s="22" t="s">
        <v>136</v>
      </c>
      <c r="LC3" s="22" t="s">
        <v>136</v>
      </c>
      <c r="LD3" s="22" t="s">
        <v>136</v>
      </c>
      <c r="LE3" s="22" t="s">
        <v>136</v>
      </c>
      <c r="LF3" s="22" t="s">
        <v>136</v>
      </c>
      <c r="LG3" s="22" t="s">
        <v>136</v>
      </c>
      <c r="LH3" s="22" t="s">
        <v>136</v>
      </c>
      <c r="LI3" s="22" t="s">
        <v>136</v>
      </c>
      <c r="LJ3" s="22" t="s">
        <v>136</v>
      </c>
      <c r="LK3" s="22" t="s">
        <v>136</v>
      </c>
      <c r="LL3" s="22" t="s">
        <v>136</v>
      </c>
      <c r="LM3" s="22" t="s">
        <v>136</v>
      </c>
      <c r="LN3" s="22" t="s">
        <v>136</v>
      </c>
      <c r="LO3" s="22" t="s">
        <v>136</v>
      </c>
      <c r="LP3" s="22" t="s">
        <v>136</v>
      </c>
      <c r="LQ3" s="22" t="s">
        <v>136</v>
      </c>
      <c r="LR3" s="22" t="s">
        <v>136</v>
      </c>
      <c r="LS3" s="22" t="s">
        <v>136</v>
      </c>
      <c r="LT3" s="22" t="s">
        <v>136</v>
      </c>
      <c r="LU3" s="22" t="s">
        <v>136</v>
      </c>
      <c r="LV3" s="22" t="s">
        <v>136</v>
      </c>
      <c r="LW3" s="22" t="s">
        <v>136</v>
      </c>
      <c r="LX3" s="22" t="s">
        <v>136</v>
      </c>
      <c r="LY3" s="22" t="s">
        <v>136</v>
      </c>
      <c r="LZ3" s="22" t="s">
        <v>136</v>
      </c>
      <c r="MA3" s="22" t="s">
        <v>136</v>
      </c>
      <c r="MB3" s="22" t="s">
        <v>136</v>
      </c>
      <c r="MC3" s="22" t="s">
        <v>136</v>
      </c>
      <c r="MD3" s="22" t="s">
        <v>136</v>
      </c>
      <c r="ME3" s="22" t="s">
        <v>136</v>
      </c>
      <c r="MF3" s="22" t="s">
        <v>136</v>
      </c>
      <c r="MG3" s="22" t="s">
        <v>136</v>
      </c>
      <c r="MH3" s="22" t="s">
        <v>136</v>
      </c>
      <c r="MI3" s="22" t="s">
        <v>136</v>
      </c>
      <c r="MJ3" s="22" t="s">
        <v>136</v>
      </c>
      <c r="MK3" s="22" t="s">
        <v>136</v>
      </c>
      <c r="ML3" s="22" t="s">
        <v>136</v>
      </c>
      <c r="MM3" s="22" t="s">
        <v>136</v>
      </c>
      <c r="MN3" s="22" t="s">
        <v>136</v>
      </c>
      <c r="MO3" s="22" t="s">
        <v>136</v>
      </c>
      <c r="MP3" s="22" t="s">
        <v>136</v>
      </c>
      <c r="MQ3" s="22" t="s">
        <v>136</v>
      </c>
      <c r="MR3" s="22" t="s">
        <v>136</v>
      </c>
      <c r="MS3" s="22" t="s">
        <v>136</v>
      </c>
      <c r="MT3" s="22" t="s">
        <v>136</v>
      </c>
      <c r="MU3" s="22" t="s">
        <v>136</v>
      </c>
      <c r="MV3" s="22" t="s">
        <v>136</v>
      </c>
      <c r="MW3" s="22" t="s">
        <v>136</v>
      </c>
      <c r="MX3" s="22" t="s">
        <v>136</v>
      </c>
      <c r="MY3" s="22" t="s">
        <v>136</v>
      </c>
      <c r="MZ3" s="22" t="s">
        <v>136</v>
      </c>
      <c r="NA3" s="22" t="s">
        <v>136</v>
      </c>
      <c r="NB3" s="22" t="s">
        <v>136</v>
      </c>
      <c r="NC3" s="22" t="s">
        <v>136</v>
      </c>
      <c r="ND3" s="22" t="s">
        <v>136</v>
      </c>
      <c r="NE3" s="22" t="s">
        <v>136</v>
      </c>
      <c r="NF3" s="22" t="s">
        <v>136</v>
      </c>
      <c r="NG3" s="22" t="s">
        <v>136</v>
      </c>
      <c r="NH3" s="22" t="s">
        <v>136</v>
      </c>
      <c r="NI3" s="22" t="s">
        <v>136</v>
      </c>
      <c r="NJ3" s="22" t="s">
        <v>136</v>
      </c>
      <c r="NK3" s="22" t="s">
        <v>136</v>
      </c>
      <c r="NL3" s="22" t="s">
        <v>136</v>
      </c>
      <c r="NM3" s="22" t="s">
        <v>136</v>
      </c>
      <c r="NN3" s="22" t="s">
        <v>136</v>
      </c>
      <c r="NO3" s="22" t="s">
        <v>136</v>
      </c>
      <c r="NP3" s="22" t="s">
        <v>136</v>
      </c>
      <c r="NQ3" s="22" t="s">
        <v>136</v>
      </c>
      <c r="NR3" s="22" t="s">
        <v>136</v>
      </c>
      <c r="NS3" s="22" t="s">
        <v>136</v>
      </c>
      <c r="NT3" s="22" t="s">
        <v>136</v>
      </c>
      <c r="NU3" s="22" t="s">
        <v>136</v>
      </c>
      <c r="NV3" s="22" t="s">
        <v>136</v>
      </c>
      <c r="NW3" s="22" t="s">
        <v>136</v>
      </c>
      <c r="NX3" s="22" t="s">
        <v>137</v>
      </c>
      <c r="NY3" s="22" t="s">
        <v>137</v>
      </c>
      <c r="NZ3" s="22" t="s">
        <v>137</v>
      </c>
      <c r="OA3" s="22" t="s">
        <v>137</v>
      </c>
      <c r="OB3" s="22" t="s">
        <v>137</v>
      </c>
      <c r="OC3" s="22" t="s">
        <v>137</v>
      </c>
      <c r="OD3" s="22" t="s">
        <v>137</v>
      </c>
      <c r="OE3" s="22" t="s">
        <v>137</v>
      </c>
      <c r="OF3" s="22" t="s">
        <v>137</v>
      </c>
      <c r="OG3" s="22" t="s">
        <v>137</v>
      </c>
      <c r="OH3" s="22" t="s">
        <v>137</v>
      </c>
      <c r="OI3" s="22" t="s">
        <v>137</v>
      </c>
      <c r="OJ3" s="22" t="s">
        <v>137</v>
      </c>
      <c r="OK3" s="22" t="s">
        <v>137</v>
      </c>
      <c r="OL3" s="22" t="s">
        <v>137</v>
      </c>
      <c r="OM3" s="22" t="s">
        <v>137</v>
      </c>
      <c r="ON3" s="22" t="s">
        <v>137</v>
      </c>
      <c r="OO3" s="22" t="s">
        <v>137</v>
      </c>
      <c r="OP3" s="22" t="s">
        <v>137</v>
      </c>
      <c r="OQ3" s="22" t="s">
        <v>137</v>
      </c>
      <c r="OR3" s="22" t="s">
        <v>137</v>
      </c>
      <c r="OS3" s="22" t="s">
        <v>137</v>
      </c>
      <c r="OT3" s="22" t="s">
        <v>137</v>
      </c>
      <c r="OU3" s="22" t="s">
        <v>137</v>
      </c>
      <c r="OV3" s="22" t="s">
        <v>137</v>
      </c>
      <c r="OW3" s="22" t="s">
        <v>137</v>
      </c>
      <c r="OX3" s="22" t="s">
        <v>137</v>
      </c>
      <c r="OY3" s="22" t="s">
        <v>137</v>
      </c>
      <c r="OZ3" s="22" t="s">
        <v>137</v>
      </c>
      <c r="PA3" s="22" t="s">
        <v>137</v>
      </c>
      <c r="PB3" s="22" t="s">
        <v>137</v>
      </c>
      <c r="PC3" s="22" t="s">
        <v>137</v>
      </c>
      <c r="PD3" s="22" t="s">
        <v>137</v>
      </c>
      <c r="PE3" s="22" t="s">
        <v>137</v>
      </c>
      <c r="PF3" s="22" t="s">
        <v>137</v>
      </c>
      <c r="PG3" s="22" t="s">
        <v>137</v>
      </c>
      <c r="PH3" s="22" t="s">
        <v>137</v>
      </c>
      <c r="PI3" s="22" t="s">
        <v>137</v>
      </c>
      <c r="PJ3" s="22" t="s">
        <v>137</v>
      </c>
      <c r="PK3" s="22" t="s">
        <v>137</v>
      </c>
      <c r="PL3" s="22" t="s">
        <v>137</v>
      </c>
      <c r="PM3" s="22" t="s">
        <v>137</v>
      </c>
      <c r="PN3" s="22" t="s">
        <v>137</v>
      </c>
      <c r="PO3" s="22" t="s">
        <v>137</v>
      </c>
      <c r="PP3" s="22" t="s">
        <v>137</v>
      </c>
      <c r="PQ3" s="22" t="s">
        <v>137</v>
      </c>
      <c r="PR3" s="22" t="s">
        <v>137</v>
      </c>
      <c r="PS3" s="22" t="s">
        <v>137</v>
      </c>
      <c r="PT3" s="22" t="s">
        <v>137</v>
      </c>
      <c r="PU3" s="22" t="s">
        <v>137</v>
      </c>
      <c r="PV3" s="22" t="s">
        <v>137</v>
      </c>
      <c r="PW3" s="22" t="s">
        <v>137</v>
      </c>
      <c r="PX3" s="22" t="s">
        <v>137</v>
      </c>
      <c r="PY3" s="22" t="s">
        <v>137</v>
      </c>
      <c r="PZ3" s="22" t="s">
        <v>137</v>
      </c>
      <c r="QA3" s="22" t="s">
        <v>137</v>
      </c>
      <c r="QB3" s="22" t="s">
        <v>137</v>
      </c>
      <c r="QC3" s="22" t="s">
        <v>137</v>
      </c>
      <c r="QD3" s="22" t="s">
        <v>137</v>
      </c>
      <c r="QE3" s="22" t="s">
        <v>137</v>
      </c>
      <c r="QF3" s="22" t="s">
        <v>137</v>
      </c>
      <c r="QG3" s="22" t="s">
        <v>137</v>
      </c>
      <c r="QH3" s="22" t="s">
        <v>137</v>
      </c>
      <c r="QI3" s="22" t="s">
        <v>137</v>
      </c>
      <c r="QJ3" s="22" t="s">
        <v>137</v>
      </c>
      <c r="QK3" s="22" t="s">
        <v>137</v>
      </c>
      <c r="QL3" s="22" t="s">
        <v>137</v>
      </c>
      <c r="QM3" s="22" t="s">
        <v>137</v>
      </c>
      <c r="QN3" s="22" t="s">
        <v>137</v>
      </c>
      <c r="QO3" s="22" t="s">
        <v>137</v>
      </c>
      <c r="QP3" s="22" t="s">
        <v>137</v>
      </c>
      <c r="QQ3" s="22" t="s">
        <v>137</v>
      </c>
      <c r="QR3" s="22" t="s">
        <v>137</v>
      </c>
      <c r="QS3" s="22" t="s">
        <v>137</v>
      </c>
      <c r="QT3" s="22" t="s">
        <v>137</v>
      </c>
      <c r="QU3" s="22" t="s">
        <v>137</v>
      </c>
      <c r="QV3" s="22" t="s">
        <v>137</v>
      </c>
      <c r="QW3" s="22" t="s">
        <v>137</v>
      </c>
      <c r="QX3" s="22" t="s">
        <v>137</v>
      </c>
      <c r="QY3" s="22" t="s">
        <v>137</v>
      </c>
      <c r="QZ3" s="22" t="s">
        <v>137</v>
      </c>
      <c r="RA3" s="22" t="s">
        <v>137</v>
      </c>
      <c r="RB3" s="22" t="s">
        <v>137</v>
      </c>
      <c r="RC3" s="22" t="s">
        <v>137</v>
      </c>
      <c r="RD3" s="22" t="s">
        <v>137</v>
      </c>
      <c r="RE3" s="22" t="s">
        <v>137</v>
      </c>
      <c r="RF3" s="22" t="s">
        <v>137</v>
      </c>
      <c r="RG3" s="22" t="s">
        <v>137</v>
      </c>
      <c r="RH3" s="22" t="s">
        <v>137</v>
      </c>
      <c r="RI3" s="22" t="s">
        <v>137</v>
      </c>
      <c r="RJ3" s="22" t="s">
        <v>137</v>
      </c>
      <c r="RK3" s="22" t="s">
        <v>137</v>
      </c>
      <c r="RL3" s="22" t="s">
        <v>137</v>
      </c>
      <c r="RM3" s="22" t="s">
        <v>137</v>
      </c>
      <c r="RN3" s="22" t="s">
        <v>137</v>
      </c>
      <c r="RO3" s="22" t="s">
        <v>137</v>
      </c>
    </row>
    <row r="4" spans="2:483" x14ac:dyDescent="0.2">
      <c r="C4" s="22" t="s">
        <v>2</v>
      </c>
      <c r="D4" s="23">
        <v>16.2566344212091</v>
      </c>
      <c r="E4" s="23">
        <v>15.1093214311707</v>
      </c>
      <c r="F4" s="23">
        <v>16.522134780640901</v>
      </c>
      <c r="G4" s="23">
        <v>30.348741327512201</v>
      </c>
      <c r="H4" s="23">
        <v>29.864705354721</v>
      </c>
      <c r="I4" s="23">
        <v>29.361931215149198</v>
      </c>
      <c r="J4" s="23">
        <v>29.551635156049802</v>
      </c>
      <c r="K4" s="23">
        <v>29.754274842381701</v>
      </c>
      <c r="L4" s="23">
        <v>29.540608408060201</v>
      </c>
      <c r="M4" s="23"/>
      <c r="N4" s="23"/>
      <c r="O4" s="23"/>
      <c r="P4" s="23">
        <v>20.666853286496998</v>
      </c>
      <c r="Q4" s="23">
        <v>20.400802928275802</v>
      </c>
      <c r="R4" s="23">
        <v>19.755287704051199</v>
      </c>
      <c r="S4" s="23"/>
      <c r="T4" s="23"/>
      <c r="U4" s="23"/>
      <c r="V4" s="23"/>
      <c r="W4" s="23"/>
      <c r="X4" s="23"/>
      <c r="Y4" s="23"/>
      <c r="Z4" s="23"/>
      <c r="AA4" s="23"/>
      <c r="AB4" s="23">
        <v>23.797268396474902</v>
      </c>
      <c r="AC4" s="23">
        <v>23.345361491476499</v>
      </c>
      <c r="AD4" s="23">
        <v>23.2896385054039</v>
      </c>
      <c r="AE4" s="23">
        <v>28.997042335738499</v>
      </c>
      <c r="AF4" s="23">
        <v>29.836966016502899</v>
      </c>
      <c r="AG4" s="23">
        <v>29.107957133925801</v>
      </c>
      <c r="AH4" s="23">
        <v>30.127195622216199</v>
      </c>
      <c r="AI4" s="23">
        <v>30.280452010484598</v>
      </c>
      <c r="AJ4" s="23">
        <v>29.352615967881501</v>
      </c>
      <c r="AK4" s="23"/>
      <c r="AL4" s="23"/>
      <c r="AM4" s="23"/>
      <c r="AN4" s="23">
        <v>27.2218172807545</v>
      </c>
      <c r="AO4" s="23">
        <v>26.897545960341802</v>
      </c>
      <c r="AP4" s="23">
        <v>27.179722808915098</v>
      </c>
      <c r="AQ4" s="23">
        <v>28.7833074457197</v>
      </c>
      <c r="AR4" s="23">
        <v>29.8242783921823</v>
      </c>
      <c r="AS4" s="23">
        <v>29.300785031106798</v>
      </c>
      <c r="AT4" s="23">
        <v>28.663591714500001</v>
      </c>
      <c r="AU4" s="23">
        <v>29.145580815604799</v>
      </c>
      <c r="AV4" s="23">
        <v>29.508965946984599</v>
      </c>
      <c r="AW4" s="23"/>
      <c r="AX4" s="23"/>
      <c r="AY4" s="23"/>
      <c r="AZ4" s="23">
        <v>30.101753926363401</v>
      </c>
      <c r="BA4" s="23">
        <v>30.105601168791701</v>
      </c>
      <c r="BB4" s="23">
        <v>30.365674321836099</v>
      </c>
      <c r="BC4" s="23">
        <v>29.0021547405352</v>
      </c>
      <c r="BD4" s="23">
        <v>28.9204500049232</v>
      </c>
      <c r="BE4" s="23">
        <v>28.9782984193684</v>
      </c>
      <c r="BF4" s="23">
        <v>28.375966879495401</v>
      </c>
      <c r="BG4" s="23">
        <v>28.826986343901002</v>
      </c>
      <c r="BH4" s="23">
        <v>29.070013538595202</v>
      </c>
      <c r="BI4" s="23"/>
      <c r="BJ4" s="23"/>
      <c r="BK4" s="23"/>
      <c r="BL4" s="23">
        <v>33.397612571375497</v>
      </c>
      <c r="BM4" s="23">
        <v>33.605619379962</v>
      </c>
      <c r="BN4" s="23">
        <v>33.161276542619298</v>
      </c>
      <c r="BO4" s="23">
        <v>28.669808335391</v>
      </c>
      <c r="BP4" s="23">
        <v>29.4095017113799</v>
      </c>
      <c r="BQ4" s="23">
        <v>29.364880371952701</v>
      </c>
      <c r="BR4" s="23">
        <v>29.4941431483557</v>
      </c>
      <c r="BS4" s="23">
        <v>29.225653487508499</v>
      </c>
      <c r="BT4" s="23">
        <v>29.337479622573898</v>
      </c>
      <c r="BU4" s="23"/>
      <c r="BV4" s="23"/>
      <c r="BW4" s="23"/>
      <c r="BX4" s="23">
        <v>35.283222071034203</v>
      </c>
      <c r="BY4" s="23"/>
      <c r="BZ4" s="23"/>
      <c r="CA4" s="23">
        <v>19.162799288804901</v>
      </c>
      <c r="CB4" s="23">
        <v>19.2970608664032</v>
      </c>
      <c r="CC4" s="23">
        <v>18.976049142956398</v>
      </c>
      <c r="CD4" s="23">
        <v>20.1901511664549</v>
      </c>
      <c r="CE4" s="23">
        <v>20.194245953400401</v>
      </c>
      <c r="CF4" s="23">
        <v>19.5584270412648</v>
      </c>
      <c r="CG4" s="23"/>
      <c r="CH4" s="23"/>
      <c r="CI4" s="23"/>
      <c r="CJ4" s="23"/>
      <c r="CK4" s="23"/>
      <c r="CL4" s="23"/>
      <c r="CM4" s="23">
        <v>19.790988694702399</v>
      </c>
      <c r="CN4" s="23">
        <v>19.041332894922899</v>
      </c>
      <c r="CO4" s="23">
        <v>18.635926491921001</v>
      </c>
      <c r="CP4" s="23">
        <v>18.535052305454801</v>
      </c>
      <c r="CQ4" s="23">
        <v>20.405830261142899</v>
      </c>
      <c r="CR4" s="23">
        <v>19.4772709569136</v>
      </c>
      <c r="CS4" s="23">
        <v>20.302294491597799</v>
      </c>
      <c r="CT4" s="23">
        <v>20.108847884614999</v>
      </c>
      <c r="CU4" s="23">
        <v>19.131814010983199</v>
      </c>
      <c r="CV4" s="23">
        <v>17.5403812187296</v>
      </c>
      <c r="CW4" s="23">
        <v>18.3449880218581</v>
      </c>
      <c r="CX4" s="23">
        <v>18.085384786876201</v>
      </c>
      <c r="CY4" s="23">
        <v>29.991459855073799</v>
      </c>
      <c r="CZ4" s="23">
        <v>29.982236475868302</v>
      </c>
      <c r="DA4" s="23">
        <v>29.773733003952401</v>
      </c>
      <c r="DB4" s="23">
        <v>30.838367876784801</v>
      </c>
      <c r="DC4" s="23">
        <v>30.7361644718052</v>
      </c>
      <c r="DD4" s="23">
        <v>29.931839126806299</v>
      </c>
      <c r="DE4" s="23"/>
      <c r="DF4" s="23"/>
      <c r="DG4" s="23"/>
      <c r="DH4" s="23">
        <v>20.640166978662801</v>
      </c>
      <c r="DI4" s="23">
        <v>20.854228936561199</v>
      </c>
      <c r="DJ4" s="23">
        <v>20.514209810310899</v>
      </c>
      <c r="DK4" s="23">
        <v>29.296334257851498</v>
      </c>
      <c r="DL4" s="23">
        <v>29.3995219238837</v>
      </c>
      <c r="DM4" s="23">
        <v>29.385666710338501</v>
      </c>
      <c r="DN4" s="23">
        <v>30.1718235610434</v>
      </c>
      <c r="DO4" s="23">
        <v>29.5264960323839</v>
      </c>
      <c r="DP4" s="23">
        <v>29.6374941261011</v>
      </c>
      <c r="DQ4" s="23"/>
      <c r="DR4" s="23"/>
      <c r="DS4" s="23"/>
      <c r="DT4" s="23">
        <v>24.561776199379199</v>
      </c>
      <c r="DU4" s="23">
        <v>24.188700997360499</v>
      </c>
      <c r="DV4" s="23">
        <v>24.578663356142599</v>
      </c>
      <c r="DW4" s="23">
        <v>29.222037711989699</v>
      </c>
      <c r="DX4" s="23">
        <v>29.731431268310899</v>
      </c>
      <c r="DY4" s="23">
        <v>29.207503518762</v>
      </c>
      <c r="DZ4" s="23">
        <v>30.147891836973201</v>
      </c>
      <c r="EA4" s="23">
        <v>30.287700619424101</v>
      </c>
      <c r="EB4" s="23">
        <v>28.814920275591099</v>
      </c>
      <c r="EC4" s="23"/>
      <c r="ED4" s="23"/>
      <c r="EE4" s="23"/>
      <c r="EF4" s="23">
        <v>27.105843154588602</v>
      </c>
      <c r="EG4" s="23">
        <v>27.8942172887452</v>
      </c>
      <c r="EH4" s="23">
        <v>28.058527205848701</v>
      </c>
      <c r="EI4" s="23"/>
      <c r="EJ4" s="23"/>
      <c r="EK4" s="23"/>
      <c r="EL4" s="23"/>
      <c r="EM4" s="23"/>
      <c r="EN4" s="23"/>
      <c r="EO4" s="23"/>
      <c r="EP4" s="23"/>
      <c r="EQ4" s="23"/>
      <c r="ER4" s="23">
        <v>30.8231048979906</v>
      </c>
      <c r="ES4" s="23">
        <v>31.306946484328101</v>
      </c>
      <c r="ET4" s="23">
        <v>30.948857205441001</v>
      </c>
      <c r="EU4" s="23">
        <v>29.252851588075199</v>
      </c>
      <c r="EV4" s="23">
        <v>29.047498862432001</v>
      </c>
      <c r="EW4" s="23">
        <v>28.8087724664509</v>
      </c>
      <c r="EX4" s="23">
        <v>29.817741860566599</v>
      </c>
      <c r="EY4" s="23">
        <v>30.005036759720799</v>
      </c>
      <c r="EZ4" s="23">
        <v>29.3315251724514</v>
      </c>
      <c r="FA4" s="23"/>
      <c r="FB4" s="23"/>
      <c r="FC4" s="23"/>
      <c r="FD4" s="23"/>
      <c r="FE4" s="23">
        <v>34.199333823942602</v>
      </c>
      <c r="FF4" s="23">
        <v>34.580315559355803</v>
      </c>
      <c r="FG4" s="23">
        <v>29.263142025166999</v>
      </c>
      <c r="FH4" s="23">
        <v>29.331458878540801</v>
      </c>
      <c r="FI4" s="23">
        <v>29.1218174682719</v>
      </c>
      <c r="FJ4" s="23">
        <v>29.634239357550801</v>
      </c>
      <c r="FK4" s="23">
        <v>30.020710197061099</v>
      </c>
      <c r="FL4" s="23">
        <v>29.529051409133501</v>
      </c>
      <c r="FM4" s="23"/>
      <c r="FN4" s="23"/>
      <c r="FO4" s="23"/>
      <c r="FP4" s="23"/>
      <c r="FQ4" s="23">
        <v>35.834846258847101</v>
      </c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>
        <v>15.367243399470301</v>
      </c>
      <c r="GO4" s="23">
        <v>15.5030913896653</v>
      </c>
      <c r="GP4" s="23">
        <v>15.0946247890633</v>
      </c>
      <c r="GQ4" s="23">
        <v>29.659287988101699</v>
      </c>
      <c r="GR4" s="23">
        <v>29.274747463427101</v>
      </c>
      <c r="GS4" s="23">
        <v>29.078369567423199</v>
      </c>
      <c r="GT4" s="23">
        <v>30.776658937147001</v>
      </c>
      <c r="GU4" s="23">
        <v>30.5327001272586</v>
      </c>
      <c r="GV4" s="23">
        <v>29.728408167218401</v>
      </c>
      <c r="GW4" s="23">
        <v>22.0191021177213</v>
      </c>
      <c r="GX4" s="23">
        <v>23.348594774487399</v>
      </c>
      <c r="GY4" s="23">
        <v>23.248564426384799</v>
      </c>
      <c r="GZ4" s="23">
        <v>19.367478293554299</v>
      </c>
      <c r="HA4" s="23">
        <v>19.196489783071002</v>
      </c>
      <c r="HB4" s="23">
        <v>19.035214046534598</v>
      </c>
      <c r="HC4" s="23">
        <v>29.396350285635901</v>
      </c>
      <c r="HD4" s="23">
        <v>29.762072716316698</v>
      </c>
      <c r="HE4" s="23">
        <v>29.956343334567102</v>
      </c>
      <c r="HF4" s="23">
        <v>31.452916303262299</v>
      </c>
      <c r="HG4" s="23">
        <v>31.4813401542267</v>
      </c>
      <c r="HH4" s="23">
        <v>29.358498245809901</v>
      </c>
      <c r="HI4" s="23">
        <v>22.832195263984101</v>
      </c>
      <c r="HJ4" s="23">
        <v>23.9640104885939</v>
      </c>
      <c r="HK4" s="23">
        <v>24.541727972758999</v>
      </c>
      <c r="HL4" s="23">
        <v>23.231877006495498</v>
      </c>
      <c r="HM4" s="23">
        <v>22.618763211968801</v>
      </c>
      <c r="HN4" s="23">
        <v>22.3821255820747</v>
      </c>
      <c r="HO4" s="23">
        <v>29.361357934983801</v>
      </c>
      <c r="HP4" s="23">
        <v>29.582997886377299</v>
      </c>
      <c r="HQ4" s="23">
        <v>29.742920859986601</v>
      </c>
      <c r="HR4" s="23">
        <v>31.070560142439199</v>
      </c>
      <c r="HS4" s="23">
        <v>31.168544716454399</v>
      </c>
      <c r="HT4" s="23">
        <v>29.936046270276002</v>
      </c>
      <c r="HU4" s="23">
        <v>23.582757737726901</v>
      </c>
      <c r="HV4" s="23">
        <v>23.6108392334657</v>
      </c>
      <c r="HW4" s="23">
        <v>23.7646923824399</v>
      </c>
      <c r="HX4" s="23">
        <v>25.937966717523199</v>
      </c>
      <c r="HY4" s="23">
        <v>25.596363457701202</v>
      </c>
      <c r="HZ4" s="23">
        <v>25.6441414743305</v>
      </c>
      <c r="IA4" s="23">
        <v>29.5388268514887</v>
      </c>
      <c r="IB4" s="23">
        <v>29.590375026782201</v>
      </c>
      <c r="IC4" s="23">
        <v>29.139384857696601</v>
      </c>
      <c r="ID4" s="23">
        <v>30.866355455644801</v>
      </c>
      <c r="IE4" s="23">
        <v>31.083745590561598</v>
      </c>
      <c r="IF4" s="23">
        <v>30.0208860460476</v>
      </c>
      <c r="IG4" s="23">
        <v>23.681904437446001</v>
      </c>
      <c r="IH4" s="23">
        <v>23.409649237534001</v>
      </c>
      <c r="II4" s="23">
        <v>24.188706309654201</v>
      </c>
      <c r="IJ4" s="23">
        <v>28.610443847567801</v>
      </c>
      <c r="IK4" s="23">
        <v>28.536777577766401</v>
      </c>
      <c r="IL4" s="23">
        <v>29.065499976691299</v>
      </c>
      <c r="IM4" s="23">
        <v>29.756275294387301</v>
      </c>
      <c r="IN4" s="23">
        <v>29.378846660391702</v>
      </c>
      <c r="IO4" s="23">
        <v>29.199122618947801</v>
      </c>
      <c r="IP4" s="23">
        <v>31.360981185390099</v>
      </c>
      <c r="IQ4" s="23">
        <v>31.4163438814603</v>
      </c>
      <c r="IR4" s="23">
        <v>30.085895260768499</v>
      </c>
      <c r="IS4" s="23"/>
      <c r="IT4" s="23"/>
      <c r="IU4" s="23"/>
      <c r="IV4" s="23">
        <v>31.376649913116999</v>
      </c>
      <c r="IW4" s="23">
        <v>31.725989075729899</v>
      </c>
      <c r="IX4" s="23">
        <v>31.1586532800819</v>
      </c>
      <c r="IY4" s="23"/>
      <c r="IZ4" s="23"/>
      <c r="JA4" s="23"/>
      <c r="JB4" s="23"/>
      <c r="JC4" s="23"/>
      <c r="JD4" s="23"/>
      <c r="JE4" s="23">
        <v>16.645616325902001</v>
      </c>
      <c r="JF4" s="23">
        <v>17.428769902826399</v>
      </c>
      <c r="JG4" s="23">
        <v>16.6142699727367</v>
      </c>
      <c r="JH4" s="23">
        <v>35.498247274096897</v>
      </c>
      <c r="JI4" s="23">
        <v>33.286035571617901</v>
      </c>
      <c r="JJ4" s="23">
        <v>46.723183991599797</v>
      </c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>
        <v>35.698219168796797</v>
      </c>
      <c r="KA4" s="23"/>
      <c r="KB4" s="23"/>
      <c r="KC4" s="23"/>
      <c r="KD4" s="23"/>
      <c r="KE4" s="23">
        <v>33.116717295364403</v>
      </c>
      <c r="KF4" s="23">
        <v>19.806939931605701</v>
      </c>
      <c r="KG4" s="23">
        <v>19.7186864058623</v>
      </c>
      <c r="KH4" s="23">
        <v>20.1411698135664</v>
      </c>
      <c r="KI4" s="23">
        <v>33.672706153051998</v>
      </c>
      <c r="KJ4" s="23">
        <v>33.5014628545592</v>
      </c>
      <c r="KK4" s="23">
        <v>33.405447375544199</v>
      </c>
      <c r="KL4" s="23">
        <v>30.979563631168599</v>
      </c>
      <c r="KM4" s="23">
        <v>30.331938224750399</v>
      </c>
      <c r="KN4" s="23">
        <v>29.480996930167802</v>
      </c>
      <c r="KO4" s="23"/>
      <c r="KP4" s="23"/>
      <c r="KQ4" s="23"/>
      <c r="KR4" s="23">
        <v>22.8848238364771</v>
      </c>
      <c r="KS4" s="23">
        <v>22.714479730361401</v>
      </c>
      <c r="KT4" s="23">
        <v>22.437735325139101</v>
      </c>
      <c r="KU4" s="23">
        <v>32.566149471160202</v>
      </c>
      <c r="KV4" s="23">
        <v>32.5694787757255</v>
      </c>
      <c r="KW4" s="23">
        <v>32.189295790345</v>
      </c>
      <c r="KX4" s="23">
        <v>31.000373072239199</v>
      </c>
      <c r="KY4" s="23">
        <v>30.7381731574852</v>
      </c>
      <c r="KZ4" s="23">
        <v>29.315964449462999</v>
      </c>
      <c r="LA4" s="23"/>
      <c r="LB4" s="23"/>
      <c r="LC4" s="23"/>
      <c r="LD4" s="23">
        <v>22.973711311847101</v>
      </c>
      <c r="LE4" s="23">
        <v>26.0993967988958</v>
      </c>
      <c r="LF4" s="23">
        <v>25.357612226788401</v>
      </c>
      <c r="LG4" s="23"/>
      <c r="LH4" s="23"/>
      <c r="LI4" s="23"/>
      <c r="LJ4" s="23"/>
      <c r="LK4" s="23"/>
      <c r="LL4" s="23"/>
      <c r="LM4" s="23"/>
      <c r="LN4" s="23"/>
      <c r="LO4" s="23"/>
      <c r="LP4" s="23">
        <v>28.7847584273138</v>
      </c>
      <c r="LQ4" s="23">
        <v>29.056256467944401</v>
      </c>
      <c r="LR4" s="23">
        <v>29.235920063346398</v>
      </c>
      <c r="LS4" s="23">
        <v>32.626584089165803</v>
      </c>
      <c r="LT4" s="23">
        <v>32.786072383988397</v>
      </c>
      <c r="LU4" s="23">
        <v>32.485792261565997</v>
      </c>
      <c r="LV4" s="23">
        <v>29.834471745234602</v>
      </c>
      <c r="LW4" s="23">
        <v>30.602600889542298</v>
      </c>
      <c r="LX4" s="23">
        <v>29.758574784735799</v>
      </c>
      <c r="LY4" s="23"/>
      <c r="LZ4" s="23"/>
      <c r="MA4" s="23"/>
      <c r="MB4" s="23">
        <v>32.6267122470449</v>
      </c>
      <c r="MC4" s="23">
        <v>31.9772151836974</v>
      </c>
      <c r="MD4" s="23">
        <v>32.163849794314601</v>
      </c>
      <c r="ME4" s="23">
        <v>32.594474082227599</v>
      </c>
      <c r="MF4" s="23">
        <v>31.930984985392701</v>
      </c>
      <c r="MG4" s="23">
        <v>32.546605521537899</v>
      </c>
      <c r="MH4" s="23">
        <v>31.264256126964</v>
      </c>
      <c r="MI4" s="23">
        <v>31.002393518665301</v>
      </c>
      <c r="MJ4" s="23">
        <v>29.888770995192701</v>
      </c>
      <c r="MK4" s="23"/>
      <c r="ML4" s="23"/>
      <c r="MM4" s="23"/>
      <c r="MN4" s="23">
        <v>36.9235524043482</v>
      </c>
      <c r="MO4" s="23">
        <v>35.047645345765098</v>
      </c>
      <c r="MP4" s="23">
        <v>37.1114952765124</v>
      </c>
      <c r="MQ4" s="23">
        <v>32.486623853181399</v>
      </c>
      <c r="MR4" s="23">
        <v>32.189042094513297</v>
      </c>
      <c r="MS4" s="23">
        <v>31.9965794297723</v>
      </c>
      <c r="MT4" s="23">
        <v>31.499602258458399</v>
      </c>
      <c r="MU4" s="23">
        <v>30.889126661934601</v>
      </c>
      <c r="MV4" s="23">
        <v>31.090800377942699</v>
      </c>
      <c r="MW4" s="23"/>
      <c r="MX4" s="23"/>
      <c r="MY4" s="23"/>
      <c r="MZ4" s="23">
        <v>38.314405935528498</v>
      </c>
      <c r="NA4" s="23">
        <v>38.095782030743102</v>
      </c>
      <c r="NB4" s="23">
        <v>39.021582895936</v>
      </c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>
        <v>16.647995936521799</v>
      </c>
      <c r="NY4" s="23">
        <v>16.0077274468048</v>
      </c>
      <c r="NZ4" s="23">
        <v>15.7686079072543</v>
      </c>
      <c r="OA4" s="23">
        <v>29.3884832417586</v>
      </c>
      <c r="OB4" s="23">
        <v>29.873151844306701</v>
      </c>
      <c r="OC4" s="23">
        <v>30.020996041996</v>
      </c>
      <c r="OD4" s="23">
        <v>32.011757109668302</v>
      </c>
      <c r="OE4" s="23">
        <v>31.699602633910899</v>
      </c>
      <c r="OF4" s="23">
        <v>31.362329170204301</v>
      </c>
      <c r="OG4" s="23"/>
      <c r="OH4" s="23">
        <v>3.5104217522068302</v>
      </c>
      <c r="OI4" s="23">
        <v>55.4980193141174</v>
      </c>
      <c r="OJ4" s="23">
        <v>19.2846417473225</v>
      </c>
      <c r="OK4" s="23">
        <v>19.990050881951198</v>
      </c>
      <c r="OL4" s="23">
        <v>18.943635643582098</v>
      </c>
      <c r="OM4" s="23">
        <v>28.8680009271099</v>
      </c>
      <c r="ON4" s="23">
        <v>28.798997746756601</v>
      </c>
      <c r="OO4" s="23">
        <v>28.7755197937574</v>
      </c>
      <c r="OP4" s="23">
        <v>31.603433422346399</v>
      </c>
      <c r="OQ4" s="23">
        <v>31.462472802404299</v>
      </c>
      <c r="OR4" s="23">
        <v>30.015791622974401</v>
      </c>
      <c r="OS4" s="23"/>
      <c r="OT4" s="23"/>
      <c r="OU4" s="23"/>
      <c r="OV4" s="23">
        <v>24.221897096521701</v>
      </c>
      <c r="OW4" s="23">
        <v>22.947090550746399</v>
      </c>
      <c r="OX4" s="23">
        <v>22.504819428465701</v>
      </c>
      <c r="OY4" s="23">
        <v>28.529249599629001</v>
      </c>
      <c r="OZ4" s="23">
        <v>28.315239620707398</v>
      </c>
      <c r="PA4" s="23">
        <v>28.496475829746998</v>
      </c>
      <c r="PB4" s="23">
        <v>30.707062590785</v>
      </c>
      <c r="PC4" s="23">
        <v>31.5152082109128</v>
      </c>
      <c r="PD4" s="23">
        <v>29.315449043389801</v>
      </c>
      <c r="PE4" s="23"/>
      <c r="PF4" s="23"/>
      <c r="PG4" s="23"/>
      <c r="PH4" s="23">
        <v>25.944783634560899</v>
      </c>
      <c r="PI4" s="23">
        <v>25.8799136193173</v>
      </c>
      <c r="PJ4" s="23">
        <v>26.062538363391202</v>
      </c>
      <c r="PK4" s="23">
        <v>28.787112792589902</v>
      </c>
      <c r="PL4" s="23">
        <v>29.191344984094599</v>
      </c>
      <c r="PM4" s="23">
        <v>28.735347440882901</v>
      </c>
      <c r="PN4" s="23">
        <v>30.881016587617601</v>
      </c>
      <c r="PO4" s="23">
        <v>31.170363337249</v>
      </c>
      <c r="PP4" s="23">
        <v>30.824042368260201</v>
      </c>
      <c r="PQ4" s="23"/>
      <c r="PR4" s="23">
        <v>30.7601088012498</v>
      </c>
      <c r="PS4" s="23"/>
      <c r="PT4" s="23">
        <v>29.321032366113901</v>
      </c>
      <c r="PU4" s="23">
        <v>29.086788162456699</v>
      </c>
      <c r="PV4" s="23">
        <v>29.639171732504</v>
      </c>
      <c r="PW4" s="23"/>
      <c r="PX4" s="23"/>
      <c r="PY4" s="23"/>
      <c r="PZ4" s="23"/>
      <c r="QA4" s="23"/>
      <c r="QB4" s="23"/>
      <c r="QC4" s="23"/>
      <c r="QD4" s="23"/>
      <c r="QE4" s="23"/>
      <c r="QF4" s="23">
        <v>32.2082386465299</v>
      </c>
      <c r="QG4" s="23">
        <v>32.3293653717963</v>
      </c>
      <c r="QH4" s="23">
        <v>32.1834111677531</v>
      </c>
      <c r="QI4" s="23">
        <v>28.929585234273599</v>
      </c>
      <c r="QJ4" s="23">
        <v>29.011797632474401</v>
      </c>
      <c r="QK4" s="23">
        <v>28.620237738596298</v>
      </c>
      <c r="QL4" s="23">
        <v>31.397241402720802</v>
      </c>
      <c r="QM4" s="23">
        <v>30.327025664710799</v>
      </c>
      <c r="QN4" s="23">
        <v>29.9577559592231</v>
      </c>
      <c r="QO4" s="23"/>
      <c r="QP4" s="23"/>
      <c r="QQ4" s="23"/>
      <c r="QR4" s="23">
        <v>35.346312050042599</v>
      </c>
      <c r="QS4" s="23">
        <v>36.0620313758563</v>
      </c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</row>
    <row r="5" spans="2:483" x14ac:dyDescent="0.2">
      <c r="C5" s="22" t="s">
        <v>135</v>
      </c>
      <c r="D5">
        <f>IF(D4&gt;0,D4,"ND")</f>
        <v>16.2566344212091</v>
      </c>
      <c r="E5">
        <f>IF(E4&gt;0,E4,"ND")</f>
        <v>15.1093214311707</v>
      </c>
      <c r="F5">
        <f>IF(F4&gt;0,F4,"ND")</f>
        <v>16.522134780640901</v>
      </c>
      <c r="G5">
        <f>IF(G4&gt;0,G4,"ND")</f>
        <v>30.348741327512201</v>
      </c>
      <c r="H5">
        <f>IF(H4&gt;0,H4,"ND")</f>
        <v>29.864705354721</v>
      </c>
      <c r="I5">
        <f>IF(I4&gt;0,I4,"ND")</f>
        <v>29.361931215149198</v>
      </c>
      <c r="J5">
        <f>IF(J4&gt;0,J4,"ND")</f>
        <v>29.551635156049802</v>
      </c>
      <c r="K5">
        <f>IF(K4&gt;0,K4,"ND")</f>
        <v>29.754274842381701</v>
      </c>
      <c r="L5">
        <f>IF(L4&gt;0,L4,"ND")</f>
        <v>29.540608408060201</v>
      </c>
      <c r="M5" t="str">
        <f>IF(M4&gt;0,M4,"ND")</f>
        <v>ND</v>
      </c>
      <c r="N5" t="str">
        <f>IF(N4&gt;0,N4,"ND")</f>
        <v>ND</v>
      </c>
      <c r="O5" t="str">
        <f>IF(O4&gt;0,O4,"ND")</f>
        <v>ND</v>
      </c>
      <c r="P5">
        <f>IF(P4&gt;0,P4,"ND")</f>
        <v>20.666853286496998</v>
      </c>
      <c r="Q5">
        <f>IF(Q4&gt;0,Q4,"ND")</f>
        <v>20.400802928275802</v>
      </c>
      <c r="R5">
        <f>IF(R4&gt;0,R4,"ND")</f>
        <v>19.755287704051199</v>
      </c>
      <c r="S5" t="str">
        <f>IF(S4&gt;0,S4,"ND")</f>
        <v>ND</v>
      </c>
      <c r="T5" t="str">
        <f>IF(T4&gt;0,T4,"ND")</f>
        <v>ND</v>
      </c>
      <c r="U5" t="str">
        <f>IF(U4&gt;0,U4,"ND")</f>
        <v>ND</v>
      </c>
      <c r="V5" t="str">
        <f>IF(V4&gt;0,V4,"ND")</f>
        <v>ND</v>
      </c>
      <c r="W5" t="str">
        <f>IF(W4&gt;0,W4,"ND")</f>
        <v>ND</v>
      </c>
      <c r="X5" t="str">
        <f>IF(X4&gt;0,X4,"ND")</f>
        <v>ND</v>
      </c>
      <c r="Y5" t="str">
        <f>IF(Y4&gt;0,Y4,"ND")</f>
        <v>ND</v>
      </c>
      <c r="Z5" t="str">
        <f>IF(Z4&gt;0,Z4,"ND")</f>
        <v>ND</v>
      </c>
      <c r="AA5" t="str">
        <f>IF(AA4&gt;0,AA4,"ND")</f>
        <v>ND</v>
      </c>
      <c r="AB5">
        <f>IF(AB4&gt;0,AB4,"ND")</f>
        <v>23.797268396474902</v>
      </c>
      <c r="AC5">
        <f>IF(AC4&gt;0,AC4,"ND")</f>
        <v>23.345361491476499</v>
      </c>
      <c r="AD5">
        <f>IF(AD4&gt;0,AD4,"ND")</f>
        <v>23.2896385054039</v>
      </c>
      <c r="AE5">
        <f>IF(AE4&gt;0,AE4,"ND")</f>
        <v>28.997042335738499</v>
      </c>
      <c r="AF5">
        <f>IF(AF4&gt;0,AF4,"ND")</f>
        <v>29.836966016502899</v>
      </c>
      <c r="AG5">
        <f>IF(AG4&gt;0,AG4,"ND")</f>
        <v>29.107957133925801</v>
      </c>
      <c r="AH5">
        <f>IF(AH4&gt;0,AH4,"ND")</f>
        <v>30.127195622216199</v>
      </c>
      <c r="AI5">
        <f>IF(AI4&gt;0,AI4,"ND")</f>
        <v>30.280452010484598</v>
      </c>
      <c r="AJ5">
        <f>IF(AJ4&gt;0,AJ4,"ND")</f>
        <v>29.352615967881501</v>
      </c>
      <c r="AK5" t="str">
        <f>IF(AK4&gt;0,AK4,"ND")</f>
        <v>ND</v>
      </c>
      <c r="AL5" t="str">
        <f>IF(AL4&gt;0,AL4,"ND")</f>
        <v>ND</v>
      </c>
      <c r="AM5" t="str">
        <f>IF(AM4&gt;0,AM4,"ND")</f>
        <v>ND</v>
      </c>
      <c r="AN5">
        <f>IF(AN4&gt;0,AN4,"ND")</f>
        <v>27.2218172807545</v>
      </c>
      <c r="AO5">
        <f>IF(AO4&gt;0,AO4,"ND")</f>
        <v>26.897545960341802</v>
      </c>
      <c r="AP5">
        <f>IF(AP4&gt;0,AP4,"ND")</f>
        <v>27.179722808915098</v>
      </c>
      <c r="AQ5">
        <f>IF(AQ4&gt;0,AQ4,"ND")</f>
        <v>28.7833074457197</v>
      </c>
      <c r="AR5">
        <f>IF(AR4&gt;0,AR4,"ND")</f>
        <v>29.8242783921823</v>
      </c>
      <c r="AS5">
        <f>IF(AS4&gt;0,AS4,"ND")</f>
        <v>29.300785031106798</v>
      </c>
      <c r="AT5">
        <f>IF(AT4&gt;0,AT4,"ND")</f>
        <v>28.663591714500001</v>
      </c>
      <c r="AU5">
        <f>IF(AU4&gt;0,AU4,"ND")</f>
        <v>29.145580815604799</v>
      </c>
      <c r="AV5">
        <f>IF(AV4&gt;0,AV4,"ND")</f>
        <v>29.508965946984599</v>
      </c>
      <c r="AW5" t="str">
        <f>IF(AW4&gt;0,AW4,"ND")</f>
        <v>ND</v>
      </c>
      <c r="AX5" t="str">
        <f>IF(AX4&gt;0,AX4,"ND")</f>
        <v>ND</v>
      </c>
      <c r="AY5" t="str">
        <f>IF(AY4&gt;0,AY4,"ND")</f>
        <v>ND</v>
      </c>
      <c r="AZ5">
        <f>IF(AZ4&gt;0,AZ4,"ND")</f>
        <v>30.101753926363401</v>
      </c>
      <c r="BA5">
        <f>IF(BA4&gt;0,BA4,"ND")</f>
        <v>30.105601168791701</v>
      </c>
      <c r="BB5">
        <f>IF(BB4&gt;0,BB4,"ND")</f>
        <v>30.365674321836099</v>
      </c>
      <c r="BC5">
        <f>IF(BC4&gt;0,BC4,"ND")</f>
        <v>29.0021547405352</v>
      </c>
      <c r="BD5">
        <f>IF(BD4&gt;0,BD4,"ND")</f>
        <v>28.9204500049232</v>
      </c>
      <c r="BE5">
        <f>IF(BE4&gt;0,BE4,"ND")</f>
        <v>28.9782984193684</v>
      </c>
      <c r="BF5">
        <f>IF(BF4&gt;0,BF4,"ND")</f>
        <v>28.375966879495401</v>
      </c>
      <c r="BG5">
        <f>IF(BG4&gt;0,BG4,"ND")</f>
        <v>28.826986343901002</v>
      </c>
      <c r="BH5">
        <f>IF(BH4&gt;0,BH4,"ND")</f>
        <v>29.070013538595202</v>
      </c>
      <c r="BI5" t="str">
        <f>IF(BI4&gt;0,BI4,"ND")</f>
        <v>ND</v>
      </c>
      <c r="BJ5" t="str">
        <f>IF(BJ4&gt;0,BJ4,"ND")</f>
        <v>ND</v>
      </c>
      <c r="BK5" t="str">
        <f>IF(BK4&gt;0,BK4,"ND")</f>
        <v>ND</v>
      </c>
      <c r="BL5">
        <f>IF(BL4&gt;0,BL4,"ND")</f>
        <v>33.397612571375497</v>
      </c>
      <c r="BM5">
        <f>IF(BM4&gt;0,BM4,"ND")</f>
        <v>33.605619379962</v>
      </c>
      <c r="BN5">
        <f>IF(BN4&gt;0,BN4,"ND")</f>
        <v>33.161276542619298</v>
      </c>
      <c r="BO5">
        <f>IF(BO4&gt;0,BO4,"ND")</f>
        <v>28.669808335391</v>
      </c>
      <c r="BP5">
        <f>IF(BP4&gt;0,BP4,"ND")</f>
        <v>29.4095017113799</v>
      </c>
      <c r="BQ5">
        <f>IF(BQ4&gt;0,BQ4,"ND")</f>
        <v>29.364880371952701</v>
      </c>
      <c r="BR5">
        <f>IF(BR4&gt;0,BR4,"ND")</f>
        <v>29.4941431483557</v>
      </c>
      <c r="BS5">
        <f>IF(BS4&gt;0,BS4,"ND")</f>
        <v>29.225653487508499</v>
      </c>
      <c r="BT5">
        <f>IF(BT4&gt;0,BT4,"ND")</f>
        <v>29.337479622573898</v>
      </c>
      <c r="BU5" t="str">
        <f>IF(BU4&gt;0,BU4,"ND")</f>
        <v>ND</v>
      </c>
      <c r="BV5" t="str">
        <f>IF(BV4&gt;0,BV4,"ND")</f>
        <v>ND</v>
      </c>
      <c r="BW5" t="str">
        <f>IF(BW4&gt;0,BW4,"ND")</f>
        <v>ND</v>
      </c>
      <c r="BX5">
        <f>IF(BX4&gt;0,BX4,"ND")</f>
        <v>35.283222071034203</v>
      </c>
      <c r="BY5" t="str">
        <f>IF(BY4&gt;0,BY4,"ND")</f>
        <v>ND</v>
      </c>
      <c r="BZ5" t="str">
        <f>IF(BZ4&gt;0,BZ4,"ND")</f>
        <v>ND</v>
      </c>
      <c r="CA5">
        <f>IF(CA4&gt;0,CA4,"ND")</f>
        <v>19.162799288804901</v>
      </c>
      <c r="CB5">
        <f>IF(CB4&gt;0,CB4,"ND")</f>
        <v>19.2970608664032</v>
      </c>
      <c r="CC5">
        <f>IF(CC4&gt;0,CC4,"ND")</f>
        <v>18.976049142956398</v>
      </c>
      <c r="CD5">
        <f>IF(CD4&gt;0,CD4,"ND")</f>
        <v>20.1901511664549</v>
      </c>
      <c r="CE5">
        <f>IF(CE4&gt;0,CE4,"ND")</f>
        <v>20.194245953400401</v>
      </c>
      <c r="CF5">
        <f>IF(CF4&gt;0,CF4,"ND")</f>
        <v>19.5584270412648</v>
      </c>
      <c r="CG5" t="str">
        <f>IF(CG4&gt;0,CG4,"ND")</f>
        <v>ND</v>
      </c>
      <c r="CH5" t="str">
        <f>IF(CH4&gt;0,CH4,"ND")</f>
        <v>ND</v>
      </c>
      <c r="CI5" t="str">
        <f>IF(CI4&gt;0,CI4,"ND")</f>
        <v>ND</v>
      </c>
      <c r="CJ5" t="str">
        <f>IF(CJ4&gt;0,CJ4,"ND")</f>
        <v>ND</v>
      </c>
      <c r="CK5" t="str">
        <f>IF(CK4&gt;0,CK4,"ND")</f>
        <v>ND</v>
      </c>
      <c r="CL5" t="str">
        <f>IF(CL4&gt;0,CL4,"ND")</f>
        <v>ND</v>
      </c>
      <c r="CM5">
        <f>IF(CM4&gt;0,CM4,"ND")</f>
        <v>19.790988694702399</v>
      </c>
      <c r="CN5">
        <f>IF(CN4&gt;0,CN4,"ND")</f>
        <v>19.041332894922899</v>
      </c>
      <c r="CO5">
        <f>IF(CO4&gt;0,CO4,"ND")</f>
        <v>18.635926491921001</v>
      </c>
      <c r="CP5">
        <f>IF(CP4&gt;0,CP4,"ND")</f>
        <v>18.535052305454801</v>
      </c>
      <c r="CQ5">
        <f>IF(CQ4&gt;0,CQ4,"ND")</f>
        <v>20.405830261142899</v>
      </c>
      <c r="CR5">
        <f>IF(CR4&gt;0,CR4,"ND")</f>
        <v>19.4772709569136</v>
      </c>
      <c r="CS5">
        <f>IF(CS4&gt;0,CS4,"ND")</f>
        <v>20.302294491597799</v>
      </c>
      <c r="CT5">
        <f>IF(CT4&gt;0,CT4,"ND")</f>
        <v>20.108847884614999</v>
      </c>
      <c r="CU5">
        <f>IF(CU4&gt;0,CU4,"ND")</f>
        <v>19.131814010983199</v>
      </c>
      <c r="CV5">
        <f>IF(CV4&gt;0,CV4,"ND")</f>
        <v>17.5403812187296</v>
      </c>
      <c r="CW5">
        <f>IF(CW4&gt;0,CW4,"ND")</f>
        <v>18.3449880218581</v>
      </c>
      <c r="CX5">
        <f>IF(CX4&gt;0,CX4,"ND")</f>
        <v>18.085384786876201</v>
      </c>
      <c r="CY5">
        <f>IF(CY4&gt;0,CY4,"ND")</f>
        <v>29.991459855073799</v>
      </c>
      <c r="CZ5">
        <f>IF(CZ4&gt;0,CZ4,"ND")</f>
        <v>29.982236475868302</v>
      </c>
      <c r="DA5">
        <f>IF(DA4&gt;0,DA4,"ND")</f>
        <v>29.773733003952401</v>
      </c>
      <c r="DB5">
        <f>IF(DB4&gt;0,DB4,"ND")</f>
        <v>30.838367876784801</v>
      </c>
      <c r="DC5">
        <f>IF(DC4&gt;0,DC4,"ND")</f>
        <v>30.7361644718052</v>
      </c>
      <c r="DD5">
        <f>IF(DD4&gt;0,DD4,"ND")</f>
        <v>29.931839126806299</v>
      </c>
      <c r="DE5" t="str">
        <f>IF(DE4&gt;0,DE4,"ND")</f>
        <v>ND</v>
      </c>
      <c r="DF5" t="str">
        <f>IF(DF4&gt;0,DF4,"ND")</f>
        <v>ND</v>
      </c>
      <c r="DG5" t="str">
        <f>IF(DG4&gt;0,DG4,"ND")</f>
        <v>ND</v>
      </c>
      <c r="DH5">
        <f>IF(DH4&gt;0,DH4,"ND")</f>
        <v>20.640166978662801</v>
      </c>
      <c r="DI5">
        <f>IF(DI4&gt;0,DI4,"ND")</f>
        <v>20.854228936561199</v>
      </c>
      <c r="DJ5">
        <f>IF(DJ4&gt;0,DJ4,"ND")</f>
        <v>20.514209810310899</v>
      </c>
      <c r="DK5">
        <f>IF(DK4&gt;0,DK4,"ND")</f>
        <v>29.296334257851498</v>
      </c>
      <c r="DL5">
        <f>IF(DL4&gt;0,DL4,"ND")</f>
        <v>29.3995219238837</v>
      </c>
      <c r="DM5">
        <f>IF(DM4&gt;0,DM4,"ND")</f>
        <v>29.385666710338501</v>
      </c>
      <c r="DN5">
        <f>IF(DN4&gt;0,DN4,"ND")</f>
        <v>30.1718235610434</v>
      </c>
      <c r="DO5">
        <f>IF(DO4&gt;0,DO4,"ND")</f>
        <v>29.5264960323839</v>
      </c>
      <c r="DP5">
        <f>IF(DP4&gt;0,DP4,"ND")</f>
        <v>29.6374941261011</v>
      </c>
      <c r="DQ5" t="str">
        <f>IF(DQ4&gt;0,DQ4,"ND")</f>
        <v>ND</v>
      </c>
      <c r="DR5" t="str">
        <f>IF(DR4&gt;0,DR4,"ND")</f>
        <v>ND</v>
      </c>
      <c r="DS5" t="str">
        <f>IF(DS4&gt;0,DS4,"ND")</f>
        <v>ND</v>
      </c>
      <c r="DT5">
        <f>IF(DT4&gt;0,DT4,"ND")</f>
        <v>24.561776199379199</v>
      </c>
      <c r="DU5">
        <f>IF(DU4&gt;0,DU4,"ND")</f>
        <v>24.188700997360499</v>
      </c>
      <c r="DV5">
        <f>IF(DV4&gt;0,DV4,"ND")</f>
        <v>24.578663356142599</v>
      </c>
      <c r="DW5">
        <f>IF(DW4&gt;0,DW4,"ND")</f>
        <v>29.222037711989699</v>
      </c>
      <c r="DX5">
        <f>IF(DX4&gt;0,DX4,"ND")</f>
        <v>29.731431268310899</v>
      </c>
      <c r="DY5">
        <f>IF(DY4&gt;0,DY4,"ND")</f>
        <v>29.207503518762</v>
      </c>
      <c r="DZ5">
        <f>IF(DZ4&gt;0,DZ4,"ND")</f>
        <v>30.147891836973201</v>
      </c>
      <c r="EA5">
        <f>IF(EA4&gt;0,EA4,"ND")</f>
        <v>30.287700619424101</v>
      </c>
      <c r="EB5">
        <f>IF(EB4&gt;0,EB4,"ND")</f>
        <v>28.814920275591099</v>
      </c>
      <c r="EC5" t="str">
        <f>IF(EC4&gt;0,EC4,"ND")</f>
        <v>ND</v>
      </c>
      <c r="ED5" t="str">
        <f>IF(ED4&gt;0,ED4,"ND")</f>
        <v>ND</v>
      </c>
      <c r="EE5" t="str">
        <f>IF(EE4&gt;0,EE4,"ND")</f>
        <v>ND</v>
      </c>
      <c r="EF5">
        <f>IF(EF4&gt;0,EF4,"ND")</f>
        <v>27.105843154588602</v>
      </c>
      <c r="EG5">
        <f>IF(EG4&gt;0,EG4,"ND")</f>
        <v>27.8942172887452</v>
      </c>
      <c r="EH5">
        <f>IF(EH4&gt;0,EH4,"ND")</f>
        <v>28.058527205848701</v>
      </c>
      <c r="EI5" t="str">
        <f>IF(EI4&gt;0,EI4,"ND")</f>
        <v>ND</v>
      </c>
      <c r="EJ5" t="str">
        <f>IF(EJ4&gt;0,EJ4,"ND")</f>
        <v>ND</v>
      </c>
      <c r="EK5" t="str">
        <f>IF(EK4&gt;0,EK4,"ND")</f>
        <v>ND</v>
      </c>
      <c r="EL5" t="str">
        <f>IF(EL4&gt;0,EL4,"ND")</f>
        <v>ND</v>
      </c>
      <c r="EM5" t="str">
        <f>IF(EM4&gt;0,EM4,"ND")</f>
        <v>ND</v>
      </c>
      <c r="EN5" t="str">
        <f>IF(EN4&gt;0,EN4,"ND")</f>
        <v>ND</v>
      </c>
      <c r="EO5" t="str">
        <f>IF(EO4&gt;0,EO4,"ND")</f>
        <v>ND</v>
      </c>
      <c r="EP5" t="str">
        <f>IF(EP4&gt;0,EP4,"ND")</f>
        <v>ND</v>
      </c>
      <c r="EQ5" t="str">
        <f>IF(EQ4&gt;0,EQ4,"ND")</f>
        <v>ND</v>
      </c>
      <c r="ER5">
        <f>IF(ER4&gt;0,ER4,"ND")</f>
        <v>30.8231048979906</v>
      </c>
      <c r="ES5">
        <f>IF(ES4&gt;0,ES4,"ND")</f>
        <v>31.306946484328101</v>
      </c>
      <c r="ET5">
        <f>IF(ET4&gt;0,ET4,"ND")</f>
        <v>30.948857205441001</v>
      </c>
      <c r="EU5">
        <f>IF(EU4&gt;0,EU4,"ND")</f>
        <v>29.252851588075199</v>
      </c>
      <c r="EV5">
        <f>IF(EV4&gt;0,EV4,"ND")</f>
        <v>29.047498862432001</v>
      </c>
      <c r="EW5">
        <f>IF(EW4&gt;0,EW4,"ND")</f>
        <v>28.8087724664509</v>
      </c>
      <c r="EX5">
        <f>IF(EX4&gt;0,EX4,"ND")</f>
        <v>29.817741860566599</v>
      </c>
      <c r="EY5">
        <f>IF(EY4&gt;0,EY4,"ND")</f>
        <v>30.005036759720799</v>
      </c>
      <c r="EZ5">
        <f>IF(EZ4&gt;0,EZ4,"ND")</f>
        <v>29.3315251724514</v>
      </c>
      <c r="FA5" t="str">
        <f>IF(FA4&gt;0,FA4,"ND")</f>
        <v>ND</v>
      </c>
      <c r="FB5" t="str">
        <f>IF(FB4&gt;0,FB4,"ND")</f>
        <v>ND</v>
      </c>
      <c r="FC5" t="str">
        <f>IF(FC4&gt;0,FC4,"ND")</f>
        <v>ND</v>
      </c>
      <c r="FD5" t="str">
        <f>IF(FD4&gt;0,FD4,"ND")</f>
        <v>ND</v>
      </c>
      <c r="FE5">
        <f>IF(FE4&gt;0,FE4,"ND")</f>
        <v>34.199333823942602</v>
      </c>
      <c r="FF5">
        <f>IF(FF4&gt;0,FF4,"ND")</f>
        <v>34.580315559355803</v>
      </c>
      <c r="FG5">
        <f>IF(FG4&gt;0,FG4,"ND")</f>
        <v>29.263142025166999</v>
      </c>
      <c r="FH5">
        <f>IF(FH4&gt;0,FH4,"ND")</f>
        <v>29.331458878540801</v>
      </c>
      <c r="FI5">
        <f>IF(FI4&gt;0,FI4,"ND")</f>
        <v>29.1218174682719</v>
      </c>
      <c r="FJ5">
        <f>IF(FJ4&gt;0,FJ4,"ND")</f>
        <v>29.634239357550801</v>
      </c>
      <c r="FK5">
        <f>IF(FK4&gt;0,FK4,"ND")</f>
        <v>30.020710197061099</v>
      </c>
      <c r="FL5">
        <f>IF(FL4&gt;0,FL4,"ND")</f>
        <v>29.529051409133501</v>
      </c>
      <c r="FM5" t="str">
        <f>IF(FM4&gt;0,FM4,"ND")</f>
        <v>ND</v>
      </c>
      <c r="FN5" t="str">
        <f>IF(FN4&gt;0,FN4,"ND")</f>
        <v>ND</v>
      </c>
      <c r="FO5" t="str">
        <f>IF(FO4&gt;0,FO4,"ND")</f>
        <v>ND</v>
      </c>
      <c r="FP5" t="str">
        <f>IF(FP4&gt;0,FP4,"ND")</f>
        <v>ND</v>
      </c>
      <c r="FQ5">
        <f>IF(FQ4&gt;0,FQ4,"ND")</f>
        <v>35.834846258847101</v>
      </c>
      <c r="FR5" t="str">
        <f>IF(FR4&gt;0,FR4,"ND")</f>
        <v>ND</v>
      </c>
      <c r="FS5" t="str">
        <f>IF(FS4&gt;0,FS4,"ND")</f>
        <v>ND</v>
      </c>
      <c r="FT5" t="str">
        <f>IF(FT4&gt;0,FT4,"ND")</f>
        <v>ND</v>
      </c>
      <c r="FU5" t="str">
        <f>IF(FU4&gt;0,FU4,"ND")</f>
        <v>ND</v>
      </c>
      <c r="FV5" t="str">
        <f>IF(FV4&gt;0,FV4,"ND")</f>
        <v>ND</v>
      </c>
      <c r="FW5" t="str">
        <f>IF(FW4&gt;0,FW4,"ND")</f>
        <v>ND</v>
      </c>
      <c r="FX5" t="str">
        <f>IF(FX4&gt;0,FX4,"ND")</f>
        <v>ND</v>
      </c>
      <c r="FY5" t="str">
        <f>IF(FY4&gt;0,FY4,"ND")</f>
        <v>ND</v>
      </c>
      <c r="FZ5" t="str">
        <f>IF(FZ4&gt;0,FZ4,"ND")</f>
        <v>ND</v>
      </c>
      <c r="GA5" t="str">
        <f>IF(GA4&gt;0,GA4,"ND")</f>
        <v>ND</v>
      </c>
      <c r="GB5" t="str">
        <f>IF(GB4&gt;0,GB4,"ND")</f>
        <v>ND</v>
      </c>
      <c r="GC5" t="str">
        <f>IF(GC4&gt;0,GC4,"ND")</f>
        <v>ND</v>
      </c>
      <c r="GD5" t="str">
        <f>IF(GD4&gt;0,GD4,"ND")</f>
        <v>ND</v>
      </c>
      <c r="GE5" t="str">
        <f>IF(GE4&gt;0,GE4,"ND")</f>
        <v>ND</v>
      </c>
      <c r="GF5" t="str">
        <f>IF(GF4&gt;0,GF4,"ND")</f>
        <v>ND</v>
      </c>
      <c r="GG5" t="str">
        <f>IF(GG4&gt;0,GG4,"ND")</f>
        <v>ND</v>
      </c>
      <c r="GH5" t="str">
        <f>IF(GH4&gt;0,GH4,"ND")</f>
        <v>ND</v>
      </c>
      <c r="GI5" t="str">
        <f>IF(GI4&gt;0,GI4,"ND")</f>
        <v>ND</v>
      </c>
      <c r="GJ5" t="str">
        <f>IF(GJ4&gt;0,GJ4,"ND")</f>
        <v>ND</v>
      </c>
      <c r="GK5" t="str">
        <f>IF(GK4&gt;0,GK4,"ND")</f>
        <v>ND</v>
      </c>
      <c r="GL5" t="str">
        <f>IF(GL4&gt;0,GL4,"ND")</f>
        <v>ND</v>
      </c>
      <c r="GM5" t="str">
        <f>IF(GM4&gt;0,GM4,"ND")</f>
        <v>ND</v>
      </c>
      <c r="GN5">
        <f>IF(GN4&gt;0,GN4,"ND")</f>
        <v>15.367243399470301</v>
      </c>
      <c r="GO5">
        <f>IF(GO4&gt;0,GO4,"ND")</f>
        <v>15.5030913896653</v>
      </c>
      <c r="GP5">
        <f>IF(GP4&gt;0,GP4,"ND")</f>
        <v>15.0946247890633</v>
      </c>
      <c r="GQ5">
        <f>IF(GQ4&gt;0,GQ4,"ND")</f>
        <v>29.659287988101699</v>
      </c>
      <c r="GR5">
        <f>IF(GR4&gt;0,GR4,"ND")</f>
        <v>29.274747463427101</v>
      </c>
      <c r="GS5">
        <f>IF(GS4&gt;0,GS4,"ND")</f>
        <v>29.078369567423199</v>
      </c>
      <c r="GT5">
        <f>IF(GT4&gt;0,GT4,"ND")</f>
        <v>30.776658937147001</v>
      </c>
      <c r="GU5">
        <f>IF(GU4&gt;0,GU4,"ND")</f>
        <v>30.5327001272586</v>
      </c>
      <c r="GV5">
        <f>IF(GV4&gt;0,GV4,"ND")</f>
        <v>29.728408167218401</v>
      </c>
      <c r="GW5">
        <f>IF(GW4&gt;0,GW4,"ND")</f>
        <v>22.0191021177213</v>
      </c>
      <c r="GX5">
        <f>IF(GX4&gt;0,GX4,"ND")</f>
        <v>23.348594774487399</v>
      </c>
      <c r="GY5">
        <f>IF(GY4&gt;0,GY4,"ND")</f>
        <v>23.248564426384799</v>
      </c>
      <c r="GZ5">
        <f>IF(GZ4&gt;0,GZ4,"ND")</f>
        <v>19.367478293554299</v>
      </c>
      <c r="HA5">
        <f>IF(HA4&gt;0,HA4,"ND")</f>
        <v>19.196489783071002</v>
      </c>
      <c r="HB5">
        <f>IF(HB4&gt;0,HB4,"ND")</f>
        <v>19.035214046534598</v>
      </c>
      <c r="HC5">
        <f>IF(HC4&gt;0,HC4,"ND")</f>
        <v>29.396350285635901</v>
      </c>
      <c r="HD5">
        <f>IF(HD4&gt;0,HD4,"ND")</f>
        <v>29.762072716316698</v>
      </c>
      <c r="HE5">
        <f>IF(HE4&gt;0,HE4,"ND")</f>
        <v>29.956343334567102</v>
      </c>
      <c r="HF5">
        <f>IF(HF4&gt;0,HF4,"ND")</f>
        <v>31.452916303262299</v>
      </c>
      <c r="HG5">
        <f>IF(HG4&gt;0,HG4,"ND")</f>
        <v>31.4813401542267</v>
      </c>
      <c r="HH5">
        <f>IF(HH4&gt;0,HH4,"ND")</f>
        <v>29.358498245809901</v>
      </c>
      <c r="HI5">
        <f>IF(HI4&gt;0,HI4,"ND")</f>
        <v>22.832195263984101</v>
      </c>
      <c r="HJ5">
        <f>IF(HJ4&gt;0,HJ4,"ND")</f>
        <v>23.9640104885939</v>
      </c>
      <c r="HK5">
        <f>IF(HK4&gt;0,HK4,"ND")</f>
        <v>24.541727972758999</v>
      </c>
      <c r="HL5">
        <f>IF(HL4&gt;0,HL4,"ND")</f>
        <v>23.231877006495498</v>
      </c>
      <c r="HM5">
        <f>IF(HM4&gt;0,HM4,"ND")</f>
        <v>22.618763211968801</v>
      </c>
      <c r="HN5">
        <f>IF(HN4&gt;0,HN4,"ND")</f>
        <v>22.3821255820747</v>
      </c>
      <c r="HO5">
        <f>IF(HO4&gt;0,HO4,"ND")</f>
        <v>29.361357934983801</v>
      </c>
      <c r="HP5">
        <f>IF(HP4&gt;0,HP4,"ND")</f>
        <v>29.582997886377299</v>
      </c>
      <c r="HQ5">
        <f>IF(HQ4&gt;0,HQ4,"ND")</f>
        <v>29.742920859986601</v>
      </c>
      <c r="HR5">
        <f>IF(HR4&gt;0,HR4,"ND")</f>
        <v>31.070560142439199</v>
      </c>
      <c r="HS5">
        <f>IF(HS4&gt;0,HS4,"ND")</f>
        <v>31.168544716454399</v>
      </c>
      <c r="HT5">
        <f>IF(HT4&gt;0,HT4,"ND")</f>
        <v>29.936046270276002</v>
      </c>
      <c r="HU5">
        <f>IF(HU4&gt;0,HU4,"ND")</f>
        <v>23.582757737726901</v>
      </c>
      <c r="HV5">
        <f>IF(HV4&gt;0,HV4,"ND")</f>
        <v>23.6108392334657</v>
      </c>
      <c r="HW5">
        <f>IF(HW4&gt;0,HW4,"ND")</f>
        <v>23.7646923824399</v>
      </c>
      <c r="HX5">
        <f>IF(HX4&gt;0,HX4,"ND")</f>
        <v>25.937966717523199</v>
      </c>
      <c r="HY5">
        <f>IF(HY4&gt;0,HY4,"ND")</f>
        <v>25.596363457701202</v>
      </c>
      <c r="HZ5">
        <f>IF(HZ4&gt;0,HZ4,"ND")</f>
        <v>25.6441414743305</v>
      </c>
      <c r="IA5">
        <f>IF(IA4&gt;0,IA4,"ND")</f>
        <v>29.5388268514887</v>
      </c>
      <c r="IB5">
        <f>IF(IB4&gt;0,IB4,"ND")</f>
        <v>29.590375026782201</v>
      </c>
      <c r="IC5">
        <f>IF(IC4&gt;0,IC4,"ND")</f>
        <v>29.139384857696601</v>
      </c>
      <c r="ID5">
        <f>IF(ID4&gt;0,ID4,"ND")</f>
        <v>30.866355455644801</v>
      </c>
      <c r="IE5">
        <f>IF(IE4&gt;0,IE4,"ND")</f>
        <v>31.083745590561598</v>
      </c>
      <c r="IF5">
        <f>IF(IF4&gt;0,IF4,"ND")</f>
        <v>30.0208860460476</v>
      </c>
      <c r="IG5">
        <f>IF(IG4&gt;0,IG4,"ND")</f>
        <v>23.681904437446001</v>
      </c>
      <c r="IH5">
        <f>IF(IH4&gt;0,IH4,"ND")</f>
        <v>23.409649237534001</v>
      </c>
      <c r="II5">
        <f>IF(II4&gt;0,II4,"ND")</f>
        <v>24.188706309654201</v>
      </c>
      <c r="IJ5">
        <f>IF(IJ4&gt;0,IJ4,"ND")</f>
        <v>28.610443847567801</v>
      </c>
      <c r="IK5">
        <f>IF(IK4&gt;0,IK4,"ND")</f>
        <v>28.536777577766401</v>
      </c>
      <c r="IL5">
        <f>IF(IL4&gt;0,IL4,"ND")</f>
        <v>29.065499976691299</v>
      </c>
      <c r="IM5">
        <f>IF(IM4&gt;0,IM4,"ND")</f>
        <v>29.756275294387301</v>
      </c>
      <c r="IN5">
        <f>IF(IN4&gt;0,IN4,"ND")</f>
        <v>29.378846660391702</v>
      </c>
      <c r="IO5">
        <f>IF(IO4&gt;0,IO4,"ND")</f>
        <v>29.199122618947801</v>
      </c>
      <c r="IP5">
        <f>IF(IP4&gt;0,IP4,"ND")</f>
        <v>31.360981185390099</v>
      </c>
      <c r="IQ5">
        <f>IF(IQ4&gt;0,IQ4,"ND")</f>
        <v>31.4163438814603</v>
      </c>
      <c r="IR5">
        <f>IF(IR4&gt;0,IR4,"ND")</f>
        <v>30.085895260768499</v>
      </c>
      <c r="IS5" t="str">
        <f>IF(IS4&gt;0,IS4,"ND")</f>
        <v>ND</v>
      </c>
      <c r="IT5" t="str">
        <f>IF(IT4&gt;0,IT4,"ND")</f>
        <v>ND</v>
      </c>
      <c r="IU5" t="str">
        <f>IF(IU4&gt;0,IU4,"ND")</f>
        <v>ND</v>
      </c>
      <c r="IV5">
        <f>IF(IV4&gt;0,IV4,"ND")</f>
        <v>31.376649913116999</v>
      </c>
      <c r="IW5">
        <f>IF(IW4&gt;0,IW4,"ND")</f>
        <v>31.725989075729899</v>
      </c>
      <c r="IX5">
        <f>IF(IX4&gt;0,IX4,"ND")</f>
        <v>31.1586532800819</v>
      </c>
      <c r="IY5" t="str">
        <f>IF(IY4&gt;0,IY4,"ND")</f>
        <v>ND</v>
      </c>
      <c r="IZ5" t="str">
        <f>IF(IZ4&gt;0,IZ4,"ND")</f>
        <v>ND</v>
      </c>
      <c r="JA5" t="str">
        <f>IF(JA4&gt;0,JA4,"ND")</f>
        <v>ND</v>
      </c>
      <c r="JB5" t="str">
        <f>IF(JB4&gt;0,JB4,"ND")</f>
        <v>ND</v>
      </c>
      <c r="JC5" t="str">
        <f>IF(JC4&gt;0,JC4,"ND")</f>
        <v>ND</v>
      </c>
      <c r="JD5" t="str">
        <f>IF(JD4&gt;0,JD4,"ND")</f>
        <v>ND</v>
      </c>
      <c r="JE5">
        <f>IF(JE4&gt;0,JE4,"ND")</f>
        <v>16.645616325902001</v>
      </c>
      <c r="JF5">
        <f>IF(JF4&gt;0,JF4,"ND")</f>
        <v>17.428769902826399</v>
      </c>
      <c r="JG5">
        <f>IF(JG4&gt;0,JG4,"ND")</f>
        <v>16.6142699727367</v>
      </c>
      <c r="JH5">
        <f>IF(JH4&gt;0,JH4,"ND")</f>
        <v>35.498247274096897</v>
      </c>
      <c r="JI5">
        <f>IF(JI4&gt;0,JI4,"ND")</f>
        <v>33.286035571617901</v>
      </c>
      <c r="JJ5">
        <f>IF(JJ4&gt;0,JJ4,"ND")</f>
        <v>46.723183991599797</v>
      </c>
      <c r="JK5" t="str">
        <f>IF(JK4&gt;0,JK4,"ND")</f>
        <v>ND</v>
      </c>
      <c r="JL5" t="str">
        <f>IF(JL4&gt;0,JL4,"ND")</f>
        <v>ND</v>
      </c>
      <c r="JM5" t="str">
        <f>IF(JM4&gt;0,JM4,"ND")</f>
        <v>ND</v>
      </c>
      <c r="JN5" t="str">
        <f>IF(JN4&gt;0,JN4,"ND")</f>
        <v>ND</v>
      </c>
      <c r="JO5" t="str">
        <f>IF(JO4&gt;0,JO4,"ND")</f>
        <v>ND</v>
      </c>
      <c r="JP5" t="str">
        <f>IF(JP4&gt;0,JP4,"ND")</f>
        <v>ND</v>
      </c>
      <c r="JQ5" t="str">
        <f>IF(JQ4&gt;0,JQ4,"ND")</f>
        <v>ND</v>
      </c>
      <c r="JR5" t="str">
        <f>IF(JR4&gt;0,JR4,"ND")</f>
        <v>ND</v>
      </c>
      <c r="JS5" t="str">
        <f>IF(JS4&gt;0,JS4,"ND")</f>
        <v>ND</v>
      </c>
      <c r="JT5" t="str">
        <f>IF(JT4&gt;0,JT4,"ND")</f>
        <v>ND</v>
      </c>
      <c r="JU5" t="str">
        <f>IF(JU4&gt;0,JU4,"ND")</f>
        <v>ND</v>
      </c>
      <c r="JV5" t="str">
        <f>IF(JV4&gt;0,JV4,"ND")</f>
        <v>ND</v>
      </c>
      <c r="JW5" t="str">
        <f>IF(JW4&gt;0,JW4,"ND")</f>
        <v>ND</v>
      </c>
      <c r="JX5" t="str">
        <f>IF(JX4&gt;0,JX4,"ND")</f>
        <v>ND</v>
      </c>
      <c r="JY5" t="str">
        <f>IF(JY4&gt;0,JY4,"ND")</f>
        <v>ND</v>
      </c>
      <c r="JZ5">
        <f>IF(JZ4&gt;0,JZ4,"ND")</f>
        <v>35.698219168796797</v>
      </c>
      <c r="KA5" t="str">
        <f>IF(KA4&gt;0,KA4,"ND")</f>
        <v>ND</v>
      </c>
      <c r="KB5" t="str">
        <f>IF(KB4&gt;0,KB4,"ND")</f>
        <v>ND</v>
      </c>
      <c r="KC5" t="str">
        <f>IF(KC4&gt;0,KC4,"ND")</f>
        <v>ND</v>
      </c>
      <c r="KD5" t="str">
        <f>IF(KD4&gt;0,KD4,"ND")</f>
        <v>ND</v>
      </c>
      <c r="KE5">
        <f>IF(KE4&gt;0,KE4,"ND")</f>
        <v>33.116717295364403</v>
      </c>
      <c r="KF5">
        <f>IF(KF4&gt;0,KF4,"ND")</f>
        <v>19.806939931605701</v>
      </c>
      <c r="KG5">
        <f>IF(KG4&gt;0,KG4,"ND")</f>
        <v>19.7186864058623</v>
      </c>
      <c r="KH5">
        <f>IF(KH4&gt;0,KH4,"ND")</f>
        <v>20.1411698135664</v>
      </c>
      <c r="KI5">
        <f>IF(KI4&gt;0,KI4,"ND")</f>
        <v>33.672706153051998</v>
      </c>
      <c r="KJ5">
        <f>IF(KJ4&gt;0,KJ4,"ND")</f>
        <v>33.5014628545592</v>
      </c>
      <c r="KK5">
        <f>IF(KK4&gt;0,KK4,"ND")</f>
        <v>33.405447375544199</v>
      </c>
      <c r="KL5">
        <f>IF(KL4&gt;0,KL4,"ND")</f>
        <v>30.979563631168599</v>
      </c>
      <c r="KM5">
        <f>IF(KM4&gt;0,KM4,"ND")</f>
        <v>30.331938224750399</v>
      </c>
      <c r="KN5">
        <f>IF(KN4&gt;0,KN4,"ND")</f>
        <v>29.480996930167802</v>
      </c>
      <c r="KO5" t="str">
        <f>IF(KO4&gt;0,KO4,"ND")</f>
        <v>ND</v>
      </c>
      <c r="KP5" t="str">
        <f>IF(KP4&gt;0,KP4,"ND")</f>
        <v>ND</v>
      </c>
      <c r="KQ5" t="str">
        <f>IF(KQ4&gt;0,KQ4,"ND")</f>
        <v>ND</v>
      </c>
      <c r="KR5">
        <f>IF(KR4&gt;0,KR4,"ND")</f>
        <v>22.8848238364771</v>
      </c>
      <c r="KS5">
        <f>IF(KS4&gt;0,KS4,"ND")</f>
        <v>22.714479730361401</v>
      </c>
      <c r="KT5">
        <f>IF(KT4&gt;0,KT4,"ND")</f>
        <v>22.437735325139101</v>
      </c>
      <c r="KU5">
        <f>IF(KU4&gt;0,KU4,"ND")</f>
        <v>32.566149471160202</v>
      </c>
      <c r="KV5">
        <f>IF(KV4&gt;0,KV4,"ND")</f>
        <v>32.5694787757255</v>
      </c>
      <c r="KW5">
        <f>IF(KW4&gt;0,KW4,"ND")</f>
        <v>32.189295790345</v>
      </c>
      <c r="KX5">
        <f>IF(KX4&gt;0,KX4,"ND")</f>
        <v>31.000373072239199</v>
      </c>
      <c r="KY5">
        <f>IF(KY4&gt;0,KY4,"ND")</f>
        <v>30.7381731574852</v>
      </c>
      <c r="KZ5">
        <f>IF(KZ4&gt;0,KZ4,"ND")</f>
        <v>29.315964449462999</v>
      </c>
      <c r="LA5" t="str">
        <f>IF(LA4&gt;0,LA4,"ND")</f>
        <v>ND</v>
      </c>
      <c r="LB5" t="str">
        <f>IF(LB4&gt;0,LB4,"ND")</f>
        <v>ND</v>
      </c>
      <c r="LC5" t="str">
        <f>IF(LC4&gt;0,LC4,"ND")</f>
        <v>ND</v>
      </c>
      <c r="LD5">
        <f>IF(LD4&gt;0,LD4,"ND")</f>
        <v>22.973711311847101</v>
      </c>
      <c r="LE5">
        <f>IF(LE4&gt;0,LE4,"ND")</f>
        <v>26.0993967988958</v>
      </c>
      <c r="LF5">
        <f>IF(LF4&gt;0,LF4,"ND")</f>
        <v>25.357612226788401</v>
      </c>
      <c r="LG5" t="str">
        <f>IF(LG4&gt;0,LG4,"ND")</f>
        <v>ND</v>
      </c>
      <c r="LH5" t="str">
        <f>IF(LH4&gt;0,LH4,"ND")</f>
        <v>ND</v>
      </c>
      <c r="LI5" t="str">
        <f>IF(LI4&gt;0,LI4,"ND")</f>
        <v>ND</v>
      </c>
      <c r="LJ5" t="str">
        <f>IF(LJ4&gt;0,LJ4,"ND")</f>
        <v>ND</v>
      </c>
      <c r="LK5" t="str">
        <f>IF(LK4&gt;0,LK4,"ND")</f>
        <v>ND</v>
      </c>
      <c r="LL5" t="str">
        <f>IF(LL4&gt;0,LL4,"ND")</f>
        <v>ND</v>
      </c>
      <c r="LM5" t="str">
        <f>IF(LM4&gt;0,LM4,"ND")</f>
        <v>ND</v>
      </c>
      <c r="LN5" t="str">
        <f>IF(LN4&gt;0,LN4,"ND")</f>
        <v>ND</v>
      </c>
      <c r="LO5" t="str">
        <f>IF(LO4&gt;0,LO4,"ND")</f>
        <v>ND</v>
      </c>
      <c r="LP5">
        <f>IF(LP4&gt;0,LP4,"ND")</f>
        <v>28.7847584273138</v>
      </c>
      <c r="LQ5">
        <f>IF(LQ4&gt;0,LQ4,"ND")</f>
        <v>29.056256467944401</v>
      </c>
      <c r="LR5">
        <f>IF(LR4&gt;0,LR4,"ND")</f>
        <v>29.235920063346398</v>
      </c>
      <c r="LS5">
        <f>IF(LS4&gt;0,LS4,"ND")</f>
        <v>32.626584089165803</v>
      </c>
      <c r="LT5">
        <f>IF(LT4&gt;0,LT4,"ND")</f>
        <v>32.786072383988397</v>
      </c>
      <c r="LU5">
        <f>IF(LU4&gt;0,LU4,"ND")</f>
        <v>32.485792261565997</v>
      </c>
      <c r="LV5">
        <f>IF(LV4&gt;0,LV4,"ND")</f>
        <v>29.834471745234602</v>
      </c>
      <c r="LW5">
        <f>IF(LW4&gt;0,LW4,"ND")</f>
        <v>30.602600889542298</v>
      </c>
      <c r="LX5">
        <f>IF(LX4&gt;0,LX4,"ND")</f>
        <v>29.758574784735799</v>
      </c>
      <c r="LY5" t="str">
        <f>IF(LY4&gt;0,LY4,"ND")</f>
        <v>ND</v>
      </c>
      <c r="LZ5" t="str">
        <f>IF(LZ4&gt;0,LZ4,"ND")</f>
        <v>ND</v>
      </c>
      <c r="MA5" t="str">
        <f>IF(MA4&gt;0,MA4,"ND")</f>
        <v>ND</v>
      </c>
      <c r="MB5">
        <f>IF(MB4&gt;0,MB4,"ND")</f>
        <v>32.6267122470449</v>
      </c>
      <c r="MC5">
        <f>IF(MC4&gt;0,MC4,"ND")</f>
        <v>31.9772151836974</v>
      </c>
      <c r="MD5">
        <f>IF(MD4&gt;0,MD4,"ND")</f>
        <v>32.163849794314601</v>
      </c>
      <c r="ME5">
        <f>IF(ME4&gt;0,ME4,"ND")</f>
        <v>32.594474082227599</v>
      </c>
      <c r="MF5">
        <f>IF(MF4&gt;0,MF4,"ND")</f>
        <v>31.930984985392701</v>
      </c>
      <c r="MG5">
        <f>IF(MG4&gt;0,MG4,"ND")</f>
        <v>32.546605521537899</v>
      </c>
      <c r="MH5">
        <f>IF(MH4&gt;0,MH4,"ND")</f>
        <v>31.264256126964</v>
      </c>
      <c r="MI5">
        <f>IF(MI4&gt;0,MI4,"ND")</f>
        <v>31.002393518665301</v>
      </c>
      <c r="MJ5">
        <f>IF(MJ4&gt;0,MJ4,"ND")</f>
        <v>29.888770995192701</v>
      </c>
      <c r="MK5" t="str">
        <f>IF(MK4&gt;0,MK4,"ND")</f>
        <v>ND</v>
      </c>
      <c r="ML5" t="str">
        <f>IF(ML4&gt;0,ML4,"ND")</f>
        <v>ND</v>
      </c>
      <c r="MM5" t="str">
        <f>IF(MM4&gt;0,MM4,"ND")</f>
        <v>ND</v>
      </c>
      <c r="MN5">
        <f>IF(MN4&gt;0,MN4,"ND")</f>
        <v>36.9235524043482</v>
      </c>
      <c r="MO5">
        <f>IF(MO4&gt;0,MO4,"ND")</f>
        <v>35.047645345765098</v>
      </c>
      <c r="MP5">
        <f>IF(MP4&gt;0,MP4,"ND")</f>
        <v>37.1114952765124</v>
      </c>
      <c r="MQ5">
        <f>IF(MQ4&gt;0,MQ4,"ND")</f>
        <v>32.486623853181399</v>
      </c>
      <c r="MR5">
        <f>IF(MR4&gt;0,MR4,"ND")</f>
        <v>32.189042094513297</v>
      </c>
      <c r="MS5">
        <f>IF(MS4&gt;0,MS4,"ND")</f>
        <v>31.9965794297723</v>
      </c>
      <c r="MT5">
        <f>IF(MT4&gt;0,MT4,"ND")</f>
        <v>31.499602258458399</v>
      </c>
      <c r="MU5">
        <f>IF(MU4&gt;0,MU4,"ND")</f>
        <v>30.889126661934601</v>
      </c>
      <c r="MV5">
        <f>IF(MV4&gt;0,MV4,"ND")</f>
        <v>31.090800377942699</v>
      </c>
      <c r="MW5" t="str">
        <f>IF(MW4&gt;0,MW4,"ND")</f>
        <v>ND</v>
      </c>
      <c r="MX5" t="str">
        <f>IF(MX4&gt;0,MX4,"ND")</f>
        <v>ND</v>
      </c>
      <c r="MY5" t="str">
        <f>IF(MY4&gt;0,MY4,"ND")</f>
        <v>ND</v>
      </c>
      <c r="MZ5">
        <f>IF(MZ4&gt;0,MZ4,"ND")</f>
        <v>38.314405935528498</v>
      </c>
      <c r="NA5">
        <f>IF(NA4&gt;0,NA4,"ND")</f>
        <v>38.095782030743102</v>
      </c>
      <c r="NB5">
        <f>IF(NB4&gt;0,NB4,"ND")</f>
        <v>39.021582895936</v>
      </c>
      <c r="NC5" t="str">
        <f>IF(NC4&gt;0,NC4,"ND")</f>
        <v>ND</v>
      </c>
      <c r="ND5" t="str">
        <f>IF(ND4&gt;0,ND4,"ND")</f>
        <v>ND</v>
      </c>
      <c r="NE5" t="str">
        <f>IF(NE4&gt;0,NE4,"ND")</f>
        <v>ND</v>
      </c>
      <c r="NF5" t="str">
        <f>IF(NF4&gt;0,NF4,"ND")</f>
        <v>ND</v>
      </c>
      <c r="NG5" t="str">
        <f>IF(NG4&gt;0,NG4,"ND")</f>
        <v>ND</v>
      </c>
      <c r="NH5" t="str">
        <f>IF(NH4&gt;0,NH4,"ND")</f>
        <v>ND</v>
      </c>
      <c r="NI5" t="str">
        <f>IF(NI4&gt;0,NI4,"ND")</f>
        <v>ND</v>
      </c>
      <c r="NJ5" t="str">
        <f>IF(NJ4&gt;0,NJ4,"ND")</f>
        <v>ND</v>
      </c>
      <c r="NK5" t="str">
        <f>IF(NK4&gt;0,NK4,"ND")</f>
        <v>ND</v>
      </c>
      <c r="NL5" t="str">
        <f>IF(NL4&gt;0,NL4,"ND")</f>
        <v>ND</v>
      </c>
      <c r="NM5" t="str">
        <f>IF(NM4&gt;0,NM4,"ND")</f>
        <v>ND</v>
      </c>
      <c r="NN5" t="str">
        <f>IF(NN4&gt;0,NN4,"ND")</f>
        <v>ND</v>
      </c>
      <c r="NO5" t="str">
        <f>IF(NO4&gt;0,NO4,"ND")</f>
        <v>ND</v>
      </c>
      <c r="NP5" t="str">
        <f>IF(NP4&gt;0,NP4,"ND")</f>
        <v>ND</v>
      </c>
      <c r="NQ5" t="str">
        <f>IF(NQ4&gt;0,NQ4,"ND")</f>
        <v>ND</v>
      </c>
      <c r="NR5" t="str">
        <f>IF(NR4&gt;0,NR4,"ND")</f>
        <v>ND</v>
      </c>
      <c r="NS5" t="str">
        <f>IF(NS4&gt;0,NS4,"ND")</f>
        <v>ND</v>
      </c>
      <c r="NT5" t="str">
        <f>IF(NT4&gt;0,NT4,"ND")</f>
        <v>ND</v>
      </c>
      <c r="NU5" t="str">
        <f>IF(NU4&gt;0,NU4,"ND")</f>
        <v>ND</v>
      </c>
      <c r="NV5" t="str">
        <f>IF(NV4&gt;0,NV4,"ND")</f>
        <v>ND</v>
      </c>
      <c r="NW5" t="str">
        <f>IF(NW4&gt;0,NW4,"ND")</f>
        <v>ND</v>
      </c>
      <c r="NX5">
        <f>IF(NX4&gt;0,NX4,"ND")</f>
        <v>16.647995936521799</v>
      </c>
      <c r="NY5">
        <f>IF(NY4&gt;0,NY4,"ND")</f>
        <v>16.0077274468048</v>
      </c>
      <c r="NZ5">
        <f>IF(NZ4&gt;0,NZ4,"ND")</f>
        <v>15.7686079072543</v>
      </c>
      <c r="OA5">
        <f>IF(OA4&gt;0,OA4,"ND")</f>
        <v>29.3884832417586</v>
      </c>
      <c r="OB5">
        <f>IF(OB4&gt;0,OB4,"ND")</f>
        <v>29.873151844306701</v>
      </c>
      <c r="OC5">
        <f>IF(OC4&gt;0,OC4,"ND")</f>
        <v>30.020996041996</v>
      </c>
      <c r="OD5">
        <f>IF(OD4&gt;0,OD4,"ND")</f>
        <v>32.011757109668302</v>
      </c>
      <c r="OE5">
        <f>IF(OE4&gt;0,OE4,"ND")</f>
        <v>31.699602633910899</v>
      </c>
      <c r="OF5">
        <f>IF(OF4&gt;0,OF4,"ND")</f>
        <v>31.362329170204301</v>
      </c>
      <c r="OG5" t="str">
        <f>IF(OG4&gt;0,OG4,"ND")</f>
        <v>ND</v>
      </c>
      <c r="OH5">
        <f>IF(OH4&gt;0,OH4,"ND")</f>
        <v>3.5104217522068302</v>
      </c>
      <c r="OI5">
        <f>IF(OI4&gt;0,OI4,"ND")</f>
        <v>55.4980193141174</v>
      </c>
      <c r="OJ5">
        <f>IF(OJ4&gt;0,OJ4,"ND")</f>
        <v>19.2846417473225</v>
      </c>
      <c r="OK5">
        <f>IF(OK4&gt;0,OK4,"ND")</f>
        <v>19.990050881951198</v>
      </c>
      <c r="OL5">
        <f>IF(OL4&gt;0,OL4,"ND")</f>
        <v>18.943635643582098</v>
      </c>
      <c r="OM5">
        <f>IF(OM4&gt;0,OM4,"ND")</f>
        <v>28.8680009271099</v>
      </c>
      <c r="ON5">
        <f>IF(ON4&gt;0,ON4,"ND")</f>
        <v>28.798997746756601</v>
      </c>
      <c r="OO5">
        <f>IF(OO4&gt;0,OO4,"ND")</f>
        <v>28.7755197937574</v>
      </c>
      <c r="OP5">
        <f>IF(OP4&gt;0,OP4,"ND")</f>
        <v>31.603433422346399</v>
      </c>
      <c r="OQ5">
        <f>IF(OQ4&gt;0,OQ4,"ND")</f>
        <v>31.462472802404299</v>
      </c>
      <c r="OR5">
        <f>IF(OR4&gt;0,OR4,"ND")</f>
        <v>30.015791622974401</v>
      </c>
      <c r="OS5" t="str">
        <f>IF(OS4&gt;0,OS4,"ND")</f>
        <v>ND</v>
      </c>
      <c r="OT5" t="str">
        <f>IF(OT4&gt;0,OT4,"ND")</f>
        <v>ND</v>
      </c>
      <c r="OU5" t="str">
        <f>IF(OU4&gt;0,OU4,"ND")</f>
        <v>ND</v>
      </c>
      <c r="OV5">
        <f>IF(OV4&gt;0,OV4,"ND")</f>
        <v>24.221897096521701</v>
      </c>
      <c r="OW5">
        <f>IF(OW4&gt;0,OW4,"ND")</f>
        <v>22.947090550746399</v>
      </c>
      <c r="OX5">
        <f>IF(OX4&gt;0,OX4,"ND")</f>
        <v>22.504819428465701</v>
      </c>
      <c r="OY5">
        <f>IF(OY4&gt;0,OY4,"ND")</f>
        <v>28.529249599629001</v>
      </c>
      <c r="OZ5">
        <f>IF(OZ4&gt;0,OZ4,"ND")</f>
        <v>28.315239620707398</v>
      </c>
      <c r="PA5">
        <f>IF(PA4&gt;0,PA4,"ND")</f>
        <v>28.496475829746998</v>
      </c>
      <c r="PB5">
        <f>IF(PB4&gt;0,PB4,"ND")</f>
        <v>30.707062590785</v>
      </c>
      <c r="PC5">
        <f>IF(PC4&gt;0,PC4,"ND")</f>
        <v>31.5152082109128</v>
      </c>
      <c r="PD5">
        <f>IF(PD4&gt;0,PD4,"ND")</f>
        <v>29.315449043389801</v>
      </c>
      <c r="PE5" t="str">
        <f>IF(PE4&gt;0,PE4,"ND")</f>
        <v>ND</v>
      </c>
      <c r="PF5" t="str">
        <f>IF(PF4&gt;0,PF4,"ND")</f>
        <v>ND</v>
      </c>
      <c r="PG5" t="str">
        <f>IF(PG4&gt;0,PG4,"ND")</f>
        <v>ND</v>
      </c>
      <c r="PH5">
        <f>IF(PH4&gt;0,PH4,"ND")</f>
        <v>25.944783634560899</v>
      </c>
      <c r="PI5">
        <f>IF(PI4&gt;0,PI4,"ND")</f>
        <v>25.8799136193173</v>
      </c>
      <c r="PJ5">
        <f>IF(PJ4&gt;0,PJ4,"ND")</f>
        <v>26.062538363391202</v>
      </c>
      <c r="PK5">
        <f>IF(PK4&gt;0,PK4,"ND")</f>
        <v>28.787112792589902</v>
      </c>
      <c r="PL5">
        <f>IF(PL4&gt;0,PL4,"ND")</f>
        <v>29.191344984094599</v>
      </c>
      <c r="PM5">
        <f>IF(PM4&gt;0,PM4,"ND")</f>
        <v>28.735347440882901</v>
      </c>
      <c r="PN5">
        <f>IF(PN4&gt;0,PN4,"ND")</f>
        <v>30.881016587617601</v>
      </c>
      <c r="PO5">
        <f>IF(PO4&gt;0,PO4,"ND")</f>
        <v>31.170363337249</v>
      </c>
      <c r="PP5">
        <f>IF(PP4&gt;0,PP4,"ND")</f>
        <v>30.824042368260201</v>
      </c>
      <c r="PQ5" t="str">
        <f>IF(PQ4&gt;0,PQ4,"ND")</f>
        <v>ND</v>
      </c>
      <c r="PR5">
        <f>IF(PR4&gt;0,PR4,"ND")</f>
        <v>30.7601088012498</v>
      </c>
      <c r="PS5" t="str">
        <f>IF(PS4&gt;0,PS4,"ND")</f>
        <v>ND</v>
      </c>
      <c r="PT5">
        <f>IF(PT4&gt;0,PT4,"ND")</f>
        <v>29.321032366113901</v>
      </c>
      <c r="PU5">
        <f>IF(PU4&gt;0,PU4,"ND")</f>
        <v>29.086788162456699</v>
      </c>
      <c r="PV5">
        <f>IF(PV4&gt;0,PV4,"ND")</f>
        <v>29.639171732504</v>
      </c>
      <c r="PW5" t="str">
        <f>IF(PW4&gt;0,PW4,"ND")</f>
        <v>ND</v>
      </c>
      <c r="PX5" t="str">
        <f>IF(PX4&gt;0,PX4,"ND")</f>
        <v>ND</v>
      </c>
      <c r="PY5" t="str">
        <f>IF(PY4&gt;0,PY4,"ND")</f>
        <v>ND</v>
      </c>
      <c r="PZ5" t="str">
        <f>IF(PZ4&gt;0,PZ4,"ND")</f>
        <v>ND</v>
      </c>
      <c r="QA5" t="str">
        <f>IF(QA4&gt;0,QA4,"ND")</f>
        <v>ND</v>
      </c>
      <c r="QB5" t="str">
        <f>IF(QB4&gt;0,QB4,"ND")</f>
        <v>ND</v>
      </c>
      <c r="QC5" t="str">
        <f>IF(QC4&gt;0,QC4,"ND")</f>
        <v>ND</v>
      </c>
      <c r="QD5" t="str">
        <f>IF(QD4&gt;0,QD4,"ND")</f>
        <v>ND</v>
      </c>
      <c r="QE5" t="str">
        <f>IF(QE4&gt;0,QE4,"ND")</f>
        <v>ND</v>
      </c>
      <c r="QF5">
        <f>IF(QF4&gt;0,QF4,"ND")</f>
        <v>32.2082386465299</v>
      </c>
      <c r="QG5">
        <f>IF(QG4&gt;0,QG4,"ND")</f>
        <v>32.3293653717963</v>
      </c>
      <c r="QH5">
        <f>IF(QH4&gt;0,QH4,"ND")</f>
        <v>32.1834111677531</v>
      </c>
      <c r="QI5">
        <f>IF(QI4&gt;0,QI4,"ND")</f>
        <v>28.929585234273599</v>
      </c>
      <c r="QJ5">
        <f>IF(QJ4&gt;0,QJ4,"ND")</f>
        <v>29.011797632474401</v>
      </c>
      <c r="QK5">
        <f>IF(QK4&gt;0,QK4,"ND")</f>
        <v>28.620237738596298</v>
      </c>
      <c r="QL5">
        <f>IF(QL4&gt;0,QL4,"ND")</f>
        <v>31.397241402720802</v>
      </c>
      <c r="QM5">
        <f>IF(QM4&gt;0,QM4,"ND")</f>
        <v>30.327025664710799</v>
      </c>
      <c r="QN5">
        <f>IF(QN4&gt;0,QN4,"ND")</f>
        <v>29.9577559592231</v>
      </c>
      <c r="QO5" t="str">
        <f>IF(QO4&gt;0,QO4,"ND")</f>
        <v>ND</v>
      </c>
      <c r="QP5" t="str">
        <f>IF(QP4&gt;0,QP4,"ND")</f>
        <v>ND</v>
      </c>
      <c r="QQ5" t="str">
        <f>IF(QQ4&gt;0,QQ4,"ND")</f>
        <v>ND</v>
      </c>
      <c r="QR5">
        <f>IF(QR4&gt;0,QR4,"ND")</f>
        <v>35.346312050042599</v>
      </c>
      <c r="QS5">
        <f>IF(QS4&gt;0,QS4,"ND")</f>
        <v>36.0620313758563</v>
      </c>
      <c r="QT5" t="str">
        <f>IF(QT4&gt;0,QT4,"ND")</f>
        <v>ND</v>
      </c>
      <c r="QU5" t="str">
        <f>IF(QU4&gt;0,QU4,"ND")</f>
        <v>ND</v>
      </c>
      <c r="QV5" t="str">
        <f>IF(QV4&gt;0,QV4,"ND")</f>
        <v>ND</v>
      </c>
      <c r="QW5" t="str">
        <f>IF(QW4&gt;0,QW4,"ND")</f>
        <v>ND</v>
      </c>
      <c r="QX5" t="str">
        <f>IF(QX4&gt;0,QX4,"ND")</f>
        <v>ND</v>
      </c>
      <c r="QY5" t="str">
        <f>IF(QY4&gt;0,QY4,"ND")</f>
        <v>ND</v>
      </c>
      <c r="QZ5" t="str">
        <f>IF(QZ4&gt;0,QZ4,"ND")</f>
        <v>ND</v>
      </c>
      <c r="RA5" t="str">
        <f>IF(RA4&gt;0,RA4,"ND")</f>
        <v>ND</v>
      </c>
      <c r="RB5" t="str">
        <f>IF(RB4&gt;0,RB4,"ND")</f>
        <v>ND</v>
      </c>
      <c r="RC5" t="str">
        <f>IF(RC4&gt;0,RC4,"ND")</f>
        <v>ND</v>
      </c>
      <c r="RD5" t="str">
        <f>IF(RD4&gt;0,RD4,"ND")</f>
        <v>ND</v>
      </c>
      <c r="RE5" t="str">
        <f>IF(RE4&gt;0,RE4,"ND")</f>
        <v>ND</v>
      </c>
      <c r="RF5" t="str">
        <f>IF(RF4&gt;0,RF4,"ND")</f>
        <v>ND</v>
      </c>
      <c r="RG5" t="str">
        <f>IF(RG4&gt;0,RG4,"ND")</f>
        <v>ND</v>
      </c>
      <c r="RH5" t="str">
        <f>IF(RH4&gt;0,RH4,"ND")</f>
        <v>ND</v>
      </c>
      <c r="RI5" t="str">
        <f>IF(RI4&gt;0,RI4,"ND")</f>
        <v>ND</v>
      </c>
      <c r="RJ5" t="str">
        <f>IF(RJ4&gt;0,RJ4,"ND")</f>
        <v>ND</v>
      </c>
      <c r="RK5" t="str">
        <f>IF(RK4&gt;0,RK4,"ND")</f>
        <v>ND</v>
      </c>
      <c r="RL5" t="str">
        <f>IF(RL4&gt;0,RL4,"ND")</f>
        <v>ND</v>
      </c>
      <c r="RM5" t="str">
        <f>IF(RM4&gt;0,RM4,"ND")</f>
        <v>ND</v>
      </c>
      <c r="RN5" t="str">
        <f>IF(RN4&gt;0,RN4,"ND")</f>
        <v>ND</v>
      </c>
      <c r="RO5" t="str">
        <f>IF(RO4&gt;0,RO4,"ND")</f>
        <v>ND</v>
      </c>
    </row>
    <row r="8" spans="2:483" ht="18.75" x14ac:dyDescent="0.3">
      <c r="B8" s="3" t="s">
        <v>132</v>
      </c>
    </row>
    <row r="9" spans="2:483" x14ac:dyDescent="0.2">
      <c r="C9" t="s">
        <v>4</v>
      </c>
      <c r="D9" t="s">
        <v>100</v>
      </c>
      <c r="E9" t="s">
        <v>101</v>
      </c>
      <c r="F9" t="s">
        <v>102</v>
      </c>
      <c r="G9" t="s">
        <v>113</v>
      </c>
    </row>
    <row r="10" spans="2:483" x14ac:dyDescent="0.2">
      <c r="C10" t="s">
        <v>118</v>
      </c>
      <c r="D10" t="s">
        <v>117</v>
      </c>
      <c r="E10" t="s">
        <v>114</v>
      </c>
      <c r="F10" t="s">
        <v>116</v>
      </c>
      <c r="G10" t="s">
        <v>115</v>
      </c>
      <c r="M10" s="5"/>
    </row>
    <row r="11" spans="2:483" x14ac:dyDescent="0.2">
      <c r="C11" s="4">
        <v>408</v>
      </c>
      <c r="D11" s="4">
        <v>366</v>
      </c>
      <c r="E11" s="4">
        <v>530</v>
      </c>
      <c r="F11" s="4">
        <v>523</v>
      </c>
      <c r="G11" s="4">
        <v>489</v>
      </c>
      <c r="M11" s="5"/>
    </row>
    <row r="12" spans="2:483" x14ac:dyDescent="0.2">
      <c r="C12" s="5">
        <f>5.5*10^8</f>
        <v>550000000</v>
      </c>
      <c r="D12" s="5">
        <f>5.5*10^8</f>
        <v>550000000</v>
      </c>
      <c r="E12" s="5">
        <f>7.1*10^9</f>
        <v>7100000000</v>
      </c>
      <c r="F12" s="5">
        <f>1.92*10^9</f>
        <v>1920000000</v>
      </c>
      <c r="G12" s="5">
        <f>2.05*10^9</f>
        <v>2049999999.9999998</v>
      </c>
      <c r="H12" t="s">
        <v>129</v>
      </c>
      <c r="K12" s="11"/>
      <c r="M12" s="5"/>
    </row>
    <row r="13" spans="2:483" x14ac:dyDescent="0.2">
      <c r="E13" t="s">
        <v>119</v>
      </c>
      <c r="M13" s="5"/>
    </row>
    <row r="14" spans="2:483" x14ac:dyDescent="0.2">
      <c r="B14">
        <v>1</v>
      </c>
      <c r="C14" s="5">
        <f>C12/10</f>
        <v>55000000</v>
      </c>
      <c r="D14" s="5">
        <f>D12/10</f>
        <v>55000000</v>
      </c>
      <c r="E14" s="5">
        <f>E12/10</f>
        <v>710000000</v>
      </c>
      <c r="F14" s="5">
        <f>F12/10</f>
        <v>192000000</v>
      </c>
      <c r="G14" s="5">
        <f>G12/10</f>
        <v>204999999.99999997</v>
      </c>
      <c r="H14" t="s">
        <v>130</v>
      </c>
      <c r="M14" s="5"/>
    </row>
    <row r="15" spans="2:483" x14ac:dyDescent="0.2">
      <c r="B15">
        <v>2</v>
      </c>
      <c r="C15" s="5">
        <f>C14/10</f>
        <v>5500000</v>
      </c>
      <c r="D15" s="5">
        <f>D14/10</f>
        <v>5500000</v>
      </c>
      <c r="E15" s="5">
        <f>E14/10</f>
        <v>71000000</v>
      </c>
      <c r="F15" s="5">
        <f>F14/10</f>
        <v>19200000</v>
      </c>
      <c r="G15" s="5">
        <f t="shared" ref="G15:G20" si="0">G14/10</f>
        <v>20499999.999999996</v>
      </c>
    </row>
    <row r="16" spans="2:483" x14ac:dyDescent="0.2">
      <c r="B16">
        <v>3</v>
      </c>
      <c r="C16" s="5">
        <f t="shared" ref="C16:E20" si="1">C15/10</f>
        <v>550000</v>
      </c>
      <c r="D16" s="5">
        <f t="shared" si="1"/>
        <v>550000</v>
      </c>
      <c r="E16" s="5">
        <f t="shared" si="1"/>
        <v>7100000</v>
      </c>
      <c r="F16" s="5">
        <f>F15/10</f>
        <v>1920000</v>
      </c>
      <c r="G16" s="5">
        <f t="shared" si="0"/>
        <v>2049999.9999999995</v>
      </c>
    </row>
    <row r="17" spans="2:12" x14ac:dyDescent="0.2">
      <c r="B17">
        <v>4</v>
      </c>
      <c r="C17" s="5">
        <f t="shared" si="1"/>
        <v>55000</v>
      </c>
      <c r="D17" s="5">
        <f t="shared" si="1"/>
        <v>55000</v>
      </c>
      <c r="E17" s="5">
        <f t="shared" si="1"/>
        <v>710000</v>
      </c>
      <c r="F17" s="5">
        <f>F16/10</f>
        <v>192000</v>
      </c>
      <c r="G17" s="5">
        <f t="shared" si="0"/>
        <v>204999.99999999994</v>
      </c>
    </row>
    <row r="18" spans="2:12" x14ac:dyDescent="0.2">
      <c r="B18">
        <v>5</v>
      </c>
      <c r="C18" s="5">
        <f t="shared" si="1"/>
        <v>5500</v>
      </c>
      <c r="D18" s="5">
        <f t="shared" si="1"/>
        <v>5500</v>
      </c>
      <c r="E18" s="5">
        <f t="shared" si="1"/>
        <v>71000</v>
      </c>
      <c r="F18" s="5">
        <f>F17/10</f>
        <v>19200</v>
      </c>
      <c r="G18" s="5">
        <f t="shared" si="0"/>
        <v>20499.999999999993</v>
      </c>
    </row>
    <row r="19" spans="2:12" x14ac:dyDescent="0.2">
      <c r="B19">
        <v>6</v>
      </c>
      <c r="C19" s="5">
        <f t="shared" si="1"/>
        <v>550</v>
      </c>
      <c r="D19" s="5">
        <f t="shared" si="1"/>
        <v>550</v>
      </c>
      <c r="E19" s="5">
        <f t="shared" si="1"/>
        <v>7100</v>
      </c>
      <c r="F19" s="5">
        <f>F18/10</f>
        <v>1920</v>
      </c>
      <c r="G19" s="5">
        <f t="shared" si="0"/>
        <v>2049.9999999999991</v>
      </c>
    </row>
    <row r="20" spans="2:12" x14ac:dyDescent="0.2">
      <c r="B20">
        <v>7</v>
      </c>
      <c r="C20" s="5">
        <f t="shared" si="1"/>
        <v>55</v>
      </c>
      <c r="D20" s="5">
        <f t="shared" si="1"/>
        <v>55</v>
      </c>
      <c r="E20" s="5">
        <f t="shared" si="1"/>
        <v>710</v>
      </c>
      <c r="F20" s="5">
        <f>F19/10</f>
        <v>192</v>
      </c>
      <c r="G20" s="5">
        <f t="shared" si="0"/>
        <v>204.99999999999991</v>
      </c>
    </row>
    <row r="21" spans="2:12" x14ac:dyDescent="0.2"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2:12" x14ac:dyDescent="0.2">
      <c r="G22" s="2"/>
    </row>
    <row r="23" spans="2:12" ht="18.75" x14ac:dyDescent="0.3">
      <c r="B23" s="32" t="s">
        <v>128</v>
      </c>
      <c r="C23" s="32"/>
      <c r="D23" s="32"/>
      <c r="E23" s="32"/>
      <c r="F23" s="32"/>
      <c r="G23" s="32"/>
    </row>
    <row r="24" spans="2:12" ht="18.75" x14ac:dyDescent="0.3">
      <c r="C24" s="3" t="s">
        <v>108</v>
      </c>
      <c r="D24" s="3"/>
      <c r="E24" t="s">
        <v>120</v>
      </c>
    </row>
    <row r="25" spans="2:12" x14ac:dyDescent="0.2">
      <c r="C25" t="s">
        <v>4</v>
      </c>
      <c r="E25" t="s">
        <v>100</v>
      </c>
      <c r="G25" t="s">
        <v>101</v>
      </c>
      <c r="I25" t="s">
        <v>102</v>
      </c>
      <c r="K25" t="s">
        <v>113</v>
      </c>
    </row>
    <row r="26" spans="2:12" x14ac:dyDescent="0.2">
      <c r="C26" s="4">
        <v>408</v>
      </c>
      <c r="E26" s="4">
        <v>366</v>
      </c>
      <c r="F26" s="4"/>
      <c r="G26" s="4">
        <v>530</v>
      </c>
      <c r="H26" s="4"/>
      <c r="I26" s="4">
        <v>523</v>
      </c>
      <c r="J26" s="4"/>
      <c r="K26" s="4">
        <v>489</v>
      </c>
    </row>
    <row r="27" spans="2:12" x14ac:dyDescent="0.2">
      <c r="C27" s="5">
        <f>5.5*10^8</f>
        <v>550000000</v>
      </c>
      <c r="E27" s="5">
        <f>5.5*10^8</f>
        <v>550000000</v>
      </c>
      <c r="F27" s="5"/>
      <c r="G27" s="5">
        <f>7.1*10^9</f>
        <v>7100000000</v>
      </c>
      <c r="H27" s="5"/>
      <c r="I27" s="5">
        <f>1.92*10^9</f>
        <v>1920000000</v>
      </c>
      <c r="J27" s="5"/>
      <c r="K27" s="5">
        <f>2.05*10^9</f>
        <v>2049999999.9999998</v>
      </c>
    </row>
    <row r="28" spans="2:12" x14ac:dyDescent="0.2">
      <c r="C28" s="4" t="s">
        <v>119</v>
      </c>
      <c r="D28" t="s">
        <v>107</v>
      </c>
      <c r="E28" t="s">
        <v>119</v>
      </c>
      <c r="F28" s="1" t="s">
        <v>107</v>
      </c>
      <c r="G28" t="s">
        <v>119</v>
      </c>
      <c r="H28" t="s">
        <v>107</v>
      </c>
      <c r="I28" t="s">
        <v>119</v>
      </c>
      <c r="J28" t="s">
        <v>107</v>
      </c>
      <c r="K28" t="s">
        <v>119</v>
      </c>
      <c r="L28" t="s">
        <v>107</v>
      </c>
    </row>
    <row r="29" spans="2:12" x14ac:dyDescent="0.2">
      <c r="D29" t="s">
        <v>121</v>
      </c>
      <c r="F29" t="s">
        <v>117</v>
      </c>
      <c r="H29" t="s">
        <v>114</v>
      </c>
      <c r="J29" t="s">
        <v>116</v>
      </c>
      <c r="L29" t="s">
        <v>115</v>
      </c>
    </row>
    <row r="30" spans="2:12" x14ac:dyDescent="0.2">
      <c r="B30">
        <v>1</v>
      </c>
      <c r="C30" s="7">
        <f t="shared" ref="C30:C37" si="2">LOG(C14)</f>
        <v>7.7403626894942441</v>
      </c>
      <c r="D30" s="1">
        <f t="shared" ref="D30:D37" si="3">R45</f>
        <v>15.962696877673565</v>
      </c>
      <c r="E30" s="1">
        <f t="shared" ref="E30:E37" si="4">LOG(D14)</f>
        <v>7.7403626894942441</v>
      </c>
      <c r="F30" s="1">
        <f t="shared" ref="F30:F37" si="5">R54</f>
        <v>17.990251342487966</v>
      </c>
      <c r="G30" s="1">
        <f t="shared" ref="G30:G37" si="6">LOG(E14)</f>
        <v>8.8512583487190746</v>
      </c>
      <c r="H30" s="1">
        <f t="shared" ref="H30:H37" si="7">R62</f>
        <v>15.321653192732967</v>
      </c>
      <c r="I30" s="1">
        <f t="shared" ref="I30:I37" si="8">LOG(F14)</f>
        <v>8.2833012287035501</v>
      </c>
      <c r="J30" s="1">
        <f t="shared" ref="J30:J37" si="9">R70</f>
        <v>19.888932050344799</v>
      </c>
      <c r="K30" s="1">
        <f t="shared" ref="K30:K37" si="10">LOG(G14)</f>
        <v>8.3117538610557542</v>
      </c>
      <c r="L30" s="1">
        <f t="shared" ref="L30:L37" si="11">R78</f>
        <v>16.141443763526969</v>
      </c>
    </row>
    <row r="31" spans="2:12" x14ac:dyDescent="0.2">
      <c r="B31">
        <v>2</v>
      </c>
      <c r="C31" s="7">
        <f t="shared" si="2"/>
        <v>6.7403626894942441</v>
      </c>
      <c r="D31" s="1">
        <f t="shared" si="3"/>
        <v>20.274314639607997</v>
      </c>
      <c r="E31" s="1">
        <f t="shared" si="4"/>
        <v>6.7403626894942441</v>
      </c>
      <c r="F31" s="1">
        <f t="shared" si="5"/>
        <v>20.669535241844969</v>
      </c>
      <c r="G31" s="1">
        <f t="shared" si="6"/>
        <v>7.8512583487190755</v>
      </c>
      <c r="H31" s="1">
        <f t="shared" si="7"/>
        <v>19.199727374386633</v>
      </c>
      <c r="I31" s="1">
        <f t="shared" si="8"/>
        <v>7.2833012287035492</v>
      </c>
      <c r="J31" s="1">
        <f t="shared" si="9"/>
        <v>22.679012963992534</v>
      </c>
      <c r="K31" s="1">
        <f t="shared" si="10"/>
        <v>7.3117538610557542</v>
      </c>
      <c r="L31" s="1">
        <f t="shared" si="11"/>
        <v>19.406109424285265</v>
      </c>
    </row>
    <row r="32" spans="2:12" x14ac:dyDescent="0.2">
      <c r="B32">
        <v>3</v>
      </c>
      <c r="C32" s="7">
        <f t="shared" si="2"/>
        <v>5.7403626894942441</v>
      </c>
      <c r="D32" s="1">
        <f t="shared" si="3"/>
        <v>23.477422797785099</v>
      </c>
      <c r="E32" s="1">
        <f t="shared" si="4"/>
        <v>5.7403626894942441</v>
      </c>
      <c r="F32" s="1">
        <f t="shared" si="5"/>
        <v>24.443046850960766</v>
      </c>
      <c r="G32" s="1">
        <f t="shared" si="6"/>
        <v>6.8512583487190755</v>
      </c>
      <c r="H32" s="1">
        <f t="shared" si="7"/>
        <v>22.744255266846334</v>
      </c>
      <c r="I32" s="1">
        <f t="shared" si="8"/>
        <v>6.2833012287035492</v>
      </c>
      <c r="J32" s="1">
        <f t="shared" si="9"/>
        <v>24.810240112510431</v>
      </c>
      <c r="K32" s="1">
        <f t="shared" si="10"/>
        <v>6.3117538610557542</v>
      </c>
      <c r="L32" s="1">
        <f t="shared" si="11"/>
        <v>23.224602358577936</v>
      </c>
    </row>
    <row r="33" spans="2:34" x14ac:dyDescent="0.2">
      <c r="B33">
        <v>4</v>
      </c>
      <c r="C33" s="7">
        <f t="shared" si="2"/>
        <v>4.7403626894942441</v>
      </c>
      <c r="D33" s="1">
        <f t="shared" si="3"/>
        <v>27.099695350003799</v>
      </c>
      <c r="E33" s="1">
        <f t="shared" si="4"/>
        <v>4.7403626894942441</v>
      </c>
      <c r="F33" s="1">
        <f t="shared" si="5"/>
        <v>27.686195883060833</v>
      </c>
      <c r="G33" s="1">
        <f t="shared" si="6"/>
        <v>5.8512583487190755</v>
      </c>
      <c r="H33" s="1">
        <f t="shared" si="7"/>
        <v>25.726157216518299</v>
      </c>
      <c r="I33" s="1">
        <f t="shared" si="8"/>
        <v>5.2833012287035492</v>
      </c>
      <c r="J33" s="1">
        <f t="shared" si="9"/>
        <v>29.025644986201531</v>
      </c>
      <c r="K33" s="1">
        <f t="shared" si="10"/>
        <v>5.3117538610557542</v>
      </c>
      <c r="L33" s="1">
        <f t="shared" si="11"/>
        <v>25.962411872423132</v>
      </c>
    </row>
    <row r="34" spans="2:34" x14ac:dyDescent="0.2">
      <c r="B34">
        <v>5</v>
      </c>
      <c r="C34" s="7">
        <f t="shared" si="2"/>
        <v>3.7403626894942437</v>
      </c>
      <c r="D34" s="1">
        <f t="shared" si="3"/>
        <v>30.191009805663736</v>
      </c>
      <c r="E34" s="1">
        <f t="shared" si="4"/>
        <v>3.7403626894942437</v>
      </c>
      <c r="F34" s="1">
        <f t="shared" si="5"/>
        <v>31.026302862586565</v>
      </c>
      <c r="G34" s="1">
        <f t="shared" si="6"/>
        <v>4.8512583487190755</v>
      </c>
      <c r="H34" s="1">
        <f t="shared" si="7"/>
        <v>28.737573800675165</v>
      </c>
      <c r="I34" s="1">
        <f t="shared" si="8"/>
        <v>4.2833012287035492</v>
      </c>
      <c r="J34" s="1">
        <f t="shared" si="9"/>
        <v>32.255925741685637</v>
      </c>
      <c r="K34" s="1">
        <f t="shared" si="10"/>
        <v>4.3117538610557542</v>
      </c>
      <c r="L34" s="1">
        <f t="shared" si="11"/>
        <v>29.348997420358199</v>
      </c>
      <c r="M34" s="1"/>
    </row>
    <row r="35" spans="2:34" x14ac:dyDescent="0.2">
      <c r="B35">
        <v>6</v>
      </c>
      <c r="C35" s="7">
        <f t="shared" si="2"/>
        <v>2.7403626894942437</v>
      </c>
      <c r="D35" s="1">
        <f t="shared" si="3"/>
        <v>33.388169497985594</v>
      </c>
      <c r="E35" s="1">
        <f t="shared" si="4"/>
        <v>2.7403626894942437</v>
      </c>
      <c r="F35" s="1">
        <f t="shared" si="5"/>
        <v>34.389824691649203</v>
      </c>
      <c r="G35" s="1">
        <f t="shared" si="6"/>
        <v>3.8512583487190755</v>
      </c>
      <c r="H35" s="1">
        <f t="shared" si="7"/>
        <v>31.420430756309599</v>
      </c>
      <c r="I35" s="1">
        <f t="shared" si="8"/>
        <v>3.2833012287035497</v>
      </c>
      <c r="J35" s="1">
        <f t="shared" si="9"/>
        <v>36.360897675541899</v>
      </c>
      <c r="K35" s="1">
        <f t="shared" si="10"/>
        <v>3.3117538610557542</v>
      </c>
      <c r="L35" s="1">
        <f t="shared" si="11"/>
        <v>32.240338395359764</v>
      </c>
      <c r="M35" s="1"/>
    </row>
    <row r="36" spans="2:34" x14ac:dyDescent="0.2">
      <c r="B36">
        <v>7</v>
      </c>
      <c r="C36" s="7">
        <f t="shared" si="2"/>
        <v>1.7403626894942439</v>
      </c>
      <c r="D36" s="1">
        <f t="shared" si="3"/>
        <v>35.283222071034203</v>
      </c>
      <c r="E36" s="1">
        <f t="shared" si="4"/>
        <v>1.7403626894942439</v>
      </c>
      <c r="F36" s="1">
        <f t="shared" si="5"/>
        <v>35.834846258847101</v>
      </c>
      <c r="G36" s="1">
        <f t="shared" si="6"/>
        <v>2.8512583487190755</v>
      </c>
      <c r="H36" s="1">
        <f t="shared" si="7"/>
        <v>38.502488945771532</v>
      </c>
      <c r="I36" s="1">
        <f t="shared" si="8"/>
        <v>2.2833012287035497</v>
      </c>
      <c r="J36" s="1">
        <f t="shared" si="9"/>
        <v>38.477256954069198</v>
      </c>
      <c r="K36" s="1">
        <f t="shared" si="10"/>
        <v>2.3117538610557542</v>
      </c>
      <c r="L36" s="1">
        <f t="shared" si="11"/>
        <v>35.704171712949446</v>
      </c>
    </row>
    <row r="37" spans="2:34" x14ac:dyDescent="0.2">
      <c r="B37">
        <v>8</v>
      </c>
      <c r="C37" s="1" t="e">
        <f t="shared" si="2"/>
        <v>#NUM!</v>
      </c>
      <c r="D37" s="1" t="e">
        <f t="shared" si="3"/>
        <v>#DIV/0!</v>
      </c>
      <c r="E37" s="1" t="e">
        <f t="shared" si="4"/>
        <v>#NUM!</v>
      </c>
      <c r="F37" s="1" t="e">
        <f t="shared" si="5"/>
        <v>#DIV/0!</v>
      </c>
      <c r="G37" s="1" t="e">
        <f t="shared" si="6"/>
        <v>#NUM!</v>
      </c>
      <c r="H37" s="5" t="e">
        <f t="shared" si="7"/>
        <v>#DIV/0!</v>
      </c>
      <c r="I37" s="1" t="e">
        <f t="shared" si="8"/>
        <v>#NUM!</v>
      </c>
      <c r="J37" s="1" t="e">
        <f t="shared" si="9"/>
        <v>#DIV/0!</v>
      </c>
      <c r="K37" s="1" t="e">
        <f t="shared" si="10"/>
        <v>#NUM!</v>
      </c>
      <c r="L37" s="1" t="e">
        <f t="shared" si="11"/>
        <v>#DIV/0!</v>
      </c>
    </row>
    <row r="38" spans="2:34" x14ac:dyDescent="0.2">
      <c r="C38" s="4" t="s">
        <v>122</v>
      </c>
      <c r="I38" s="1"/>
      <c r="K38" s="1"/>
    </row>
    <row r="39" spans="2:34" x14ac:dyDescent="0.2">
      <c r="C39" s="6">
        <f t="array" ref="C39:D39">LINEST(D30:D35,C30:C35)</f>
        <v>-3.4428491757698882</v>
      </c>
      <c r="D39" s="6">
        <v>43.107329861047162</v>
      </c>
      <c r="E39" s="6">
        <f t="array" ref="E39:F39">LINEST(F30:F35,E30:E35)</f>
        <v>-3.3231805325751727</v>
      </c>
      <c r="F39" s="6">
        <v>43.448864085458929</v>
      </c>
      <c r="G39" s="6">
        <f t="array" ref="G39:H39">LINEST(H30:H35,G30:G35)</f>
        <v>-3.2025522584691641</v>
      </c>
      <c r="H39" s="6">
        <v>44.198536370056246</v>
      </c>
      <c r="I39" s="6">
        <f t="array" ref="I39:J39">LINEST(J30:J34,I30:I34)</f>
        <v>-3.1080619404890664</v>
      </c>
      <c r="J39" s="6">
        <v>45.260840580508678</v>
      </c>
      <c r="K39" s="6">
        <f t="array" ref="K39:L39">LINEST(L30:L34,K30:K34)</f>
        <v>-3.2971409761800321</v>
      </c>
      <c r="L39" s="6">
        <v>43.627455254683753</v>
      </c>
      <c r="M39" t="s">
        <v>133</v>
      </c>
    </row>
    <row r="40" spans="2:34" x14ac:dyDescent="0.2">
      <c r="C40" s="7">
        <f>10^(-1/C39)</f>
        <v>1.951897930824241</v>
      </c>
      <c r="E40" s="7">
        <f>10^(-1/E39)</f>
        <v>1.9994776026987853</v>
      </c>
      <c r="G40" s="7">
        <f>10^(-1/G39)</f>
        <v>2.0523477739552578</v>
      </c>
      <c r="I40" s="7">
        <f>10^(-1/I39)</f>
        <v>2.0977025666951623</v>
      </c>
      <c r="K40" s="7">
        <f>10^(-1/K39)</f>
        <v>2.0104490309082639</v>
      </c>
    </row>
    <row r="41" spans="2:34" ht="14.1" customHeight="1" x14ac:dyDescent="0.2">
      <c r="C41" s="24">
        <f>C40-1</f>
        <v>0.95189793082424101</v>
      </c>
      <c r="E41" s="24">
        <f>E40-1</f>
        <v>0.99947760269878527</v>
      </c>
      <c r="G41" s="24">
        <f>G40-1</f>
        <v>1.0523477739552578</v>
      </c>
      <c r="I41" s="24">
        <f>I40-1</f>
        <v>1.0977025666951623</v>
      </c>
      <c r="K41" s="24">
        <f>K40-1</f>
        <v>1.0104490309082639</v>
      </c>
    </row>
    <row r="42" spans="2:34" ht="14.1" customHeight="1" x14ac:dyDescent="0.3">
      <c r="Q42" s="21" t="s">
        <v>131</v>
      </c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</row>
    <row r="43" spans="2:34" ht="14.1" customHeight="1" x14ac:dyDescent="0.3">
      <c r="B43" s="3" t="s">
        <v>134</v>
      </c>
      <c r="Q43" s="11" t="s">
        <v>109</v>
      </c>
      <c r="R43" s="11"/>
      <c r="S43" s="11"/>
      <c r="T43" s="11"/>
      <c r="U43" s="11"/>
      <c r="V43" s="11"/>
      <c r="AB43" s="11"/>
    </row>
    <row r="44" spans="2:34" ht="14.1" customHeight="1" x14ac:dyDescent="0.2">
      <c r="D44" s="27">
        <v>1</v>
      </c>
      <c r="E44" s="28">
        <v>2</v>
      </c>
      <c r="F44" s="28">
        <v>3</v>
      </c>
      <c r="G44" s="28">
        <v>4</v>
      </c>
      <c r="H44" s="28">
        <v>5</v>
      </c>
      <c r="I44" s="28">
        <v>6</v>
      </c>
      <c r="J44" s="28">
        <v>7</v>
      </c>
      <c r="K44" s="28">
        <v>8</v>
      </c>
      <c r="L44" s="28">
        <v>9</v>
      </c>
      <c r="M44" s="28">
        <v>10</v>
      </c>
      <c r="N44" s="28">
        <v>11</v>
      </c>
      <c r="O44" s="29">
        <v>12</v>
      </c>
      <c r="P44" s="11"/>
      <c r="Q44" s="11"/>
      <c r="R44" s="11" t="s">
        <v>110</v>
      </c>
      <c r="S44" s="11" t="s">
        <v>111</v>
      </c>
      <c r="T44" s="11" t="s">
        <v>112</v>
      </c>
      <c r="U44" s="11"/>
      <c r="V44" s="11"/>
      <c r="W44" s="11"/>
      <c r="X44" s="11" t="str">
        <f t="shared" ref="X44:AC44" si="12">D53</f>
        <v>MPX</v>
      </c>
      <c r="Y44" s="11" t="str">
        <f t="shared" si="12"/>
        <v>MPX</v>
      </c>
      <c r="Z44" s="11" t="str">
        <f t="shared" si="12"/>
        <v>MPX</v>
      </c>
      <c r="AA44" s="11" t="str">
        <f t="shared" si="12"/>
        <v>Solo</v>
      </c>
      <c r="AB44" t="str">
        <f t="shared" si="12"/>
        <v>Solo</v>
      </c>
      <c r="AC44" t="str">
        <f t="shared" si="12"/>
        <v>Solo</v>
      </c>
    </row>
    <row r="45" spans="2:34" ht="14.1" customHeight="1" x14ac:dyDescent="0.2">
      <c r="B45" s="8" t="s">
        <v>123</v>
      </c>
      <c r="C45" s="33" t="s">
        <v>4</v>
      </c>
      <c r="D45" s="13">
        <f t="shared" ref="D45:O45" si="13">D5</f>
        <v>16.2566344212091</v>
      </c>
      <c r="E45" s="13">
        <f t="shared" si="13"/>
        <v>15.1093214311707</v>
      </c>
      <c r="F45" s="13">
        <f t="shared" si="13"/>
        <v>16.522134780640901</v>
      </c>
      <c r="G45" s="13">
        <f t="shared" si="13"/>
        <v>30.348741327512201</v>
      </c>
      <c r="H45" s="13">
        <f t="shared" si="13"/>
        <v>29.864705354721</v>
      </c>
      <c r="I45" s="13">
        <f t="shared" si="13"/>
        <v>29.361931215149198</v>
      </c>
      <c r="J45" s="13">
        <f t="shared" si="13"/>
        <v>29.551635156049802</v>
      </c>
      <c r="K45" s="13">
        <f t="shared" si="13"/>
        <v>29.754274842381701</v>
      </c>
      <c r="L45" s="13">
        <f t="shared" si="13"/>
        <v>29.540608408060201</v>
      </c>
      <c r="M45" s="13" t="str">
        <f t="shared" si="13"/>
        <v>ND</v>
      </c>
      <c r="N45" s="13" t="str">
        <f t="shared" si="13"/>
        <v>ND</v>
      </c>
      <c r="O45" s="14" t="str">
        <f t="shared" si="13"/>
        <v>ND</v>
      </c>
      <c r="P45" s="11"/>
      <c r="Q45" s="36" t="s">
        <v>4</v>
      </c>
      <c r="R45" s="17">
        <f>AVERAGE(D45:F45)</f>
        <v>15.962696877673565</v>
      </c>
      <c r="S45" s="13">
        <f>AVERAGE(G45:I45)</f>
        <v>29.858459299127464</v>
      </c>
      <c r="T45" s="13">
        <f>AVERAGE(J45:L45)</f>
        <v>29.615506135497231</v>
      </c>
      <c r="U45" s="14" t="e">
        <f>AVERAGE(M45:N45)</f>
        <v>#DIV/0!</v>
      </c>
      <c r="V45" s="11"/>
      <c r="W45" s="11">
        <v>0</v>
      </c>
      <c r="X45" s="11">
        <f t="shared" ref="X45:X51" si="14">D45</f>
        <v>16.2566344212091</v>
      </c>
      <c r="Y45" s="11">
        <f t="shared" ref="Y45:Y51" si="15">E45</f>
        <v>15.1093214311707</v>
      </c>
      <c r="Z45" s="11">
        <f t="shared" ref="Z45:Z51" si="16">F45</f>
        <v>16.522134780640901</v>
      </c>
      <c r="AA45" s="11"/>
    </row>
    <row r="46" spans="2:34" ht="14.1" customHeight="1" x14ac:dyDescent="0.2">
      <c r="B46" s="9" t="s">
        <v>124</v>
      </c>
      <c r="C46" s="34"/>
      <c r="D46" s="12">
        <f t="shared" ref="D46:O46" si="17">P5</f>
        <v>20.666853286496998</v>
      </c>
      <c r="E46" s="12">
        <f t="shared" si="17"/>
        <v>20.400802928275802</v>
      </c>
      <c r="F46" s="12">
        <f t="shared" si="17"/>
        <v>19.755287704051199</v>
      </c>
      <c r="G46" s="12" t="str">
        <f t="shared" si="17"/>
        <v>ND</v>
      </c>
      <c r="H46" s="12" t="str">
        <f t="shared" si="17"/>
        <v>ND</v>
      </c>
      <c r="I46" s="12" t="str">
        <f t="shared" si="17"/>
        <v>ND</v>
      </c>
      <c r="J46" s="12" t="str">
        <f t="shared" si="17"/>
        <v>ND</v>
      </c>
      <c r="K46" s="12" t="str">
        <f t="shared" si="17"/>
        <v>ND</v>
      </c>
      <c r="L46" s="12" t="str">
        <f t="shared" si="17"/>
        <v>ND</v>
      </c>
      <c r="M46" s="12" t="str">
        <f t="shared" si="17"/>
        <v>ND</v>
      </c>
      <c r="N46" s="12" t="str">
        <f t="shared" si="17"/>
        <v>ND</v>
      </c>
      <c r="O46" s="15" t="str">
        <f t="shared" si="17"/>
        <v>ND</v>
      </c>
      <c r="P46" s="11"/>
      <c r="Q46" s="37"/>
      <c r="R46" s="18">
        <f t="shared" ref="R46:R85" si="18">AVERAGE(D46:F46)</f>
        <v>20.274314639607997</v>
      </c>
      <c r="S46" s="12" t="e">
        <f t="shared" ref="S46:S85" si="19">AVERAGE(G46:I46)</f>
        <v>#DIV/0!</v>
      </c>
      <c r="T46" s="12" t="e">
        <f t="shared" ref="T46:T85" si="20">AVERAGE(J46:L46)</f>
        <v>#DIV/0!</v>
      </c>
      <c r="U46" s="15" t="e">
        <f t="shared" ref="U46:U85" si="21">AVERAGE(M46:N46)</f>
        <v>#DIV/0!</v>
      </c>
      <c r="V46" s="11"/>
      <c r="W46" s="11">
        <v>1</v>
      </c>
      <c r="X46" s="11">
        <f t="shared" si="14"/>
        <v>20.666853286496998</v>
      </c>
      <c r="Y46" s="11">
        <f t="shared" si="15"/>
        <v>20.400802928275802</v>
      </c>
      <c r="Z46" s="11">
        <f t="shared" si="16"/>
        <v>19.755287704051199</v>
      </c>
      <c r="AA46" s="11"/>
    </row>
    <row r="47" spans="2:34" ht="14.1" customHeight="1" x14ac:dyDescent="0.2">
      <c r="B47" s="9" t="s">
        <v>106</v>
      </c>
      <c r="C47" s="34"/>
      <c r="D47" s="12">
        <f t="shared" ref="D47:O47" si="22">AB5</f>
        <v>23.797268396474902</v>
      </c>
      <c r="E47" s="12">
        <f t="shared" si="22"/>
        <v>23.345361491476499</v>
      </c>
      <c r="F47" s="12">
        <f t="shared" si="22"/>
        <v>23.2896385054039</v>
      </c>
      <c r="G47" s="12">
        <f t="shared" si="22"/>
        <v>28.997042335738499</v>
      </c>
      <c r="H47" s="12">
        <f t="shared" si="22"/>
        <v>29.836966016502899</v>
      </c>
      <c r="I47" s="12">
        <f t="shared" si="22"/>
        <v>29.107957133925801</v>
      </c>
      <c r="J47" s="12">
        <f t="shared" si="22"/>
        <v>30.127195622216199</v>
      </c>
      <c r="K47" s="12">
        <f t="shared" si="22"/>
        <v>30.280452010484598</v>
      </c>
      <c r="L47" s="12">
        <f t="shared" si="22"/>
        <v>29.352615967881501</v>
      </c>
      <c r="M47" s="12" t="str">
        <f t="shared" si="22"/>
        <v>ND</v>
      </c>
      <c r="N47" s="12" t="str">
        <f t="shared" si="22"/>
        <v>ND</v>
      </c>
      <c r="O47" s="15" t="str">
        <f t="shared" si="22"/>
        <v>ND</v>
      </c>
      <c r="P47" s="11"/>
      <c r="Q47" s="37"/>
      <c r="R47" s="18">
        <f t="shared" si="18"/>
        <v>23.477422797785099</v>
      </c>
      <c r="S47" s="12">
        <f t="shared" si="19"/>
        <v>29.313988495389065</v>
      </c>
      <c r="T47" s="12">
        <f t="shared" si="20"/>
        <v>29.920087866860769</v>
      </c>
      <c r="U47" s="15" t="e">
        <f t="shared" si="21"/>
        <v>#DIV/0!</v>
      </c>
      <c r="V47" s="11"/>
      <c r="W47" s="11">
        <v>2</v>
      </c>
      <c r="X47" s="11">
        <f t="shared" si="14"/>
        <v>23.797268396474902</v>
      </c>
      <c r="Y47" s="11">
        <f t="shared" si="15"/>
        <v>23.345361491476499</v>
      </c>
      <c r="Z47" s="11">
        <f t="shared" si="16"/>
        <v>23.2896385054039</v>
      </c>
      <c r="AA47" s="11"/>
    </row>
    <row r="48" spans="2:34" ht="14.1" customHeight="1" x14ac:dyDescent="0.2">
      <c r="B48" s="9" t="s">
        <v>105</v>
      </c>
      <c r="C48" s="34"/>
      <c r="D48" s="12">
        <f t="shared" ref="D48:O48" si="23">AN5</f>
        <v>27.2218172807545</v>
      </c>
      <c r="E48" s="12">
        <f t="shared" si="23"/>
        <v>26.897545960341802</v>
      </c>
      <c r="F48" s="12">
        <f t="shared" si="23"/>
        <v>27.179722808915098</v>
      </c>
      <c r="G48" s="12">
        <f t="shared" si="23"/>
        <v>28.7833074457197</v>
      </c>
      <c r="H48" s="12">
        <f t="shared" si="23"/>
        <v>29.8242783921823</v>
      </c>
      <c r="I48" s="12">
        <f t="shared" si="23"/>
        <v>29.300785031106798</v>
      </c>
      <c r="J48" s="12">
        <f t="shared" si="23"/>
        <v>28.663591714500001</v>
      </c>
      <c r="K48" s="12">
        <f t="shared" si="23"/>
        <v>29.145580815604799</v>
      </c>
      <c r="L48" s="12">
        <f t="shared" si="23"/>
        <v>29.508965946984599</v>
      </c>
      <c r="M48" s="12" t="str">
        <f t="shared" si="23"/>
        <v>ND</v>
      </c>
      <c r="N48" s="12" t="str">
        <f t="shared" si="23"/>
        <v>ND</v>
      </c>
      <c r="O48" s="15" t="str">
        <f t="shared" si="23"/>
        <v>ND</v>
      </c>
      <c r="P48" s="11"/>
      <c r="Q48" s="37"/>
      <c r="R48" s="18">
        <f t="shared" si="18"/>
        <v>27.099695350003799</v>
      </c>
      <c r="S48" s="12">
        <f t="shared" si="19"/>
        <v>29.302790289669598</v>
      </c>
      <c r="T48" s="12">
        <f t="shared" si="20"/>
        <v>29.106046159029802</v>
      </c>
      <c r="U48" s="15" t="e">
        <f t="shared" si="21"/>
        <v>#DIV/0!</v>
      </c>
      <c r="V48" s="11"/>
      <c r="W48" s="11">
        <v>3</v>
      </c>
      <c r="X48" s="11">
        <f t="shared" si="14"/>
        <v>27.2218172807545</v>
      </c>
      <c r="Y48" s="11">
        <f t="shared" si="15"/>
        <v>26.897545960341802</v>
      </c>
      <c r="Z48" s="11">
        <f t="shared" si="16"/>
        <v>27.179722808915098</v>
      </c>
      <c r="AA48" s="11"/>
    </row>
    <row r="49" spans="2:29" ht="14.1" customHeight="1" x14ac:dyDescent="0.2">
      <c r="B49" s="9" t="s">
        <v>104</v>
      </c>
      <c r="C49" s="34"/>
      <c r="D49" s="12">
        <f t="shared" ref="D49:O49" si="24">AZ5</f>
        <v>30.101753926363401</v>
      </c>
      <c r="E49" s="12">
        <f t="shared" si="24"/>
        <v>30.105601168791701</v>
      </c>
      <c r="F49" s="12">
        <f t="shared" si="24"/>
        <v>30.365674321836099</v>
      </c>
      <c r="G49" s="12">
        <f t="shared" si="24"/>
        <v>29.0021547405352</v>
      </c>
      <c r="H49" s="12">
        <f t="shared" si="24"/>
        <v>28.9204500049232</v>
      </c>
      <c r="I49" s="12">
        <f t="shared" si="24"/>
        <v>28.9782984193684</v>
      </c>
      <c r="J49" s="12">
        <f t="shared" si="24"/>
        <v>28.375966879495401</v>
      </c>
      <c r="K49" s="12">
        <f t="shared" si="24"/>
        <v>28.826986343901002</v>
      </c>
      <c r="L49" s="12">
        <f t="shared" si="24"/>
        <v>29.070013538595202</v>
      </c>
      <c r="M49" s="12" t="str">
        <f t="shared" si="24"/>
        <v>ND</v>
      </c>
      <c r="N49" s="12" t="str">
        <f t="shared" si="24"/>
        <v>ND</v>
      </c>
      <c r="O49" s="15" t="str">
        <f t="shared" si="24"/>
        <v>ND</v>
      </c>
      <c r="P49" s="11"/>
      <c r="Q49" s="37"/>
      <c r="R49" s="18">
        <f t="shared" si="18"/>
        <v>30.191009805663736</v>
      </c>
      <c r="S49" s="12">
        <f t="shared" si="19"/>
        <v>28.966967721608935</v>
      </c>
      <c r="T49" s="12">
        <f t="shared" si="20"/>
        <v>28.757655587330536</v>
      </c>
      <c r="U49" s="15" t="e">
        <f t="shared" si="21"/>
        <v>#DIV/0!</v>
      </c>
      <c r="V49" s="11"/>
      <c r="W49" s="11">
        <v>4</v>
      </c>
      <c r="X49" s="11">
        <f t="shared" si="14"/>
        <v>30.101753926363401</v>
      </c>
      <c r="Y49" s="11">
        <f t="shared" si="15"/>
        <v>30.105601168791701</v>
      </c>
      <c r="Z49" s="11">
        <f t="shared" si="16"/>
        <v>30.365674321836099</v>
      </c>
      <c r="AA49" s="11"/>
    </row>
    <row r="50" spans="2:29" ht="14.1" customHeight="1" x14ac:dyDescent="0.2">
      <c r="B50" s="9" t="s">
        <v>125</v>
      </c>
      <c r="C50" s="34"/>
      <c r="D50" s="12">
        <f t="shared" ref="D50:O50" si="25">BL5</f>
        <v>33.397612571375497</v>
      </c>
      <c r="E50" s="12">
        <f t="shared" si="25"/>
        <v>33.605619379962</v>
      </c>
      <c r="F50" s="12">
        <f t="shared" si="25"/>
        <v>33.161276542619298</v>
      </c>
      <c r="G50" s="12">
        <f t="shared" si="25"/>
        <v>28.669808335391</v>
      </c>
      <c r="H50" s="12">
        <f t="shared" si="25"/>
        <v>29.4095017113799</v>
      </c>
      <c r="I50" s="12">
        <f t="shared" si="25"/>
        <v>29.364880371952701</v>
      </c>
      <c r="J50" s="12">
        <f t="shared" si="25"/>
        <v>29.4941431483557</v>
      </c>
      <c r="K50" s="12">
        <f t="shared" si="25"/>
        <v>29.225653487508499</v>
      </c>
      <c r="L50" s="12">
        <f t="shared" si="25"/>
        <v>29.337479622573898</v>
      </c>
      <c r="M50" s="12" t="str">
        <f t="shared" si="25"/>
        <v>ND</v>
      </c>
      <c r="N50" s="12" t="str">
        <f t="shared" si="25"/>
        <v>ND</v>
      </c>
      <c r="O50" s="15" t="str">
        <f t="shared" si="25"/>
        <v>ND</v>
      </c>
      <c r="P50" s="11"/>
      <c r="Q50" s="37"/>
      <c r="R50" s="18">
        <f t="shared" si="18"/>
        <v>33.388169497985594</v>
      </c>
      <c r="S50" s="12">
        <f t="shared" si="19"/>
        <v>29.148063472907864</v>
      </c>
      <c r="T50" s="12">
        <f t="shared" si="20"/>
        <v>29.352425419479363</v>
      </c>
      <c r="U50" s="15" t="e">
        <f t="shared" si="21"/>
        <v>#DIV/0!</v>
      </c>
      <c r="V50" s="11"/>
      <c r="W50" s="11">
        <v>5</v>
      </c>
      <c r="X50" s="11">
        <f t="shared" si="14"/>
        <v>33.397612571375497</v>
      </c>
      <c r="Y50" s="11">
        <f t="shared" si="15"/>
        <v>33.605619379962</v>
      </c>
      <c r="Z50" s="11">
        <f t="shared" si="16"/>
        <v>33.161276542619298</v>
      </c>
      <c r="AA50" s="11"/>
    </row>
    <row r="51" spans="2:29" ht="14.1" customHeight="1" x14ac:dyDescent="0.2">
      <c r="B51" s="9" t="s">
        <v>126</v>
      </c>
      <c r="C51" s="34"/>
      <c r="D51" s="12">
        <f t="shared" ref="D51:O51" si="26">BX5</f>
        <v>35.283222071034203</v>
      </c>
      <c r="E51" s="12" t="str">
        <f t="shared" si="26"/>
        <v>ND</v>
      </c>
      <c r="F51" s="12" t="str">
        <f t="shared" si="26"/>
        <v>ND</v>
      </c>
      <c r="G51" s="12">
        <f t="shared" si="26"/>
        <v>19.162799288804901</v>
      </c>
      <c r="H51" s="12">
        <f t="shared" si="26"/>
        <v>19.2970608664032</v>
      </c>
      <c r="I51" s="12">
        <f t="shared" si="26"/>
        <v>18.976049142956398</v>
      </c>
      <c r="J51" s="12">
        <f t="shared" si="26"/>
        <v>20.1901511664549</v>
      </c>
      <c r="K51" s="12">
        <f t="shared" si="26"/>
        <v>20.194245953400401</v>
      </c>
      <c r="L51" s="12">
        <f t="shared" si="26"/>
        <v>19.5584270412648</v>
      </c>
      <c r="M51" s="12" t="str">
        <f t="shared" si="26"/>
        <v>ND</v>
      </c>
      <c r="N51" s="12" t="str">
        <f t="shared" si="26"/>
        <v>ND</v>
      </c>
      <c r="O51" s="15" t="str">
        <f t="shared" si="26"/>
        <v>ND</v>
      </c>
      <c r="P51" s="11"/>
      <c r="Q51" s="37"/>
      <c r="R51" s="18">
        <f t="shared" si="18"/>
        <v>35.283222071034203</v>
      </c>
      <c r="S51" s="12">
        <f t="shared" si="19"/>
        <v>19.145303099388169</v>
      </c>
      <c r="T51" s="12">
        <f t="shared" si="20"/>
        <v>19.980941387040033</v>
      </c>
      <c r="U51" s="15" t="e">
        <f t="shared" si="21"/>
        <v>#DIV/0!</v>
      </c>
      <c r="V51" s="11"/>
      <c r="W51" s="11">
        <v>6</v>
      </c>
      <c r="X51" s="11">
        <f t="shared" si="14"/>
        <v>35.283222071034203</v>
      </c>
      <c r="Y51" s="11" t="str">
        <f t="shared" si="15"/>
        <v>ND</v>
      </c>
      <c r="Z51" s="11" t="str">
        <f t="shared" si="16"/>
        <v>ND</v>
      </c>
      <c r="AA51" s="11"/>
    </row>
    <row r="52" spans="2:29" ht="14.1" customHeight="1" x14ac:dyDescent="0.2">
      <c r="B52" s="10" t="s">
        <v>127</v>
      </c>
      <c r="C52" s="34"/>
      <c r="D52" s="12" t="str">
        <f t="shared" ref="D52:O52" si="27">CJ5</f>
        <v>ND</v>
      </c>
      <c r="E52" s="12" t="str">
        <f t="shared" si="27"/>
        <v>ND</v>
      </c>
      <c r="F52" s="12" t="str">
        <f t="shared" si="27"/>
        <v>ND</v>
      </c>
      <c r="G52" s="12">
        <f t="shared" si="27"/>
        <v>19.790988694702399</v>
      </c>
      <c r="H52" s="12">
        <f t="shared" si="27"/>
        <v>19.041332894922899</v>
      </c>
      <c r="I52" s="12">
        <f t="shared" si="27"/>
        <v>18.635926491921001</v>
      </c>
      <c r="J52" s="12">
        <f t="shared" si="27"/>
        <v>18.535052305454801</v>
      </c>
      <c r="K52" s="12">
        <f t="shared" si="27"/>
        <v>20.405830261142899</v>
      </c>
      <c r="L52" s="12">
        <f t="shared" si="27"/>
        <v>19.4772709569136</v>
      </c>
      <c r="M52" s="12">
        <f t="shared" si="27"/>
        <v>20.302294491597799</v>
      </c>
      <c r="N52" s="12">
        <f t="shared" si="27"/>
        <v>20.108847884614999</v>
      </c>
      <c r="O52" s="15">
        <f t="shared" si="27"/>
        <v>19.131814010983199</v>
      </c>
      <c r="P52" s="11"/>
      <c r="Q52" s="37"/>
      <c r="R52" s="18" t="e">
        <f t="shared" si="18"/>
        <v>#DIV/0!</v>
      </c>
      <c r="S52" s="12">
        <f t="shared" si="19"/>
        <v>19.156082693848763</v>
      </c>
      <c r="T52" s="12">
        <f t="shared" si="20"/>
        <v>19.472717841170432</v>
      </c>
      <c r="U52" s="15">
        <f t="shared" si="21"/>
        <v>20.205571188106397</v>
      </c>
      <c r="V52" s="11"/>
      <c r="W52" s="11"/>
      <c r="X52" s="11"/>
      <c r="Y52" s="11"/>
      <c r="Z52" s="11"/>
      <c r="AA52" s="11"/>
    </row>
    <row r="53" spans="2:29" ht="14.1" customHeight="1" x14ac:dyDescent="0.2">
      <c r="B53" s="9"/>
      <c r="C53" s="25"/>
      <c r="D53" s="30" t="s">
        <v>107</v>
      </c>
      <c r="E53" s="30" t="s">
        <v>107</v>
      </c>
      <c r="F53" s="30" t="s">
        <v>107</v>
      </c>
      <c r="G53" s="30" t="s">
        <v>138</v>
      </c>
      <c r="H53" s="30" t="s">
        <v>138</v>
      </c>
      <c r="I53" s="30" t="s">
        <v>138</v>
      </c>
      <c r="J53" s="12"/>
      <c r="K53" s="12"/>
      <c r="L53" s="12"/>
      <c r="M53" s="12"/>
      <c r="N53" s="12"/>
      <c r="O53" s="15"/>
      <c r="P53" s="11"/>
      <c r="Q53" s="26"/>
      <c r="R53" s="18"/>
      <c r="S53" s="12"/>
      <c r="T53" s="12"/>
      <c r="U53" s="15"/>
      <c r="V53" s="11"/>
      <c r="W53" s="11"/>
      <c r="X53" s="11"/>
      <c r="Y53" s="11"/>
      <c r="Z53" s="11"/>
      <c r="AA53" s="11"/>
    </row>
    <row r="54" spans="2:29" ht="14.1" customHeight="1" x14ac:dyDescent="0.2">
      <c r="B54" s="8" t="s">
        <v>123</v>
      </c>
      <c r="C54" s="33" t="s">
        <v>100</v>
      </c>
      <c r="D54" s="13">
        <f t="shared" ref="D54:O54" si="28">CV5</f>
        <v>17.5403812187296</v>
      </c>
      <c r="E54" s="13">
        <f t="shared" si="28"/>
        <v>18.3449880218581</v>
      </c>
      <c r="F54" s="13">
        <f t="shared" si="28"/>
        <v>18.085384786876201</v>
      </c>
      <c r="G54" s="13">
        <f t="shared" si="28"/>
        <v>29.991459855073799</v>
      </c>
      <c r="H54" s="13">
        <f t="shared" si="28"/>
        <v>29.982236475868302</v>
      </c>
      <c r="I54" s="13">
        <f t="shared" si="28"/>
        <v>29.773733003952401</v>
      </c>
      <c r="J54" s="13">
        <f t="shared" si="28"/>
        <v>30.838367876784801</v>
      </c>
      <c r="K54" s="13">
        <f t="shared" si="28"/>
        <v>30.7361644718052</v>
      </c>
      <c r="L54" s="13">
        <f t="shared" si="28"/>
        <v>29.931839126806299</v>
      </c>
      <c r="M54" s="13" t="str">
        <f t="shared" si="28"/>
        <v>ND</v>
      </c>
      <c r="N54" s="13" t="str">
        <f t="shared" si="28"/>
        <v>ND</v>
      </c>
      <c r="O54" s="14" t="str">
        <f t="shared" si="28"/>
        <v>ND</v>
      </c>
      <c r="P54" s="11"/>
      <c r="Q54" s="36" t="s">
        <v>100</v>
      </c>
      <c r="R54" s="17">
        <f t="shared" si="18"/>
        <v>17.990251342487966</v>
      </c>
      <c r="S54" s="13">
        <f t="shared" si="19"/>
        <v>29.915809778298168</v>
      </c>
      <c r="T54" s="13">
        <f t="shared" si="20"/>
        <v>30.502123825132099</v>
      </c>
      <c r="U54" s="14" t="e">
        <f t="shared" si="21"/>
        <v>#DIV/0!</v>
      </c>
      <c r="V54" s="11"/>
      <c r="W54" s="11">
        <v>0</v>
      </c>
      <c r="X54" s="11">
        <f t="shared" ref="X54:X59" si="29">D54</f>
        <v>17.5403812187296</v>
      </c>
      <c r="Y54" s="11">
        <f t="shared" ref="Y54:Y59" si="30">E54</f>
        <v>18.3449880218581</v>
      </c>
      <c r="Z54" s="11"/>
      <c r="AA54" s="11"/>
      <c r="AB54">
        <f t="shared" ref="AB54:AB59" si="31">H54</f>
        <v>29.982236475868302</v>
      </c>
      <c r="AC54">
        <f t="shared" ref="AC54:AC59" si="32">I54</f>
        <v>29.773733003952401</v>
      </c>
    </row>
    <row r="55" spans="2:29" ht="14.1" customHeight="1" x14ac:dyDescent="0.2">
      <c r="B55" s="9" t="s">
        <v>124</v>
      </c>
      <c r="C55" s="34"/>
      <c r="D55" s="12">
        <f t="shared" ref="D55:O55" si="33">DH5</f>
        <v>20.640166978662801</v>
      </c>
      <c r="E55" s="12">
        <f t="shared" si="33"/>
        <v>20.854228936561199</v>
      </c>
      <c r="F55" s="12">
        <f t="shared" si="33"/>
        <v>20.514209810310899</v>
      </c>
      <c r="G55" s="12">
        <f t="shared" si="33"/>
        <v>29.296334257851498</v>
      </c>
      <c r="H55" s="12">
        <f t="shared" si="33"/>
        <v>29.3995219238837</v>
      </c>
      <c r="I55" s="12">
        <f t="shared" si="33"/>
        <v>29.385666710338501</v>
      </c>
      <c r="J55" s="12">
        <f t="shared" si="33"/>
        <v>30.1718235610434</v>
      </c>
      <c r="K55" s="12">
        <f t="shared" si="33"/>
        <v>29.5264960323839</v>
      </c>
      <c r="L55" s="12">
        <f t="shared" si="33"/>
        <v>29.6374941261011</v>
      </c>
      <c r="M55" s="12" t="str">
        <f t="shared" si="33"/>
        <v>ND</v>
      </c>
      <c r="N55" s="12" t="str">
        <f t="shared" si="33"/>
        <v>ND</v>
      </c>
      <c r="O55" s="15" t="str">
        <f t="shared" si="33"/>
        <v>ND</v>
      </c>
      <c r="P55" s="11"/>
      <c r="Q55" s="37"/>
      <c r="R55" s="18">
        <f t="shared" si="18"/>
        <v>20.669535241844969</v>
      </c>
      <c r="S55" s="12">
        <f t="shared" si="19"/>
        <v>29.360507630691231</v>
      </c>
      <c r="T55" s="12">
        <f t="shared" si="20"/>
        <v>29.778604573176136</v>
      </c>
      <c r="U55" s="15" t="e">
        <f t="shared" si="21"/>
        <v>#DIV/0!</v>
      </c>
      <c r="V55" s="11"/>
      <c r="W55" s="11">
        <v>1</v>
      </c>
      <c r="X55" s="11">
        <f t="shared" si="29"/>
        <v>20.640166978662801</v>
      </c>
      <c r="Y55" s="11">
        <f t="shared" si="30"/>
        <v>20.854228936561199</v>
      </c>
      <c r="Z55" s="11">
        <f t="shared" ref="Z55:Z59" si="34">F55</f>
        <v>20.514209810310899</v>
      </c>
      <c r="AA55" s="11">
        <f t="shared" ref="AA55:AA59" si="35">G55</f>
        <v>29.296334257851498</v>
      </c>
      <c r="AB55">
        <f t="shared" si="31"/>
        <v>29.3995219238837</v>
      </c>
      <c r="AC55">
        <f t="shared" si="32"/>
        <v>29.385666710338501</v>
      </c>
    </row>
    <row r="56" spans="2:29" ht="14.1" customHeight="1" x14ac:dyDescent="0.2">
      <c r="B56" s="9" t="s">
        <v>106</v>
      </c>
      <c r="C56" s="34"/>
      <c r="D56" s="12">
        <f t="shared" ref="D56:O56" si="36">DT5</f>
        <v>24.561776199379199</v>
      </c>
      <c r="E56" s="12">
        <f t="shared" si="36"/>
        <v>24.188700997360499</v>
      </c>
      <c r="F56" s="12">
        <f t="shared" si="36"/>
        <v>24.578663356142599</v>
      </c>
      <c r="G56" s="12">
        <f t="shared" si="36"/>
        <v>29.222037711989699</v>
      </c>
      <c r="H56" s="12">
        <f t="shared" si="36"/>
        <v>29.731431268310899</v>
      </c>
      <c r="I56" s="12">
        <f t="shared" si="36"/>
        <v>29.207503518762</v>
      </c>
      <c r="J56" s="12">
        <f t="shared" si="36"/>
        <v>30.147891836973201</v>
      </c>
      <c r="K56" s="12">
        <f t="shared" si="36"/>
        <v>30.287700619424101</v>
      </c>
      <c r="L56" s="12">
        <f t="shared" si="36"/>
        <v>28.814920275591099</v>
      </c>
      <c r="M56" s="12" t="str">
        <f t="shared" si="36"/>
        <v>ND</v>
      </c>
      <c r="N56" s="12" t="str">
        <f t="shared" si="36"/>
        <v>ND</v>
      </c>
      <c r="O56" s="15" t="str">
        <f t="shared" si="36"/>
        <v>ND</v>
      </c>
      <c r="P56" s="11"/>
      <c r="Q56" s="37"/>
      <c r="R56" s="18">
        <f t="shared" si="18"/>
        <v>24.443046850960766</v>
      </c>
      <c r="S56" s="12">
        <f t="shared" si="19"/>
        <v>29.386990833020864</v>
      </c>
      <c r="T56" s="12">
        <f t="shared" si="20"/>
        <v>29.750170910662803</v>
      </c>
      <c r="U56" s="15" t="e">
        <f t="shared" si="21"/>
        <v>#DIV/0!</v>
      </c>
      <c r="V56" s="11"/>
      <c r="W56" s="11">
        <v>2</v>
      </c>
      <c r="X56" s="11">
        <f t="shared" si="29"/>
        <v>24.561776199379199</v>
      </c>
      <c r="Y56" s="11">
        <f t="shared" si="30"/>
        <v>24.188700997360499</v>
      </c>
      <c r="Z56" s="11">
        <f t="shared" si="34"/>
        <v>24.578663356142599</v>
      </c>
      <c r="AA56" s="11">
        <f t="shared" si="35"/>
        <v>29.222037711989699</v>
      </c>
      <c r="AB56">
        <f t="shared" si="31"/>
        <v>29.731431268310899</v>
      </c>
      <c r="AC56">
        <f t="shared" si="32"/>
        <v>29.207503518762</v>
      </c>
    </row>
    <row r="57" spans="2:29" x14ac:dyDescent="0.2">
      <c r="B57" s="9" t="s">
        <v>105</v>
      </c>
      <c r="C57" s="34"/>
      <c r="D57" s="12">
        <f t="shared" ref="D57:O57" si="37">EF5</f>
        <v>27.105843154588602</v>
      </c>
      <c r="E57" s="12">
        <f t="shared" si="37"/>
        <v>27.8942172887452</v>
      </c>
      <c r="F57" s="12">
        <f t="shared" si="37"/>
        <v>28.058527205848701</v>
      </c>
      <c r="G57" s="12" t="str">
        <f t="shared" si="37"/>
        <v>ND</v>
      </c>
      <c r="H57" s="12" t="str">
        <f t="shared" si="37"/>
        <v>ND</v>
      </c>
      <c r="I57" s="12" t="str">
        <f t="shared" si="37"/>
        <v>ND</v>
      </c>
      <c r="J57" s="12" t="str">
        <f t="shared" si="37"/>
        <v>ND</v>
      </c>
      <c r="K57" s="12" t="str">
        <f t="shared" si="37"/>
        <v>ND</v>
      </c>
      <c r="L57" s="12" t="str">
        <f t="shared" si="37"/>
        <v>ND</v>
      </c>
      <c r="M57" s="12" t="str">
        <f t="shared" si="37"/>
        <v>ND</v>
      </c>
      <c r="N57" s="12" t="str">
        <f t="shared" si="37"/>
        <v>ND</v>
      </c>
      <c r="O57" s="15" t="str">
        <f t="shared" si="37"/>
        <v>ND</v>
      </c>
      <c r="P57" s="11"/>
      <c r="Q57" s="37"/>
      <c r="R57" s="18">
        <f t="shared" si="18"/>
        <v>27.686195883060833</v>
      </c>
      <c r="S57" s="12" t="e">
        <f t="shared" si="19"/>
        <v>#DIV/0!</v>
      </c>
      <c r="T57" s="12" t="e">
        <f t="shared" si="20"/>
        <v>#DIV/0!</v>
      </c>
      <c r="U57" s="15" t="e">
        <f t="shared" si="21"/>
        <v>#DIV/0!</v>
      </c>
      <c r="V57" s="11"/>
      <c r="W57" s="11">
        <v>3</v>
      </c>
      <c r="X57" s="11">
        <f t="shared" si="29"/>
        <v>27.105843154588602</v>
      </c>
      <c r="Y57" s="11">
        <f t="shared" si="30"/>
        <v>27.8942172887452</v>
      </c>
      <c r="Z57" s="11">
        <f t="shared" si="34"/>
        <v>28.058527205848701</v>
      </c>
      <c r="AA57" s="11" t="str">
        <f t="shared" si="35"/>
        <v>ND</v>
      </c>
      <c r="AB57" t="str">
        <f t="shared" si="31"/>
        <v>ND</v>
      </c>
      <c r="AC57" t="str">
        <f t="shared" si="32"/>
        <v>ND</v>
      </c>
    </row>
    <row r="58" spans="2:29" x14ac:dyDescent="0.2">
      <c r="B58" s="9" t="s">
        <v>104</v>
      </c>
      <c r="C58" s="34"/>
      <c r="D58" s="12">
        <f t="shared" ref="D58:O58" si="38">ER5</f>
        <v>30.8231048979906</v>
      </c>
      <c r="E58" s="12">
        <f t="shared" si="38"/>
        <v>31.306946484328101</v>
      </c>
      <c r="F58" s="12">
        <f t="shared" si="38"/>
        <v>30.948857205441001</v>
      </c>
      <c r="G58" s="12">
        <f t="shared" si="38"/>
        <v>29.252851588075199</v>
      </c>
      <c r="H58" s="12">
        <f t="shared" si="38"/>
        <v>29.047498862432001</v>
      </c>
      <c r="I58" s="12">
        <f t="shared" si="38"/>
        <v>28.8087724664509</v>
      </c>
      <c r="J58" s="12">
        <f t="shared" si="38"/>
        <v>29.817741860566599</v>
      </c>
      <c r="K58" s="12">
        <f t="shared" si="38"/>
        <v>30.005036759720799</v>
      </c>
      <c r="L58" s="12">
        <f t="shared" si="38"/>
        <v>29.3315251724514</v>
      </c>
      <c r="M58" s="12" t="str">
        <f t="shared" si="38"/>
        <v>ND</v>
      </c>
      <c r="N58" s="12" t="str">
        <f t="shared" si="38"/>
        <v>ND</v>
      </c>
      <c r="O58" s="15" t="str">
        <f t="shared" si="38"/>
        <v>ND</v>
      </c>
      <c r="P58" s="11"/>
      <c r="Q58" s="37"/>
      <c r="R58" s="18">
        <f t="shared" si="18"/>
        <v>31.026302862586565</v>
      </c>
      <c r="S58" s="12">
        <f t="shared" si="19"/>
        <v>29.0363743056527</v>
      </c>
      <c r="T58" s="12">
        <f t="shared" si="20"/>
        <v>29.718101264246268</v>
      </c>
      <c r="U58" s="15" t="e">
        <f t="shared" si="21"/>
        <v>#DIV/0!</v>
      </c>
      <c r="V58" s="11"/>
      <c r="W58" s="11">
        <v>4</v>
      </c>
      <c r="X58" s="11">
        <f t="shared" si="29"/>
        <v>30.8231048979906</v>
      </c>
      <c r="Y58" s="11">
        <f t="shared" si="30"/>
        <v>31.306946484328101</v>
      </c>
      <c r="Z58" s="11">
        <f t="shared" si="34"/>
        <v>30.948857205441001</v>
      </c>
      <c r="AA58" s="11">
        <f t="shared" si="35"/>
        <v>29.252851588075199</v>
      </c>
      <c r="AB58">
        <f t="shared" si="31"/>
        <v>29.047498862432001</v>
      </c>
      <c r="AC58">
        <f t="shared" si="32"/>
        <v>28.8087724664509</v>
      </c>
    </row>
    <row r="59" spans="2:29" x14ac:dyDescent="0.2">
      <c r="B59" s="9" t="s">
        <v>125</v>
      </c>
      <c r="C59" s="34"/>
      <c r="D59" s="12" t="str">
        <f t="shared" ref="D59:O59" si="39">FD5</f>
        <v>ND</v>
      </c>
      <c r="E59" s="12">
        <f t="shared" si="39"/>
        <v>34.199333823942602</v>
      </c>
      <c r="F59" s="12">
        <f t="shared" si="39"/>
        <v>34.580315559355803</v>
      </c>
      <c r="G59" s="12">
        <f t="shared" si="39"/>
        <v>29.263142025166999</v>
      </c>
      <c r="H59" s="12">
        <f t="shared" si="39"/>
        <v>29.331458878540801</v>
      </c>
      <c r="I59" s="12">
        <f t="shared" si="39"/>
        <v>29.1218174682719</v>
      </c>
      <c r="J59" s="12">
        <f t="shared" si="39"/>
        <v>29.634239357550801</v>
      </c>
      <c r="K59" s="12">
        <f t="shared" si="39"/>
        <v>30.020710197061099</v>
      </c>
      <c r="L59" s="12">
        <f t="shared" si="39"/>
        <v>29.529051409133501</v>
      </c>
      <c r="M59" s="12" t="str">
        <f t="shared" si="39"/>
        <v>ND</v>
      </c>
      <c r="N59" s="12" t="str">
        <f t="shared" si="39"/>
        <v>ND</v>
      </c>
      <c r="O59" s="15" t="str">
        <f t="shared" si="39"/>
        <v>ND</v>
      </c>
      <c r="P59" s="11"/>
      <c r="Q59" s="37"/>
      <c r="R59" s="18">
        <f t="shared" si="18"/>
        <v>34.389824691649203</v>
      </c>
      <c r="S59" s="12">
        <f t="shared" si="19"/>
        <v>29.238806123993232</v>
      </c>
      <c r="T59" s="12">
        <f t="shared" si="20"/>
        <v>29.728000321248469</v>
      </c>
      <c r="U59" s="15" t="e">
        <f t="shared" si="21"/>
        <v>#DIV/0!</v>
      </c>
      <c r="V59" s="11"/>
      <c r="W59" s="11">
        <v>5</v>
      </c>
      <c r="X59" s="11" t="str">
        <f t="shared" si="29"/>
        <v>ND</v>
      </c>
      <c r="Y59" s="11">
        <f t="shared" si="30"/>
        <v>34.199333823942602</v>
      </c>
      <c r="Z59" s="11">
        <f t="shared" si="34"/>
        <v>34.580315559355803</v>
      </c>
      <c r="AA59" s="11">
        <f t="shared" si="35"/>
        <v>29.263142025166999</v>
      </c>
      <c r="AB59">
        <f t="shared" si="31"/>
        <v>29.331458878540801</v>
      </c>
      <c r="AC59">
        <f t="shared" si="32"/>
        <v>29.1218174682719</v>
      </c>
    </row>
    <row r="60" spans="2:29" x14ac:dyDescent="0.2">
      <c r="B60" s="9" t="s">
        <v>126</v>
      </c>
      <c r="C60" s="34"/>
      <c r="D60" s="12" t="str">
        <f t="shared" ref="D60:O60" si="40">FP5</f>
        <v>ND</v>
      </c>
      <c r="E60" s="12">
        <f t="shared" si="40"/>
        <v>35.834846258847101</v>
      </c>
      <c r="F60" s="12" t="str">
        <f t="shared" si="40"/>
        <v>ND</v>
      </c>
      <c r="G60" s="12" t="str">
        <f t="shared" si="40"/>
        <v>ND</v>
      </c>
      <c r="H60" s="12" t="str">
        <f t="shared" si="40"/>
        <v>ND</v>
      </c>
      <c r="I60" s="12" t="str">
        <f t="shared" si="40"/>
        <v>ND</v>
      </c>
      <c r="J60" s="12" t="str">
        <f t="shared" si="40"/>
        <v>ND</v>
      </c>
      <c r="K60" s="12" t="str">
        <f t="shared" si="40"/>
        <v>ND</v>
      </c>
      <c r="L60" s="12" t="str">
        <f t="shared" si="40"/>
        <v>ND</v>
      </c>
      <c r="M60" s="12" t="str">
        <f t="shared" si="40"/>
        <v>ND</v>
      </c>
      <c r="N60" s="12" t="str">
        <f t="shared" si="40"/>
        <v>ND</v>
      </c>
      <c r="O60" s="15" t="str">
        <f t="shared" si="40"/>
        <v>ND</v>
      </c>
      <c r="P60" s="11"/>
      <c r="Q60" s="37"/>
      <c r="R60" s="18">
        <f t="shared" si="18"/>
        <v>35.834846258847101</v>
      </c>
      <c r="S60" s="12" t="e">
        <f t="shared" si="19"/>
        <v>#DIV/0!</v>
      </c>
      <c r="T60" s="12" t="e">
        <f t="shared" si="20"/>
        <v>#DIV/0!</v>
      </c>
      <c r="U60" s="15" t="e">
        <f t="shared" si="21"/>
        <v>#DIV/0!</v>
      </c>
      <c r="V60" s="11"/>
      <c r="W60" s="11">
        <v>6</v>
      </c>
      <c r="X60" s="11" t="str">
        <f t="shared" ref="X60:X85" si="41">D60</f>
        <v>ND</v>
      </c>
      <c r="Y60" s="11"/>
      <c r="Z60" s="11"/>
      <c r="AA60" s="11"/>
      <c r="AB60" t="str">
        <f t="shared" ref="AB60" si="42">H60</f>
        <v>ND</v>
      </c>
      <c r="AC60" t="str">
        <f t="shared" ref="AC60" si="43">I60</f>
        <v>ND</v>
      </c>
    </row>
    <row r="61" spans="2:29" ht="14.1" customHeight="1" x14ac:dyDescent="0.2">
      <c r="B61" s="10" t="s">
        <v>127</v>
      </c>
      <c r="C61" s="35"/>
      <c r="D61" s="20" t="str">
        <f t="shared" ref="D61:O61" si="44">GB5</f>
        <v>ND</v>
      </c>
      <c r="E61" s="20" t="str">
        <f t="shared" si="44"/>
        <v>ND</v>
      </c>
      <c r="F61" s="20" t="str">
        <f t="shared" si="44"/>
        <v>ND</v>
      </c>
      <c r="G61" s="20" t="str">
        <f t="shared" si="44"/>
        <v>ND</v>
      </c>
      <c r="H61" s="20" t="str">
        <f t="shared" si="44"/>
        <v>ND</v>
      </c>
      <c r="I61" s="20" t="str">
        <f t="shared" si="44"/>
        <v>ND</v>
      </c>
      <c r="J61" s="20" t="str">
        <f t="shared" si="44"/>
        <v>ND</v>
      </c>
      <c r="K61" s="20" t="str">
        <f t="shared" si="44"/>
        <v>ND</v>
      </c>
      <c r="L61" s="20" t="str">
        <f t="shared" si="44"/>
        <v>ND</v>
      </c>
      <c r="M61" s="20" t="str">
        <f t="shared" si="44"/>
        <v>ND</v>
      </c>
      <c r="N61" s="20" t="str">
        <f t="shared" si="44"/>
        <v>ND</v>
      </c>
      <c r="O61" s="16" t="str">
        <f t="shared" si="44"/>
        <v>ND</v>
      </c>
      <c r="P61" s="11"/>
      <c r="Q61" s="38"/>
      <c r="R61" s="19" t="e">
        <f t="shared" si="18"/>
        <v>#DIV/0!</v>
      </c>
      <c r="S61" s="20" t="e">
        <f t="shared" si="19"/>
        <v>#DIV/0!</v>
      </c>
      <c r="T61" s="20" t="e">
        <f t="shared" si="20"/>
        <v>#DIV/0!</v>
      </c>
      <c r="U61" s="16" t="e">
        <f t="shared" si="21"/>
        <v>#DIV/0!</v>
      </c>
      <c r="V61" s="11"/>
      <c r="W61" s="11"/>
      <c r="X61" s="11"/>
      <c r="Y61" s="11"/>
      <c r="Z61" s="11"/>
      <c r="AA61" s="11"/>
    </row>
    <row r="62" spans="2:29" x14ac:dyDescent="0.2">
      <c r="B62" s="8" t="s">
        <v>123</v>
      </c>
      <c r="C62" s="33" t="s">
        <v>101</v>
      </c>
      <c r="D62" s="13">
        <f t="shared" ref="D62:O62" si="45">GN5</f>
        <v>15.367243399470301</v>
      </c>
      <c r="E62" s="13">
        <f t="shared" si="45"/>
        <v>15.5030913896653</v>
      </c>
      <c r="F62" s="13">
        <f t="shared" si="45"/>
        <v>15.0946247890633</v>
      </c>
      <c r="G62" s="13">
        <f t="shared" si="45"/>
        <v>29.659287988101699</v>
      </c>
      <c r="H62" s="13">
        <f t="shared" si="45"/>
        <v>29.274747463427101</v>
      </c>
      <c r="I62" s="13">
        <f t="shared" si="45"/>
        <v>29.078369567423199</v>
      </c>
      <c r="J62" s="13">
        <f t="shared" si="45"/>
        <v>30.776658937147001</v>
      </c>
      <c r="K62" s="13">
        <f t="shared" si="45"/>
        <v>30.5327001272586</v>
      </c>
      <c r="L62" s="13">
        <f t="shared" si="45"/>
        <v>29.728408167218401</v>
      </c>
      <c r="M62" s="13">
        <f t="shared" si="45"/>
        <v>22.0191021177213</v>
      </c>
      <c r="N62" s="13">
        <f t="shared" si="45"/>
        <v>23.348594774487399</v>
      </c>
      <c r="O62" s="14">
        <f t="shared" si="45"/>
        <v>23.248564426384799</v>
      </c>
      <c r="P62" s="11"/>
      <c r="Q62" s="36" t="s">
        <v>101</v>
      </c>
      <c r="R62" s="17">
        <f t="shared" si="18"/>
        <v>15.321653192732967</v>
      </c>
      <c r="S62" s="13">
        <f t="shared" si="19"/>
        <v>29.337468339650666</v>
      </c>
      <c r="T62" s="13">
        <f t="shared" si="20"/>
        <v>30.345922410541334</v>
      </c>
      <c r="U62" s="14">
        <f t="shared" si="21"/>
        <v>22.683848446104349</v>
      </c>
      <c r="V62" s="11"/>
      <c r="W62" s="11">
        <v>0</v>
      </c>
      <c r="X62" s="11">
        <f t="shared" si="41"/>
        <v>15.367243399470301</v>
      </c>
      <c r="Y62" s="11">
        <f t="shared" ref="Y62:Y85" si="46">E62</f>
        <v>15.5030913896653</v>
      </c>
      <c r="Z62" s="11">
        <f t="shared" ref="Z62:Z85" si="47">F62</f>
        <v>15.0946247890633</v>
      </c>
      <c r="AA62" s="11"/>
    </row>
    <row r="63" spans="2:29" x14ac:dyDescent="0.2">
      <c r="B63" s="9" t="s">
        <v>124</v>
      </c>
      <c r="C63" s="34"/>
      <c r="D63" s="12">
        <f t="shared" ref="D63:O63" si="48">GZ5</f>
        <v>19.367478293554299</v>
      </c>
      <c r="E63" s="12">
        <f t="shared" si="48"/>
        <v>19.196489783071002</v>
      </c>
      <c r="F63" s="12">
        <f t="shared" si="48"/>
        <v>19.035214046534598</v>
      </c>
      <c r="G63" s="12">
        <f t="shared" si="48"/>
        <v>29.396350285635901</v>
      </c>
      <c r="H63" s="12">
        <f t="shared" si="48"/>
        <v>29.762072716316698</v>
      </c>
      <c r="I63" s="12">
        <f t="shared" si="48"/>
        <v>29.956343334567102</v>
      </c>
      <c r="J63" s="12">
        <f t="shared" si="48"/>
        <v>31.452916303262299</v>
      </c>
      <c r="K63" s="12">
        <f t="shared" si="48"/>
        <v>31.4813401542267</v>
      </c>
      <c r="L63" s="12">
        <f t="shared" si="48"/>
        <v>29.358498245809901</v>
      </c>
      <c r="M63" s="12">
        <f t="shared" si="48"/>
        <v>22.832195263984101</v>
      </c>
      <c r="N63" s="12">
        <f t="shared" si="48"/>
        <v>23.9640104885939</v>
      </c>
      <c r="O63" s="15">
        <f t="shared" si="48"/>
        <v>24.541727972758999</v>
      </c>
      <c r="P63" s="11"/>
      <c r="Q63" s="37"/>
      <c r="R63" s="18">
        <f t="shared" si="18"/>
        <v>19.199727374386633</v>
      </c>
      <c r="S63" s="12">
        <f t="shared" si="19"/>
        <v>29.704922112173232</v>
      </c>
      <c r="T63" s="12">
        <f t="shared" si="20"/>
        <v>30.764251567766298</v>
      </c>
      <c r="U63" s="15">
        <f t="shared" si="21"/>
        <v>23.398102876289002</v>
      </c>
      <c r="V63" s="11"/>
      <c r="W63" s="11">
        <v>1</v>
      </c>
      <c r="X63" s="11">
        <f t="shared" si="41"/>
        <v>19.367478293554299</v>
      </c>
      <c r="Y63" s="11">
        <f t="shared" si="46"/>
        <v>19.196489783071002</v>
      </c>
      <c r="Z63" s="11">
        <f t="shared" si="47"/>
        <v>19.035214046534598</v>
      </c>
      <c r="AA63" s="11"/>
    </row>
    <row r="64" spans="2:29" x14ac:dyDescent="0.2">
      <c r="B64" s="9" t="s">
        <v>106</v>
      </c>
      <c r="C64" s="34"/>
      <c r="D64" s="12">
        <f t="shared" ref="D64:O64" si="49">HL5</f>
        <v>23.231877006495498</v>
      </c>
      <c r="E64" s="12">
        <f t="shared" si="49"/>
        <v>22.618763211968801</v>
      </c>
      <c r="F64" s="12">
        <f t="shared" si="49"/>
        <v>22.3821255820747</v>
      </c>
      <c r="G64" s="12">
        <f t="shared" si="49"/>
        <v>29.361357934983801</v>
      </c>
      <c r="H64" s="12">
        <f t="shared" si="49"/>
        <v>29.582997886377299</v>
      </c>
      <c r="I64" s="12">
        <f t="shared" si="49"/>
        <v>29.742920859986601</v>
      </c>
      <c r="J64" s="12">
        <f t="shared" si="49"/>
        <v>31.070560142439199</v>
      </c>
      <c r="K64" s="12">
        <f t="shared" si="49"/>
        <v>31.168544716454399</v>
      </c>
      <c r="L64" s="12">
        <f t="shared" si="49"/>
        <v>29.936046270276002</v>
      </c>
      <c r="M64" s="12">
        <f t="shared" si="49"/>
        <v>23.582757737726901</v>
      </c>
      <c r="N64" s="12">
        <f t="shared" si="49"/>
        <v>23.6108392334657</v>
      </c>
      <c r="O64" s="15">
        <f t="shared" si="49"/>
        <v>23.7646923824399</v>
      </c>
      <c r="P64" s="11"/>
      <c r="Q64" s="37"/>
      <c r="R64" s="18">
        <f t="shared" si="18"/>
        <v>22.744255266846334</v>
      </c>
      <c r="S64" s="12">
        <f t="shared" si="19"/>
        <v>29.562425560449231</v>
      </c>
      <c r="T64" s="12">
        <f t="shared" si="20"/>
        <v>30.725050376389863</v>
      </c>
      <c r="U64" s="15">
        <f t="shared" si="21"/>
        <v>23.596798485596302</v>
      </c>
      <c r="V64" s="11"/>
      <c r="W64" s="11">
        <v>2</v>
      </c>
      <c r="X64" s="11">
        <f t="shared" si="41"/>
        <v>23.231877006495498</v>
      </c>
      <c r="Y64" s="11">
        <f t="shared" si="46"/>
        <v>22.618763211968801</v>
      </c>
      <c r="Z64" s="11">
        <f t="shared" si="47"/>
        <v>22.3821255820747</v>
      </c>
      <c r="AA64" s="11"/>
    </row>
    <row r="65" spans="2:27" x14ac:dyDescent="0.2">
      <c r="B65" s="9" t="s">
        <v>105</v>
      </c>
      <c r="C65" s="34"/>
      <c r="D65" s="12">
        <f t="shared" ref="D65:O65" si="50">HX5</f>
        <v>25.937966717523199</v>
      </c>
      <c r="E65" s="12">
        <f t="shared" si="50"/>
        <v>25.596363457701202</v>
      </c>
      <c r="F65" s="12">
        <f t="shared" si="50"/>
        <v>25.6441414743305</v>
      </c>
      <c r="G65" s="12">
        <f t="shared" si="50"/>
        <v>29.5388268514887</v>
      </c>
      <c r="H65" s="12">
        <f t="shared" si="50"/>
        <v>29.590375026782201</v>
      </c>
      <c r="I65" s="12">
        <f t="shared" si="50"/>
        <v>29.139384857696601</v>
      </c>
      <c r="J65" s="12">
        <f t="shared" si="50"/>
        <v>30.866355455644801</v>
      </c>
      <c r="K65" s="12">
        <f t="shared" si="50"/>
        <v>31.083745590561598</v>
      </c>
      <c r="L65" s="12">
        <f t="shared" si="50"/>
        <v>30.0208860460476</v>
      </c>
      <c r="M65" s="12">
        <f t="shared" si="50"/>
        <v>23.681904437446001</v>
      </c>
      <c r="N65" s="12">
        <f t="shared" si="50"/>
        <v>23.409649237534001</v>
      </c>
      <c r="O65" s="15">
        <f t="shared" si="50"/>
        <v>24.188706309654201</v>
      </c>
      <c r="P65" s="11"/>
      <c r="Q65" s="37"/>
      <c r="R65" s="18">
        <f t="shared" si="18"/>
        <v>25.726157216518299</v>
      </c>
      <c r="S65" s="12">
        <f t="shared" si="19"/>
        <v>29.422862245322502</v>
      </c>
      <c r="T65" s="12">
        <f t="shared" si="20"/>
        <v>30.656995697418001</v>
      </c>
      <c r="U65" s="15">
        <f t="shared" si="21"/>
        <v>23.545776837490003</v>
      </c>
      <c r="V65" s="11"/>
      <c r="W65" s="11">
        <v>3</v>
      </c>
      <c r="X65" s="11">
        <f t="shared" si="41"/>
        <v>25.937966717523199</v>
      </c>
      <c r="Y65" s="11">
        <f t="shared" si="46"/>
        <v>25.596363457701202</v>
      </c>
      <c r="Z65" s="11">
        <f t="shared" si="47"/>
        <v>25.6441414743305</v>
      </c>
      <c r="AA65" s="11"/>
    </row>
    <row r="66" spans="2:27" ht="14.1" customHeight="1" x14ac:dyDescent="0.2">
      <c r="B66" s="9" t="s">
        <v>104</v>
      </c>
      <c r="C66" s="34"/>
      <c r="D66" s="12">
        <f t="shared" ref="D66:O66" si="51">IJ5</f>
        <v>28.610443847567801</v>
      </c>
      <c r="E66" s="12">
        <f t="shared" si="51"/>
        <v>28.536777577766401</v>
      </c>
      <c r="F66" s="12">
        <f t="shared" si="51"/>
        <v>29.065499976691299</v>
      </c>
      <c r="G66" s="12">
        <f t="shared" si="51"/>
        <v>29.756275294387301</v>
      </c>
      <c r="H66" s="12">
        <f t="shared" si="51"/>
        <v>29.378846660391702</v>
      </c>
      <c r="I66" s="12">
        <f t="shared" si="51"/>
        <v>29.199122618947801</v>
      </c>
      <c r="J66" s="12">
        <f t="shared" si="51"/>
        <v>31.360981185390099</v>
      </c>
      <c r="K66" s="12">
        <f t="shared" si="51"/>
        <v>31.4163438814603</v>
      </c>
      <c r="L66" s="12">
        <f t="shared" si="51"/>
        <v>30.085895260768499</v>
      </c>
      <c r="M66" s="12" t="str">
        <f t="shared" si="51"/>
        <v>ND</v>
      </c>
      <c r="N66" s="12" t="str">
        <f t="shared" si="51"/>
        <v>ND</v>
      </c>
      <c r="O66" s="15" t="str">
        <f t="shared" si="51"/>
        <v>ND</v>
      </c>
      <c r="P66" s="11"/>
      <c r="Q66" s="37"/>
      <c r="R66" s="18">
        <f t="shared" si="18"/>
        <v>28.737573800675165</v>
      </c>
      <c r="S66" s="12">
        <f t="shared" si="19"/>
        <v>29.444748191242269</v>
      </c>
      <c r="T66" s="12">
        <f t="shared" si="20"/>
        <v>30.954406775872965</v>
      </c>
      <c r="U66" s="15" t="e">
        <f t="shared" si="21"/>
        <v>#DIV/0!</v>
      </c>
      <c r="V66" s="11"/>
      <c r="W66" s="11">
        <v>4</v>
      </c>
      <c r="X66" s="11">
        <f t="shared" si="41"/>
        <v>28.610443847567801</v>
      </c>
      <c r="Y66" s="11">
        <f t="shared" si="46"/>
        <v>28.536777577766401</v>
      </c>
      <c r="Z66" s="11">
        <f t="shared" si="47"/>
        <v>29.065499976691299</v>
      </c>
      <c r="AA66" s="11"/>
    </row>
    <row r="67" spans="2:27" x14ac:dyDescent="0.2">
      <c r="B67" s="9" t="s">
        <v>125</v>
      </c>
      <c r="C67" s="34"/>
      <c r="D67" s="12">
        <f t="shared" ref="D67:O67" si="52">IV5</f>
        <v>31.376649913116999</v>
      </c>
      <c r="E67" s="12">
        <f t="shared" si="52"/>
        <v>31.725989075729899</v>
      </c>
      <c r="F67" s="12">
        <f t="shared" si="52"/>
        <v>31.1586532800819</v>
      </c>
      <c r="G67" s="12" t="str">
        <f t="shared" si="52"/>
        <v>ND</v>
      </c>
      <c r="H67" s="12" t="str">
        <f t="shared" si="52"/>
        <v>ND</v>
      </c>
      <c r="I67" s="12" t="str">
        <f t="shared" si="52"/>
        <v>ND</v>
      </c>
      <c r="J67" s="12" t="str">
        <f t="shared" si="52"/>
        <v>ND</v>
      </c>
      <c r="K67" s="12" t="str">
        <f t="shared" si="52"/>
        <v>ND</v>
      </c>
      <c r="L67" s="12" t="str">
        <f t="shared" si="52"/>
        <v>ND</v>
      </c>
      <c r="M67" s="12">
        <f t="shared" si="52"/>
        <v>16.645616325902001</v>
      </c>
      <c r="N67" s="12">
        <f t="shared" si="52"/>
        <v>17.428769902826399</v>
      </c>
      <c r="O67" s="15">
        <f t="shared" si="52"/>
        <v>16.6142699727367</v>
      </c>
      <c r="P67" s="11"/>
      <c r="Q67" s="37"/>
      <c r="R67" s="18">
        <f t="shared" si="18"/>
        <v>31.420430756309599</v>
      </c>
      <c r="S67" s="12" t="e">
        <f t="shared" si="19"/>
        <v>#DIV/0!</v>
      </c>
      <c r="T67" s="12" t="e">
        <f t="shared" si="20"/>
        <v>#DIV/0!</v>
      </c>
      <c r="U67" s="15">
        <f t="shared" si="21"/>
        <v>17.0371931143642</v>
      </c>
      <c r="V67" s="11"/>
      <c r="W67" s="11">
        <v>5</v>
      </c>
      <c r="X67" s="11">
        <f t="shared" si="41"/>
        <v>31.376649913116999</v>
      </c>
      <c r="Y67" s="11">
        <f t="shared" si="46"/>
        <v>31.725989075729899</v>
      </c>
      <c r="Z67" s="11">
        <f t="shared" si="47"/>
        <v>31.1586532800819</v>
      </c>
      <c r="AA67" s="11"/>
    </row>
    <row r="68" spans="2:27" x14ac:dyDescent="0.2">
      <c r="B68" s="9" t="s">
        <v>126</v>
      </c>
      <c r="C68" s="34"/>
      <c r="D68" s="12">
        <f t="shared" ref="D68:O68" si="53">JH5</f>
        <v>35.498247274096897</v>
      </c>
      <c r="E68" s="12">
        <f t="shared" si="53"/>
        <v>33.286035571617901</v>
      </c>
      <c r="F68" s="12">
        <f t="shared" si="53"/>
        <v>46.723183991599797</v>
      </c>
      <c r="G68" s="12" t="str">
        <f t="shared" si="53"/>
        <v>ND</v>
      </c>
      <c r="H68" s="12" t="str">
        <f t="shared" si="53"/>
        <v>ND</v>
      </c>
      <c r="I68" s="12" t="str">
        <f t="shared" si="53"/>
        <v>ND</v>
      </c>
      <c r="J68" s="12" t="str">
        <f t="shared" si="53"/>
        <v>ND</v>
      </c>
      <c r="K68" s="12" t="str">
        <f t="shared" si="53"/>
        <v>ND</v>
      </c>
      <c r="L68" s="12" t="str">
        <f t="shared" si="53"/>
        <v>ND</v>
      </c>
      <c r="M68" s="12" t="str">
        <f t="shared" si="53"/>
        <v>ND</v>
      </c>
      <c r="N68" s="12" t="str">
        <f t="shared" si="53"/>
        <v>ND</v>
      </c>
      <c r="O68" s="15" t="str">
        <f t="shared" si="53"/>
        <v>ND</v>
      </c>
      <c r="P68" s="11"/>
      <c r="Q68" s="37"/>
      <c r="R68" s="18">
        <f t="shared" si="18"/>
        <v>38.502488945771532</v>
      </c>
      <c r="S68" s="12" t="e">
        <f t="shared" si="19"/>
        <v>#DIV/0!</v>
      </c>
      <c r="T68" s="12" t="e">
        <f t="shared" si="20"/>
        <v>#DIV/0!</v>
      </c>
      <c r="U68" s="15" t="e">
        <f t="shared" si="21"/>
        <v>#DIV/0!</v>
      </c>
      <c r="V68" s="11"/>
      <c r="W68" s="11">
        <v>6</v>
      </c>
      <c r="X68" s="11">
        <f t="shared" si="41"/>
        <v>35.498247274096897</v>
      </c>
      <c r="Y68" s="11">
        <f t="shared" si="46"/>
        <v>33.286035571617901</v>
      </c>
      <c r="Z68" s="11">
        <f t="shared" si="47"/>
        <v>46.723183991599797</v>
      </c>
      <c r="AA68" s="11"/>
    </row>
    <row r="69" spans="2:27" x14ac:dyDescent="0.2">
      <c r="B69" s="10" t="s">
        <v>127</v>
      </c>
      <c r="C69" s="35"/>
      <c r="D69" s="20" t="str">
        <f t="shared" ref="D69:O69" si="54">JT5</f>
        <v>ND</v>
      </c>
      <c r="E69" s="20" t="str">
        <f t="shared" si="54"/>
        <v>ND</v>
      </c>
      <c r="F69" s="20" t="str">
        <f t="shared" si="54"/>
        <v>ND</v>
      </c>
      <c r="G69" s="20" t="str">
        <f t="shared" si="54"/>
        <v>ND</v>
      </c>
      <c r="H69" s="20" t="str">
        <f t="shared" si="54"/>
        <v>ND</v>
      </c>
      <c r="I69" s="20" t="str">
        <f t="shared" si="54"/>
        <v>ND</v>
      </c>
      <c r="J69" s="20">
        <f t="shared" si="54"/>
        <v>35.698219168796797</v>
      </c>
      <c r="K69" s="20" t="str">
        <f t="shared" si="54"/>
        <v>ND</v>
      </c>
      <c r="L69" s="20" t="str">
        <f t="shared" si="54"/>
        <v>ND</v>
      </c>
      <c r="M69" s="20" t="str">
        <f t="shared" si="54"/>
        <v>ND</v>
      </c>
      <c r="N69" s="20" t="str">
        <f t="shared" si="54"/>
        <v>ND</v>
      </c>
      <c r="O69" s="16">
        <f t="shared" si="54"/>
        <v>33.116717295364403</v>
      </c>
      <c r="P69" s="11"/>
      <c r="Q69" s="38"/>
      <c r="R69" s="19" t="e">
        <f t="shared" si="18"/>
        <v>#DIV/0!</v>
      </c>
      <c r="S69" s="20" t="e">
        <f t="shared" si="19"/>
        <v>#DIV/0!</v>
      </c>
      <c r="T69" s="20">
        <f t="shared" si="20"/>
        <v>35.698219168796797</v>
      </c>
      <c r="U69" s="16" t="e">
        <f t="shared" si="21"/>
        <v>#DIV/0!</v>
      </c>
      <c r="V69" s="11"/>
      <c r="W69" s="11"/>
      <c r="X69" s="11"/>
      <c r="Y69" s="11"/>
      <c r="Z69" s="11"/>
      <c r="AA69" s="11"/>
    </row>
    <row r="70" spans="2:27" x14ac:dyDescent="0.2">
      <c r="B70" s="8" t="s">
        <v>123</v>
      </c>
      <c r="C70" s="33" t="s">
        <v>102</v>
      </c>
      <c r="D70" s="13">
        <f t="shared" ref="D70:O70" si="55">KF5</f>
        <v>19.806939931605701</v>
      </c>
      <c r="E70" s="13">
        <f t="shared" si="55"/>
        <v>19.7186864058623</v>
      </c>
      <c r="F70" s="13">
        <f t="shared" si="55"/>
        <v>20.1411698135664</v>
      </c>
      <c r="G70" s="13">
        <f t="shared" si="55"/>
        <v>33.672706153051998</v>
      </c>
      <c r="H70" s="13">
        <f t="shared" si="55"/>
        <v>33.5014628545592</v>
      </c>
      <c r="I70" s="13">
        <f t="shared" si="55"/>
        <v>33.405447375544199</v>
      </c>
      <c r="J70" s="13">
        <f t="shared" si="55"/>
        <v>30.979563631168599</v>
      </c>
      <c r="K70" s="13">
        <f t="shared" si="55"/>
        <v>30.331938224750399</v>
      </c>
      <c r="L70" s="13">
        <f t="shared" si="55"/>
        <v>29.480996930167802</v>
      </c>
      <c r="M70" s="13" t="str">
        <f t="shared" si="55"/>
        <v>ND</v>
      </c>
      <c r="N70" s="13" t="str">
        <f t="shared" si="55"/>
        <v>ND</v>
      </c>
      <c r="O70" s="14" t="str">
        <f t="shared" si="55"/>
        <v>ND</v>
      </c>
      <c r="P70" s="11"/>
      <c r="Q70" s="36" t="s">
        <v>102</v>
      </c>
      <c r="R70" s="17">
        <f t="shared" si="18"/>
        <v>19.888932050344799</v>
      </c>
      <c r="S70" s="13">
        <f t="shared" si="19"/>
        <v>33.526538794385132</v>
      </c>
      <c r="T70" s="13">
        <f t="shared" si="20"/>
        <v>30.264166262028933</v>
      </c>
      <c r="U70" s="14" t="e">
        <f t="shared" si="21"/>
        <v>#DIV/0!</v>
      </c>
      <c r="V70" s="11"/>
      <c r="W70" s="11">
        <v>0</v>
      </c>
      <c r="X70" s="11">
        <f t="shared" si="41"/>
        <v>19.806939931605701</v>
      </c>
      <c r="Y70" s="11">
        <f t="shared" si="46"/>
        <v>19.7186864058623</v>
      </c>
      <c r="Z70" s="11">
        <f t="shared" si="47"/>
        <v>20.1411698135664</v>
      </c>
      <c r="AA70" s="11"/>
    </row>
    <row r="71" spans="2:27" ht="14.1" customHeight="1" x14ac:dyDescent="0.2">
      <c r="B71" s="9" t="s">
        <v>124</v>
      </c>
      <c r="C71" s="34"/>
      <c r="D71" s="12">
        <f t="shared" ref="D71:O71" si="56">KR5</f>
        <v>22.8848238364771</v>
      </c>
      <c r="E71" s="12">
        <f t="shared" si="56"/>
        <v>22.714479730361401</v>
      </c>
      <c r="F71" s="12">
        <f t="shared" si="56"/>
        <v>22.437735325139101</v>
      </c>
      <c r="G71" s="12">
        <f t="shared" si="56"/>
        <v>32.566149471160202</v>
      </c>
      <c r="H71" s="12">
        <f t="shared" si="56"/>
        <v>32.5694787757255</v>
      </c>
      <c r="I71" s="12">
        <f t="shared" si="56"/>
        <v>32.189295790345</v>
      </c>
      <c r="J71" s="12">
        <f t="shared" si="56"/>
        <v>31.000373072239199</v>
      </c>
      <c r="K71" s="12">
        <f t="shared" si="56"/>
        <v>30.7381731574852</v>
      </c>
      <c r="L71" s="12">
        <f t="shared" si="56"/>
        <v>29.315964449462999</v>
      </c>
      <c r="M71" s="12" t="str">
        <f t="shared" si="56"/>
        <v>ND</v>
      </c>
      <c r="N71" s="12" t="str">
        <f t="shared" si="56"/>
        <v>ND</v>
      </c>
      <c r="O71" s="15" t="str">
        <f t="shared" si="56"/>
        <v>ND</v>
      </c>
      <c r="P71" s="11"/>
      <c r="Q71" s="37"/>
      <c r="R71" s="18">
        <f t="shared" si="18"/>
        <v>22.679012963992534</v>
      </c>
      <c r="S71" s="12">
        <f t="shared" si="19"/>
        <v>32.44164134574357</v>
      </c>
      <c r="T71" s="12">
        <f t="shared" si="20"/>
        <v>30.351503559729135</v>
      </c>
      <c r="U71" s="15" t="e">
        <f t="shared" si="21"/>
        <v>#DIV/0!</v>
      </c>
      <c r="V71" s="11"/>
      <c r="W71" s="11">
        <v>1</v>
      </c>
      <c r="X71" s="11">
        <f t="shared" si="41"/>
        <v>22.8848238364771</v>
      </c>
      <c r="Y71" s="11">
        <f t="shared" si="46"/>
        <v>22.714479730361401</v>
      </c>
      <c r="Z71" s="11">
        <f t="shared" si="47"/>
        <v>22.437735325139101</v>
      </c>
      <c r="AA71" s="11"/>
    </row>
    <row r="72" spans="2:27" x14ac:dyDescent="0.2">
      <c r="B72" s="9" t="s">
        <v>106</v>
      </c>
      <c r="C72" s="34"/>
      <c r="D72" s="12">
        <f t="shared" ref="D72:O72" si="57">LD5</f>
        <v>22.973711311847101</v>
      </c>
      <c r="E72" s="12">
        <f t="shared" si="57"/>
        <v>26.0993967988958</v>
      </c>
      <c r="F72" s="12">
        <f t="shared" si="57"/>
        <v>25.357612226788401</v>
      </c>
      <c r="G72" s="12" t="str">
        <f t="shared" si="57"/>
        <v>ND</v>
      </c>
      <c r="H72" s="12" t="str">
        <f t="shared" si="57"/>
        <v>ND</v>
      </c>
      <c r="I72" s="12" t="str">
        <f t="shared" si="57"/>
        <v>ND</v>
      </c>
      <c r="J72" s="12" t="str">
        <f t="shared" si="57"/>
        <v>ND</v>
      </c>
      <c r="K72" s="12" t="str">
        <f t="shared" si="57"/>
        <v>ND</v>
      </c>
      <c r="L72" s="12" t="str">
        <f t="shared" si="57"/>
        <v>ND</v>
      </c>
      <c r="M72" s="12" t="str">
        <f t="shared" si="57"/>
        <v>ND</v>
      </c>
      <c r="N72" s="12" t="str">
        <f t="shared" si="57"/>
        <v>ND</v>
      </c>
      <c r="O72" s="15" t="str">
        <f t="shared" si="57"/>
        <v>ND</v>
      </c>
      <c r="P72" s="11"/>
      <c r="Q72" s="37"/>
      <c r="R72" s="18">
        <f t="shared" si="18"/>
        <v>24.810240112510431</v>
      </c>
      <c r="S72" s="12" t="e">
        <f t="shared" si="19"/>
        <v>#DIV/0!</v>
      </c>
      <c r="T72" s="12" t="e">
        <f t="shared" si="20"/>
        <v>#DIV/0!</v>
      </c>
      <c r="U72" s="15" t="e">
        <f t="shared" si="21"/>
        <v>#DIV/0!</v>
      </c>
      <c r="V72" s="11"/>
      <c r="W72" s="11">
        <v>2</v>
      </c>
      <c r="X72" s="11">
        <f t="shared" si="41"/>
        <v>22.973711311847101</v>
      </c>
      <c r="Y72" s="11">
        <f t="shared" si="46"/>
        <v>26.0993967988958</v>
      </c>
      <c r="Z72" s="11">
        <f t="shared" si="47"/>
        <v>25.357612226788401</v>
      </c>
      <c r="AA72" s="11"/>
    </row>
    <row r="73" spans="2:27" x14ac:dyDescent="0.2">
      <c r="B73" s="9" t="s">
        <v>105</v>
      </c>
      <c r="C73" s="34"/>
      <c r="D73" s="12">
        <f t="shared" ref="D73:O73" si="58">LP5</f>
        <v>28.7847584273138</v>
      </c>
      <c r="E73" s="12">
        <f t="shared" si="58"/>
        <v>29.056256467944401</v>
      </c>
      <c r="F73" s="12">
        <f t="shared" si="58"/>
        <v>29.235920063346398</v>
      </c>
      <c r="G73" s="12">
        <f t="shared" si="58"/>
        <v>32.626584089165803</v>
      </c>
      <c r="H73" s="12">
        <f t="shared" si="58"/>
        <v>32.786072383988397</v>
      </c>
      <c r="I73" s="12">
        <f t="shared" si="58"/>
        <v>32.485792261565997</v>
      </c>
      <c r="J73" s="12">
        <f t="shared" si="58"/>
        <v>29.834471745234602</v>
      </c>
      <c r="K73" s="12">
        <f t="shared" si="58"/>
        <v>30.602600889542298</v>
      </c>
      <c r="L73" s="12">
        <f t="shared" si="58"/>
        <v>29.758574784735799</v>
      </c>
      <c r="M73" s="12" t="str">
        <f t="shared" si="58"/>
        <v>ND</v>
      </c>
      <c r="N73" s="12" t="str">
        <f t="shared" si="58"/>
        <v>ND</v>
      </c>
      <c r="O73" s="15" t="str">
        <f t="shared" si="58"/>
        <v>ND</v>
      </c>
      <c r="P73" s="11"/>
      <c r="Q73" s="37"/>
      <c r="R73" s="18">
        <f t="shared" si="18"/>
        <v>29.025644986201531</v>
      </c>
      <c r="S73" s="12">
        <f t="shared" si="19"/>
        <v>32.632816244906735</v>
      </c>
      <c r="T73" s="12">
        <f t="shared" si="20"/>
        <v>30.065215806504231</v>
      </c>
      <c r="U73" s="15" t="e">
        <f t="shared" si="21"/>
        <v>#DIV/0!</v>
      </c>
      <c r="V73" s="11"/>
      <c r="W73" s="11">
        <v>3</v>
      </c>
      <c r="X73" s="11">
        <f t="shared" si="41"/>
        <v>28.7847584273138</v>
      </c>
      <c r="Y73" s="11">
        <f t="shared" si="46"/>
        <v>29.056256467944401</v>
      </c>
      <c r="Z73" s="11">
        <f t="shared" si="47"/>
        <v>29.235920063346398</v>
      </c>
      <c r="AA73" s="11"/>
    </row>
    <row r="74" spans="2:27" x14ac:dyDescent="0.2">
      <c r="B74" s="9" t="s">
        <v>104</v>
      </c>
      <c r="C74" s="34"/>
      <c r="D74" s="12">
        <f t="shared" ref="D74:O74" si="59">MB5</f>
        <v>32.6267122470449</v>
      </c>
      <c r="E74" s="12">
        <f t="shared" si="59"/>
        <v>31.9772151836974</v>
      </c>
      <c r="F74" s="12">
        <f t="shared" si="59"/>
        <v>32.163849794314601</v>
      </c>
      <c r="G74" s="12">
        <f t="shared" si="59"/>
        <v>32.594474082227599</v>
      </c>
      <c r="H74" s="12">
        <f t="shared" si="59"/>
        <v>31.930984985392701</v>
      </c>
      <c r="I74" s="12">
        <f t="shared" si="59"/>
        <v>32.546605521537899</v>
      </c>
      <c r="J74" s="12">
        <f t="shared" si="59"/>
        <v>31.264256126964</v>
      </c>
      <c r="K74" s="12">
        <f t="shared" si="59"/>
        <v>31.002393518665301</v>
      </c>
      <c r="L74" s="12">
        <f t="shared" si="59"/>
        <v>29.888770995192701</v>
      </c>
      <c r="M74" s="12" t="str">
        <f t="shared" si="59"/>
        <v>ND</v>
      </c>
      <c r="N74" s="12" t="str">
        <f t="shared" si="59"/>
        <v>ND</v>
      </c>
      <c r="O74" s="15" t="str">
        <f t="shared" si="59"/>
        <v>ND</v>
      </c>
      <c r="P74" s="11"/>
      <c r="Q74" s="37"/>
      <c r="R74" s="18">
        <f t="shared" si="18"/>
        <v>32.255925741685637</v>
      </c>
      <c r="S74" s="12">
        <f t="shared" si="19"/>
        <v>32.357354863052734</v>
      </c>
      <c r="T74" s="12">
        <f t="shared" si="20"/>
        <v>30.718473546940668</v>
      </c>
      <c r="U74" s="15" t="e">
        <f t="shared" si="21"/>
        <v>#DIV/0!</v>
      </c>
      <c r="V74" s="11"/>
      <c r="W74" s="11">
        <v>4</v>
      </c>
      <c r="X74" s="11">
        <f t="shared" si="41"/>
        <v>32.6267122470449</v>
      </c>
      <c r="Y74" s="11">
        <f t="shared" si="46"/>
        <v>31.9772151836974</v>
      </c>
      <c r="Z74" s="11">
        <f t="shared" si="47"/>
        <v>32.163849794314601</v>
      </c>
      <c r="AA74" s="11"/>
    </row>
    <row r="75" spans="2:27" x14ac:dyDescent="0.2">
      <c r="B75" s="9" t="s">
        <v>125</v>
      </c>
      <c r="C75" s="34"/>
      <c r="D75" s="12">
        <f t="shared" ref="D75:O75" si="60">MN5</f>
        <v>36.9235524043482</v>
      </c>
      <c r="E75" s="12">
        <f t="shared" si="60"/>
        <v>35.047645345765098</v>
      </c>
      <c r="F75" s="12">
        <f t="shared" si="60"/>
        <v>37.1114952765124</v>
      </c>
      <c r="G75" s="12">
        <f t="shared" si="60"/>
        <v>32.486623853181399</v>
      </c>
      <c r="H75" s="12">
        <f t="shared" si="60"/>
        <v>32.189042094513297</v>
      </c>
      <c r="I75" s="12">
        <f t="shared" si="60"/>
        <v>31.9965794297723</v>
      </c>
      <c r="J75" s="12">
        <f t="shared" si="60"/>
        <v>31.499602258458399</v>
      </c>
      <c r="K75" s="12">
        <f t="shared" si="60"/>
        <v>30.889126661934601</v>
      </c>
      <c r="L75" s="12">
        <f t="shared" si="60"/>
        <v>31.090800377942699</v>
      </c>
      <c r="M75" s="12" t="str">
        <f t="shared" si="60"/>
        <v>ND</v>
      </c>
      <c r="N75" s="12" t="str">
        <f t="shared" si="60"/>
        <v>ND</v>
      </c>
      <c r="O75" s="15" t="str">
        <f t="shared" si="60"/>
        <v>ND</v>
      </c>
      <c r="P75" s="11"/>
      <c r="Q75" s="37"/>
      <c r="R75" s="18">
        <f t="shared" si="18"/>
        <v>36.360897675541899</v>
      </c>
      <c r="S75" s="12">
        <f t="shared" si="19"/>
        <v>32.224081792488995</v>
      </c>
      <c r="T75" s="12">
        <f t="shared" si="20"/>
        <v>31.159843099445236</v>
      </c>
      <c r="U75" s="15" t="e">
        <f t="shared" si="21"/>
        <v>#DIV/0!</v>
      </c>
      <c r="V75" s="11"/>
      <c r="W75" s="11">
        <v>5</v>
      </c>
      <c r="X75" s="11">
        <f t="shared" si="41"/>
        <v>36.9235524043482</v>
      </c>
      <c r="Y75" s="11">
        <f t="shared" si="46"/>
        <v>35.047645345765098</v>
      </c>
      <c r="Z75" s="11">
        <f t="shared" si="47"/>
        <v>37.1114952765124</v>
      </c>
      <c r="AA75" s="11"/>
    </row>
    <row r="76" spans="2:27" ht="14.1" customHeight="1" x14ac:dyDescent="0.2">
      <c r="B76" s="9" t="s">
        <v>126</v>
      </c>
      <c r="C76" s="34"/>
      <c r="D76" s="12">
        <f t="shared" ref="D76:O76" si="61">MZ5</f>
        <v>38.314405935528498</v>
      </c>
      <c r="E76" s="12">
        <f t="shared" si="61"/>
        <v>38.095782030743102</v>
      </c>
      <c r="F76" s="12">
        <f t="shared" si="61"/>
        <v>39.021582895936</v>
      </c>
      <c r="G76" s="12" t="str">
        <f t="shared" si="61"/>
        <v>ND</v>
      </c>
      <c r="H76" s="12" t="str">
        <f t="shared" si="61"/>
        <v>ND</v>
      </c>
      <c r="I76" s="12" t="str">
        <f t="shared" si="61"/>
        <v>ND</v>
      </c>
      <c r="J76" s="12" t="str">
        <f t="shared" si="61"/>
        <v>ND</v>
      </c>
      <c r="K76" s="12" t="str">
        <f t="shared" si="61"/>
        <v>ND</v>
      </c>
      <c r="L76" s="12" t="str">
        <f t="shared" si="61"/>
        <v>ND</v>
      </c>
      <c r="M76" s="12" t="str">
        <f t="shared" si="61"/>
        <v>ND</v>
      </c>
      <c r="N76" s="12" t="str">
        <f t="shared" si="61"/>
        <v>ND</v>
      </c>
      <c r="O76" s="15" t="str">
        <f t="shared" si="61"/>
        <v>ND</v>
      </c>
      <c r="P76" s="11"/>
      <c r="Q76" s="37"/>
      <c r="R76" s="18">
        <f t="shared" si="18"/>
        <v>38.477256954069198</v>
      </c>
      <c r="S76" s="12" t="e">
        <f t="shared" si="19"/>
        <v>#DIV/0!</v>
      </c>
      <c r="T76" s="12" t="e">
        <f t="shared" si="20"/>
        <v>#DIV/0!</v>
      </c>
      <c r="U76" s="15" t="e">
        <f t="shared" si="21"/>
        <v>#DIV/0!</v>
      </c>
      <c r="V76" s="11"/>
      <c r="W76" s="11">
        <v>6</v>
      </c>
      <c r="X76" s="11">
        <f t="shared" si="41"/>
        <v>38.314405935528498</v>
      </c>
      <c r="Y76" s="11">
        <f t="shared" si="46"/>
        <v>38.095782030743102</v>
      </c>
      <c r="Z76" s="11">
        <f t="shared" si="47"/>
        <v>39.021582895936</v>
      </c>
      <c r="AA76" s="11"/>
    </row>
    <row r="77" spans="2:27" x14ac:dyDescent="0.2">
      <c r="B77" s="10" t="s">
        <v>127</v>
      </c>
      <c r="C77" s="35"/>
      <c r="D77" s="20" t="str">
        <f t="shared" ref="D77:O77" si="62">NL5</f>
        <v>ND</v>
      </c>
      <c r="E77" s="20" t="str">
        <f t="shared" si="62"/>
        <v>ND</v>
      </c>
      <c r="F77" s="20" t="str">
        <f t="shared" si="62"/>
        <v>ND</v>
      </c>
      <c r="G77" s="20" t="str">
        <f t="shared" si="62"/>
        <v>ND</v>
      </c>
      <c r="H77" s="20" t="str">
        <f t="shared" si="62"/>
        <v>ND</v>
      </c>
      <c r="I77" s="20" t="str">
        <f t="shared" si="62"/>
        <v>ND</v>
      </c>
      <c r="J77" s="20" t="str">
        <f t="shared" si="62"/>
        <v>ND</v>
      </c>
      <c r="K77" s="20" t="str">
        <f t="shared" si="62"/>
        <v>ND</v>
      </c>
      <c r="L77" s="20" t="str">
        <f t="shared" si="62"/>
        <v>ND</v>
      </c>
      <c r="M77" s="20" t="str">
        <f t="shared" si="62"/>
        <v>ND</v>
      </c>
      <c r="N77" s="20" t="str">
        <f t="shared" si="62"/>
        <v>ND</v>
      </c>
      <c r="O77" s="16" t="str">
        <f t="shared" si="62"/>
        <v>ND</v>
      </c>
      <c r="P77" s="11"/>
      <c r="Q77" s="38"/>
      <c r="R77" s="19" t="e">
        <f t="shared" si="18"/>
        <v>#DIV/0!</v>
      </c>
      <c r="S77" s="20" t="e">
        <f t="shared" si="19"/>
        <v>#DIV/0!</v>
      </c>
      <c r="T77" s="20" t="e">
        <f t="shared" si="20"/>
        <v>#DIV/0!</v>
      </c>
      <c r="U77" s="16" t="e">
        <f t="shared" si="21"/>
        <v>#DIV/0!</v>
      </c>
      <c r="V77" s="11"/>
      <c r="W77" s="11"/>
      <c r="X77" s="11"/>
      <c r="Y77" s="11"/>
      <c r="Z77" s="11"/>
      <c r="AA77" s="11"/>
    </row>
    <row r="78" spans="2:27" x14ac:dyDescent="0.2">
      <c r="B78" s="8" t="s">
        <v>123</v>
      </c>
      <c r="C78" s="33" t="s">
        <v>103</v>
      </c>
      <c r="D78" s="13">
        <f t="shared" ref="D78:O78" si="63">NX5</f>
        <v>16.647995936521799</v>
      </c>
      <c r="E78" s="13">
        <f t="shared" si="63"/>
        <v>16.0077274468048</v>
      </c>
      <c r="F78" s="13">
        <f t="shared" si="63"/>
        <v>15.7686079072543</v>
      </c>
      <c r="G78" s="13">
        <f t="shared" si="63"/>
        <v>29.3884832417586</v>
      </c>
      <c r="H78" s="13">
        <f t="shared" si="63"/>
        <v>29.873151844306701</v>
      </c>
      <c r="I78" s="13">
        <f t="shared" si="63"/>
        <v>30.020996041996</v>
      </c>
      <c r="J78" s="13">
        <f t="shared" si="63"/>
        <v>32.011757109668302</v>
      </c>
      <c r="K78" s="13">
        <f t="shared" si="63"/>
        <v>31.699602633910899</v>
      </c>
      <c r="L78" s="13">
        <f t="shared" si="63"/>
        <v>31.362329170204301</v>
      </c>
      <c r="M78" s="13" t="str">
        <f t="shared" si="63"/>
        <v>ND</v>
      </c>
      <c r="N78" s="13">
        <f t="shared" si="63"/>
        <v>3.5104217522068302</v>
      </c>
      <c r="O78" s="14">
        <f t="shared" si="63"/>
        <v>55.4980193141174</v>
      </c>
      <c r="P78" s="11"/>
      <c r="Q78" s="36" t="s">
        <v>103</v>
      </c>
      <c r="R78" s="17">
        <f t="shared" si="18"/>
        <v>16.141443763526969</v>
      </c>
      <c r="S78" s="13">
        <f t="shared" si="19"/>
        <v>29.760877042687099</v>
      </c>
      <c r="T78" s="13">
        <f t="shared" si="20"/>
        <v>31.691229637927833</v>
      </c>
      <c r="U78" s="14">
        <f t="shared" si="21"/>
        <v>3.5104217522068302</v>
      </c>
      <c r="V78" s="11"/>
      <c r="W78" s="11">
        <v>0</v>
      </c>
      <c r="X78" s="11">
        <f t="shared" si="41"/>
        <v>16.647995936521799</v>
      </c>
      <c r="Y78" s="11">
        <f t="shared" si="46"/>
        <v>16.0077274468048</v>
      </c>
      <c r="Z78" s="11">
        <f t="shared" si="47"/>
        <v>15.7686079072543</v>
      </c>
      <c r="AA78" s="11"/>
    </row>
    <row r="79" spans="2:27" x14ac:dyDescent="0.2">
      <c r="B79" s="9" t="s">
        <v>124</v>
      </c>
      <c r="C79" s="34"/>
      <c r="D79" s="12">
        <f t="shared" ref="D79:O79" si="64">OJ5</f>
        <v>19.2846417473225</v>
      </c>
      <c r="E79" s="12">
        <f t="shared" si="64"/>
        <v>19.990050881951198</v>
      </c>
      <c r="F79" s="12">
        <f t="shared" si="64"/>
        <v>18.943635643582098</v>
      </c>
      <c r="G79" s="12">
        <f t="shared" si="64"/>
        <v>28.8680009271099</v>
      </c>
      <c r="H79" s="12">
        <f t="shared" si="64"/>
        <v>28.798997746756601</v>
      </c>
      <c r="I79" s="12">
        <f t="shared" si="64"/>
        <v>28.7755197937574</v>
      </c>
      <c r="J79" s="12">
        <f t="shared" si="64"/>
        <v>31.603433422346399</v>
      </c>
      <c r="K79" s="12">
        <f t="shared" si="64"/>
        <v>31.462472802404299</v>
      </c>
      <c r="L79" s="12">
        <f t="shared" si="64"/>
        <v>30.015791622974401</v>
      </c>
      <c r="M79" s="12" t="str">
        <f t="shared" si="64"/>
        <v>ND</v>
      </c>
      <c r="N79" s="12" t="str">
        <f t="shared" si="64"/>
        <v>ND</v>
      </c>
      <c r="O79" s="15" t="str">
        <f t="shared" si="64"/>
        <v>ND</v>
      </c>
      <c r="P79" s="11"/>
      <c r="Q79" s="37"/>
      <c r="R79" s="18">
        <f t="shared" si="18"/>
        <v>19.406109424285265</v>
      </c>
      <c r="S79" s="12">
        <f t="shared" si="19"/>
        <v>28.814172822541298</v>
      </c>
      <c r="T79" s="12">
        <f t="shared" si="20"/>
        <v>31.027232615908364</v>
      </c>
      <c r="U79" s="15" t="e">
        <f t="shared" si="21"/>
        <v>#DIV/0!</v>
      </c>
      <c r="V79" s="11"/>
      <c r="W79" s="11">
        <v>1</v>
      </c>
      <c r="X79" s="11">
        <f t="shared" si="41"/>
        <v>19.2846417473225</v>
      </c>
      <c r="Y79" s="11">
        <f t="shared" si="46"/>
        <v>19.990050881951198</v>
      </c>
      <c r="Z79" s="11">
        <f t="shared" si="47"/>
        <v>18.943635643582098</v>
      </c>
      <c r="AA79" s="11"/>
    </row>
    <row r="80" spans="2:27" x14ac:dyDescent="0.2">
      <c r="B80" s="9" t="s">
        <v>106</v>
      </c>
      <c r="C80" s="34"/>
      <c r="D80" s="12">
        <f t="shared" ref="D80:O80" si="65">OV5</f>
        <v>24.221897096521701</v>
      </c>
      <c r="E80" s="12">
        <f t="shared" si="65"/>
        <v>22.947090550746399</v>
      </c>
      <c r="F80" s="12">
        <f t="shared" si="65"/>
        <v>22.504819428465701</v>
      </c>
      <c r="G80" s="12">
        <f t="shared" si="65"/>
        <v>28.529249599629001</v>
      </c>
      <c r="H80" s="12">
        <f t="shared" si="65"/>
        <v>28.315239620707398</v>
      </c>
      <c r="I80" s="12">
        <f t="shared" si="65"/>
        <v>28.496475829746998</v>
      </c>
      <c r="J80" s="12">
        <f t="shared" si="65"/>
        <v>30.707062590785</v>
      </c>
      <c r="K80" s="12">
        <f t="shared" si="65"/>
        <v>31.5152082109128</v>
      </c>
      <c r="L80" s="12">
        <f t="shared" si="65"/>
        <v>29.315449043389801</v>
      </c>
      <c r="M80" s="12" t="str">
        <f t="shared" si="65"/>
        <v>ND</v>
      </c>
      <c r="N80" s="12" t="str">
        <f t="shared" si="65"/>
        <v>ND</v>
      </c>
      <c r="O80" s="15" t="str">
        <f t="shared" si="65"/>
        <v>ND</v>
      </c>
      <c r="P80" s="11"/>
      <c r="Q80" s="37"/>
      <c r="R80" s="18">
        <f t="shared" si="18"/>
        <v>23.224602358577936</v>
      </c>
      <c r="S80" s="12">
        <f t="shared" si="19"/>
        <v>28.446988350027798</v>
      </c>
      <c r="T80" s="12">
        <f t="shared" si="20"/>
        <v>30.512573281695868</v>
      </c>
      <c r="U80" s="15" t="e">
        <f t="shared" si="21"/>
        <v>#DIV/0!</v>
      </c>
      <c r="V80" s="11"/>
      <c r="W80" s="11">
        <v>2</v>
      </c>
      <c r="X80" s="11">
        <f t="shared" si="41"/>
        <v>24.221897096521701</v>
      </c>
      <c r="Y80" s="11">
        <f t="shared" si="46"/>
        <v>22.947090550746399</v>
      </c>
      <c r="Z80" s="11">
        <f t="shared" si="47"/>
        <v>22.504819428465701</v>
      </c>
      <c r="AA80" s="11"/>
    </row>
    <row r="81" spans="2:33" ht="14.1" customHeight="1" x14ac:dyDescent="0.2">
      <c r="B81" s="9" t="s">
        <v>105</v>
      </c>
      <c r="C81" s="34"/>
      <c r="D81" s="12">
        <f t="shared" ref="D81:O81" si="66">PH5</f>
        <v>25.944783634560899</v>
      </c>
      <c r="E81" s="12">
        <f t="shared" si="66"/>
        <v>25.8799136193173</v>
      </c>
      <c r="F81" s="12">
        <f t="shared" si="66"/>
        <v>26.062538363391202</v>
      </c>
      <c r="G81" s="12">
        <f t="shared" si="66"/>
        <v>28.787112792589902</v>
      </c>
      <c r="H81" s="12">
        <f t="shared" si="66"/>
        <v>29.191344984094599</v>
      </c>
      <c r="I81" s="12">
        <f t="shared" si="66"/>
        <v>28.735347440882901</v>
      </c>
      <c r="J81" s="12">
        <f t="shared" si="66"/>
        <v>30.881016587617601</v>
      </c>
      <c r="K81" s="12">
        <f t="shared" si="66"/>
        <v>31.170363337249</v>
      </c>
      <c r="L81" s="12">
        <f t="shared" si="66"/>
        <v>30.824042368260201</v>
      </c>
      <c r="M81" s="12" t="str">
        <f t="shared" si="66"/>
        <v>ND</v>
      </c>
      <c r="N81" s="12">
        <f t="shared" si="66"/>
        <v>30.7601088012498</v>
      </c>
      <c r="O81" s="15" t="str">
        <f t="shared" si="66"/>
        <v>ND</v>
      </c>
      <c r="P81" s="11"/>
      <c r="Q81" s="37"/>
      <c r="R81" s="18">
        <f t="shared" si="18"/>
        <v>25.962411872423132</v>
      </c>
      <c r="S81" s="12">
        <f t="shared" si="19"/>
        <v>28.904601739189133</v>
      </c>
      <c r="T81" s="12">
        <f t="shared" si="20"/>
        <v>30.958474097708933</v>
      </c>
      <c r="U81" s="15">
        <f t="shared" si="21"/>
        <v>30.7601088012498</v>
      </c>
      <c r="V81" s="11"/>
      <c r="W81" s="11">
        <v>3</v>
      </c>
      <c r="X81" s="11">
        <f t="shared" si="41"/>
        <v>25.944783634560899</v>
      </c>
      <c r="Y81" s="11">
        <f t="shared" si="46"/>
        <v>25.8799136193173</v>
      </c>
      <c r="Z81" s="11">
        <f t="shared" si="47"/>
        <v>26.062538363391202</v>
      </c>
      <c r="AA81" s="11"/>
    </row>
    <row r="82" spans="2:33" x14ac:dyDescent="0.2">
      <c r="B82" s="9" t="s">
        <v>104</v>
      </c>
      <c r="C82" s="34"/>
      <c r="D82" s="12">
        <f t="shared" ref="D82:O82" si="67">PT5</f>
        <v>29.321032366113901</v>
      </c>
      <c r="E82" s="12">
        <f t="shared" si="67"/>
        <v>29.086788162456699</v>
      </c>
      <c r="F82" s="12">
        <f t="shared" si="67"/>
        <v>29.639171732504</v>
      </c>
      <c r="G82" s="12" t="str">
        <f t="shared" si="67"/>
        <v>ND</v>
      </c>
      <c r="H82" s="12" t="str">
        <f t="shared" si="67"/>
        <v>ND</v>
      </c>
      <c r="I82" s="12" t="str">
        <f t="shared" si="67"/>
        <v>ND</v>
      </c>
      <c r="J82" s="12" t="str">
        <f t="shared" si="67"/>
        <v>ND</v>
      </c>
      <c r="K82" s="12" t="str">
        <f t="shared" si="67"/>
        <v>ND</v>
      </c>
      <c r="L82" s="12" t="str">
        <f t="shared" si="67"/>
        <v>ND</v>
      </c>
      <c r="M82" s="12" t="str">
        <f t="shared" si="67"/>
        <v>ND</v>
      </c>
      <c r="N82" s="12" t="str">
        <f t="shared" si="67"/>
        <v>ND</v>
      </c>
      <c r="O82" s="15" t="str">
        <f t="shared" si="67"/>
        <v>ND</v>
      </c>
      <c r="P82" s="11"/>
      <c r="Q82" s="37"/>
      <c r="R82" s="18">
        <f t="shared" si="18"/>
        <v>29.348997420358199</v>
      </c>
      <c r="S82" s="12" t="e">
        <f t="shared" si="19"/>
        <v>#DIV/0!</v>
      </c>
      <c r="T82" s="12" t="e">
        <f t="shared" si="20"/>
        <v>#DIV/0!</v>
      </c>
      <c r="U82" s="15" t="e">
        <f t="shared" si="21"/>
        <v>#DIV/0!</v>
      </c>
      <c r="V82" s="11"/>
      <c r="W82" s="11">
        <v>4</v>
      </c>
      <c r="X82" s="11">
        <f t="shared" si="41"/>
        <v>29.321032366113901</v>
      </c>
      <c r="Y82" s="11">
        <f t="shared" si="46"/>
        <v>29.086788162456699</v>
      </c>
      <c r="Z82" s="11">
        <f t="shared" si="47"/>
        <v>29.639171732504</v>
      </c>
      <c r="AA82" s="11"/>
    </row>
    <row r="83" spans="2:33" x14ac:dyDescent="0.2">
      <c r="B83" s="9" t="s">
        <v>125</v>
      </c>
      <c r="C83" s="34"/>
      <c r="D83" s="12">
        <f t="shared" ref="D83:O83" si="68">QF5</f>
        <v>32.2082386465299</v>
      </c>
      <c r="E83" s="12">
        <f t="shared" si="68"/>
        <v>32.3293653717963</v>
      </c>
      <c r="F83" s="12">
        <f t="shared" si="68"/>
        <v>32.1834111677531</v>
      </c>
      <c r="G83" s="12">
        <f t="shared" si="68"/>
        <v>28.929585234273599</v>
      </c>
      <c r="H83" s="12">
        <f t="shared" si="68"/>
        <v>29.011797632474401</v>
      </c>
      <c r="I83" s="12">
        <f t="shared" si="68"/>
        <v>28.620237738596298</v>
      </c>
      <c r="J83" s="12">
        <f t="shared" si="68"/>
        <v>31.397241402720802</v>
      </c>
      <c r="K83" s="12">
        <f t="shared" si="68"/>
        <v>30.327025664710799</v>
      </c>
      <c r="L83" s="12">
        <f t="shared" si="68"/>
        <v>29.9577559592231</v>
      </c>
      <c r="M83" s="12" t="str">
        <f t="shared" si="68"/>
        <v>ND</v>
      </c>
      <c r="N83" s="12" t="str">
        <f t="shared" si="68"/>
        <v>ND</v>
      </c>
      <c r="O83" s="15" t="str">
        <f t="shared" si="68"/>
        <v>ND</v>
      </c>
      <c r="P83" s="11"/>
      <c r="Q83" s="37"/>
      <c r="R83" s="18">
        <f t="shared" si="18"/>
        <v>32.240338395359764</v>
      </c>
      <c r="S83" s="12">
        <f t="shared" si="19"/>
        <v>28.853873535114769</v>
      </c>
      <c r="T83" s="12">
        <f t="shared" si="20"/>
        <v>30.560674342218231</v>
      </c>
      <c r="U83" s="15" t="e">
        <f t="shared" si="21"/>
        <v>#DIV/0!</v>
      </c>
      <c r="V83" s="11"/>
      <c r="W83" s="11">
        <v>5</v>
      </c>
      <c r="X83" s="11">
        <f t="shared" si="41"/>
        <v>32.2082386465299</v>
      </c>
      <c r="Y83" s="11">
        <f t="shared" si="46"/>
        <v>32.3293653717963</v>
      </c>
      <c r="Z83" s="11">
        <f t="shared" si="47"/>
        <v>32.1834111677531</v>
      </c>
      <c r="AA83" s="11"/>
    </row>
    <row r="84" spans="2:33" x14ac:dyDescent="0.2">
      <c r="B84" s="9" t="s">
        <v>126</v>
      </c>
      <c r="C84" s="34"/>
      <c r="D84" s="12">
        <f t="shared" ref="D84:O84" si="69">QR5</f>
        <v>35.346312050042599</v>
      </c>
      <c r="E84" s="12">
        <f t="shared" si="69"/>
        <v>36.0620313758563</v>
      </c>
      <c r="F84" s="12" t="str">
        <f t="shared" si="69"/>
        <v>ND</v>
      </c>
      <c r="G84" s="12" t="str">
        <f t="shared" si="69"/>
        <v>ND</v>
      </c>
      <c r="H84" s="12" t="str">
        <f t="shared" si="69"/>
        <v>ND</v>
      </c>
      <c r="I84" s="12" t="str">
        <f t="shared" si="69"/>
        <v>ND</v>
      </c>
      <c r="J84" s="12" t="str">
        <f t="shared" si="69"/>
        <v>ND</v>
      </c>
      <c r="K84" s="12" t="str">
        <f t="shared" si="69"/>
        <v>ND</v>
      </c>
      <c r="L84" s="12" t="str">
        <f t="shared" si="69"/>
        <v>ND</v>
      </c>
      <c r="M84" s="12" t="str">
        <f t="shared" si="69"/>
        <v>ND</v>
      </c>
      <c r="N84" s="12" t="str">
        <f t="shared" si="69"/>
        <v>ND</v>
      </c>
      <c r="O84" s="15" t="str">
        <f t="shared" si="69"/>
        <v>ND</v>
      </c>
      <c r="P84" s="11"/>
      <c r="Q84" s="37"/>
      <c r="R84" s="18">
        <f t="shared" si="18"/>
        <v>35.704171712949446</v>
      </c>
      <c r="S84" s="12" t="e">
        <f t="shared" si="19"/>
        <v>#DIV/0!</v>
      </c>
      <c r="T84" s="12" t="e">
        <f t="shared" si="20"/>
        <v>#DIV/0!</v>
      </c>
      <c r="U84" s="15" t="e">
        <f t="shared" si="21"/>
        <v>#DIV/0!</v>
      </c>
      <c r="V84" s="11"/>
      <c r="W84" s="11">
        <v>6</v>
      </c>
      <c r="X84" s="11">
        <f t="shared" si="41"/>
        <v>35.346312050042599</v>
      </c>
      <c r="Y84" s="11">
        <f t="shared" si="46"/>
        <v>36.0620313758563</v>
      </c>
      <c r="Z84" s="11" t="str">
        <f t="shared" si="47"/>
        <v>ND</v>
      </c>
      <c r="AA84" s="11"/>
    </row>
    <row r="85" spans="2:33" x14ac:dyDescent="0.2">
      <c r="B85" s="10" t="s">
        <v>127</v>
      </c>
      <c r="C85" s="35"/>
      <c r="D85" s="20" t="str">
        <f t="shared" ref="D85:O85" si="70">RD5</f>
        <v>ND</v>
      </c>
      <c r="E85" s="20" t="str">
        <f t="shared" si="70"/>
        <v>ND</v>
      </c>
      <c r="F85" s="20" t="str">
        <f t="shared" si="70"/>
        <v>ND</v>
      </c>
      <c r="G85" s="20" t="str">
        <f t="shared" si="70"/>
        <v>ND</v>
      </c>
      <c r="H85" s="20" t="str">
        <f t="shared" si="70"/>
        <v>ND</v>
      </c>
      <c r="I85" s="20" t="str">
        <f t="shared" si="70"/>
        <v>ND</v>
      </c>
      <c r="J85" s="20" t="str">
        <f t="shared" si="70"/>
        <v>ND</v>
      </c>
      <c r="K85" s="20" t="str">
        <f t="shared" si="70"/>
        <v>ND</v>
      </c>
      <c r="L85" s="20" t="str">
        <f t="shared" si="70"/>
        <v>ND</v>
      </c>
      <c r="M85" s="20" t="str">
        <f t="shared" si="70"/>
        <v>ND</v>
      </c>
      <c r="N85" s="20" t="str">
        <f t="shared" si="70"/>
        <v>ND</v>
      </c>
      <c r="O85" s="16" t="str">
        <f t="shared" si="70"/>
        <v>ND</v>
      </c>
      <c r="P85" s="11"/>
      <c r="Q85" s="38"/>
      <c r="R85" s="19" t="e">
        <f t="shared" si="18"/>
        <v>#DIV/0!</v>
      </c>
      <c r="S85" s="20" t="e">
        <f t="shared" si="19"/>
        <v>#DIV/0!</v>
      </c>
      <c r="T85" s="20" t="e">
        <f t="shared" si="20"/>
        <v>#DIV/0!</v>
      </c>
      <c r="U85" s="16" t="e">
        <f t="shared" si="21"/>
        <v>#DIV/0!</v>
      </c>
      <c r="V85" s="11"/>
      <c r="W85" s="11"/>
      <c r="X85" s="11" t="str">
        <f t="shared" si="41"/>
        <v>ND</v>
      </c>
      <c r="Y85" s="11" t="str">
        <f t="shared" si="46"/>
        <v>ND</v>
      </c>
      <c r="Z85" s="11" t="str">
        <f t="shared" si="47"/>
        <v>ND</v>
      </c>
      <c r="AA85" s="11"/>
    </row>
    <row r="86" spans="2:33" x14ac:dyDescent="0.2"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G86" s="11"/>
    </row>
    <row r="87" spans="2:33" x14ac:dyDescent="0.2"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 t="str">
        <f>X44</f>
        <v>MPX</v>
      </c>
      <c r="Y87" s="11" t="str">
        <f t="shared" ref="Y87" si="71">Y44</f>
        <v>MPX</v>
      </c>
      <c r="Z87" s="11" t="str">
        <f>AB44</f>
        <v>Solo</v>
      </c>
      <c r="AA87" s="11" t="str">
        <f>AC44</f>
        <v>Solo</v>
      </c>
      <c r="AG87" s="11"/>
    </row>
    <row r="88" spans="2:33" x14ac:dyDescent="0.2"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>
        <v>0</v>
      </c>
      <c r="X88" s="31">
        <f>J45</f>
        <v>29.551635156049802</v>
      </c>
      <c r="Y88" s="31">
        <f>K45</f>
        <v>29.754274842381701</v>
      </c>
      <c r="Z88" s="31"/>
      <c r="AA88" s="31"/>
      <c r="AG88" s="11"/>
    </row>
    <row r="89" spans="2:33" x14ac:dyDescent="0.2"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>
        <v>1</v>
      </c>
      <c r="X89" s="31" t="str">
        <f t="shared" ref="X89:Y89" si="72">J46</f>
        <v>ND</v>
      </c>
      <c r="Y89" s="31" t="str">
        <f t="shared" si="72"/>
        <v>ND</v>
      </c>
      <c r="Z89" s="31"/>
      <c r="AA89" s="31"/>
    </row>
    <row r="90" spans="2:33" ht="14.1" customHeight="1" x14ac:dyDescent="0.2"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>
        <v>2</v>
      </c>
      <c r="X90" s="31">
        <f t="shared" ref="X90:Y90" si="73">J47</f>
        <v>30.127195622216199</v>
      </c>
      <c r="Y90" s="31">
        <f t="shared" si="73"/>
        <v>30.280452010484598</v>
      </c>
      <c r="Z90" s="31"/>
      <c r="AA90" s="31"/>
    </row>
    <row r="91" spans="2:33" x14ac:dyDescent="0.2"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>
        <v>3</v>
      </c>
      <c r="X91" s="31">
        <f t="shared" ref="X91:Y91" si="74">J48</f>
        <v>28.663591714500001</v>
      </c>
      <c r="Y91" s="31">
        <f t="shared" si="74"/>
        <v>29.145580815604799</v>
      </c>
      <c r="Z91" s="31"/>
      <c r="AA91" s="31"/>
    </row>
    <row r="92" spans="2:33" x14ac:dyDescent="0.2">
      <c r="W92">
        <v>4</v>
      </c>
      <c r="X92" s="1">
        <f t="shared" ref="X92:Y92" si="75">J49</f>
        <v>28.375966879495401</v>
      </c>
      <c r="Y92" s="1">
        <f t="shared" si="75"/>
        <v>28.826986343901002</v>
      </c>
      <c r="Z92" s="1"/>
      <c r="AA92" s="1"/>
    </row>
    <row r="93" spans="2:33" x14ac:dyDescent="0.2">
      <c r="W93">
        <v>5</v>
      </c>
      <c r="X93" s="1">
        <f t="shared" ref="X93:Y93" si="76">J50</f>
        <v>29.4941431483557</v>
      </c>
      <c r="Y93" s="1">
        <f t="shared" si="76"/>
        <v>29.225653487508499</v>
      </c>
      <c r="Z93" s="1"/>
      <c r="AA93" s="1"/>
    </row>
    <row r="94" spans="2:33" x14ac:dyDescent="0.2">
      <c r="W94">
        <v>6</v>
      </c>
      <c r="X94" s="1">
        <f t="shared" ref="X94:Y94" si="77">J51</f>
        <v>20.1901511664549</v>
      </c>
      <c r="Y94" s="1">
        <f t="shared" si="77"/>
        <v>20.194245953400401</v>
      </c>
      <c r="Z94" s="1"/>
      <c r="AA94" s="1"/>
    </row>
    <row r="95" spans="2:33" x14ac:dyDescent="0.2">
      <c r="X95" s="1"/>
      <c r="Y95" s="1"/>
      <c r="Z95" s="1"/>
      <c r="AA95" s="1"/>
    </row>
    <row r="96" spans="2:33" x14ac:dyDescent="0.2">
      <c r="W96">
        <v>0</v>
      </c>
      <c r="X96" s="1">
        <f t="shared" ref="X96:Y96" si="78">J54</f>
        <v>30.838367876784801</v>
      </c>
      <c r="Y96" s="1">
        <f t="shared" si="78"/>
        <v>30.7361644718052</v>
      </c>
      <c r="Z96" s="1"/>
      <c r="AA96" s="1"/>
    </row>
    <row r="97" spans="23:27" x14ac:dyDescent="0.2">
      <c r="W97">
        <v>1</v>
      </c>
      <c r="X97" s="1">
        <f t="shared" ref="X97:Y97" si="79">J55</f>
        <v>30.1718235610434</v>
      </c>
      <c r="Y97" s="1">
        <f t="shared" si="79"/>
        <v>29.5264960323839</v>
      </c>
      <c r="Z97" s="1"/>
      <c r="AA97" s="1"/>
    </row>
    <row r="98" spans="23:27" x14ac:dyDescent="0.2">
      <c r="W98">
        <v>2</v>
      </c>
      <c r="X98" s="1">
        <f t="shared" ref="X98:Y98" si="80">J56</f>
        <v>30.147891836973201</v>
      </c>
      <c r="Y98" s="1">
        <f t="shared" si="80"/>
        <v>30.287700619424101</v>
      </c>
      <c r="Z98" s="1"/>
      <c r="AA98" s="1"/>
    </row>
    <row r="99" spans="23:27" x14ac:dyDescent="0.2">
      <c r="W99">
        <v>3</v>
      </c>
      <c r="X99" s="1" t="str">
        <f t="shared" ref="X99:Y99" si="81">J57</f>
        <v>ND</v>
      </c>
      <c r="Y99" s="1" t="str">
        <f t="shared" si="81"/>
        <v>ND</v>
      </c>
      <c r="Z99" s="1"/>
      <c r="AA99" s="1"/>
    </row>
    <row r="100" spans="23:27" x14ac:dyDescent="0.2">
      <c r="W100">
        <v>4</v>
      </c>
      <c r="X100" s="1">
        <f t="shared" ref="X100:Y100" si="82">J58</f>
        <v>29.817741860566599</v>
      </c>
      <c r="Y100" s="1">
        <f t="shared" si="82"/>
        <v>30.005036759720799</v>
      </c>
      <c r="Z100" s="1"/>
      <c r="AA100" s="1"/>
    </row>
    <row r="101" spans="23:27" x14ac:dyDescent="0.2">
      <c r="W101">
        <v>5</v>
      </c>
      <c r="X101" s="1">
        <f t="shared" ref="X101:Y101" si="83">J59</f>
        <v>29.634239357550801</v>
      </c>
      <c r="Y101" s="1">
        <f t="shared" si="83"/>
        <v>30.020710197061099</v>
      </c>
      <c r="Z101" s="1"/>
      <c r="AA101" s="1"/>
    </row>
    <row r="102" spans="23:27" x14ac:dyDescent="0.2">
      <c r="W102">
        <v>6</v>
      </c>
      <c r="X102" s="1" t="str">
        <f t="shared" ref="X102:Y102" si="84">J60</f>
        <v>ND</v>
      </c>
      <c r="Y102" s="1" t="str">
        <f t="shared" si="84"/>
        <v>ND</v>
      </c>
      <c r="Z102" s="1"/>
      <c r="AA102" s="1"/>
    </row>
    <row r="103" spans="23:27" x14ac:dyDescent="0.2">
      <c r="X103" s="1"/>
      <c r="Y103" s="1"/>
      <c r="Z103" s="1"/>
      <c r="AA103" s="1"/>
    </row>
    <row r="104" spans="23:27" x14ac:dyDescent="0.2">
      <c r="W104">
        <v>0</v>
      </c>
      <c r="X104" s="1">
        <f t="shared" ref="X104:Y104" si="85">J62</f>
        <v>30.776658937147001</v>
      </c>
      <c r="Y104" s="1">
        <f t="shared" si="85"/>
        <v>30.5327001272586</v>
      </c>
      <c r="Z104" s="1"/>
      <c r="AA104" s="1"/>
    </row>
    <row r="105" spans="23:27" x14ac:dyDescent="0.2">
      <c r="W105">
        <v>1</v>
      </c>
      <c r="X105" s="1">
        <f t="shared" ref="X105:Y105" si="86">J63</f>
        <v>31.452916303262299</v>
      </c>
      <c r="Y105" s="1">
        <f t="shared" si="86"/>
        <v>31.4813401542267</v>
      </c>
      <c r="Z105" s="1"/>
      <c r="AA105" s="1"/>
    </row>
    <row r="106" spans="23:27" x14ac:dyDescent="0.2">
      <c r="W106">
        <v>2</v>
      </c>
      <c r="X106" s="1">
        <f t="shared" ref="X106:Y106" si="87">J64</f>
        <v>31.070560142439199</v>
      </c>
      <c r="Y106" s="1">
        <f t="shared" si="87"/>
        <v>31.168544716454399</v>
      </c>
      <c r="Z106" s="1"/>
      <c r="AA106" s="1"/>
    </row>
    <row r="107" spans="23:27" x14ac:dyDescent="0.2">
      <c r="W107">
        <v>3</v>
      </c>
      <c r="X107" s="1">
        <f t="shared" ref="X107:Y107" si="88">J65</f>
        <v>30.866355455644801</v>
      </c>
      <c r="Y107" s="1">
        <f t="shared" si="88"/>
        <v>31.083745590561598</v>
      </c>
      <c r="Z107" s="1"/>
      <c r="AA107" s="1"/>
    </row>
    <row r="108" spans="23:27" x14ac:dyDescent="0.2">
      <c r="W108">
        <v>4</v>
      </c>
      <c r="X108" s="1">
        <f t="shared" ref="X108:Y108" si="89">J66</f>
        <v>31.360981185390099</v>
      </c>
      <c r="Y108" s="1">
        <f t="shared" si="89"/>
        <v>31.4163438814603</v>
      </c>
      <c r="Z108" s="1"/>
      <c r="AA108" s="1"/>
    </row>
    <row r="109" spans="23:27" x14ac:dyDescent="0.2">
      <c r="W109">
        <v>5</v>
      </c>
      <c r="X109" s="1" t="str">
        <f t="shared" ref="X109:Y109" si="90">J67</f>
        <v>ND</v>
      </c>
      <c r="Y109" s="1" t="str">
        <f t="shared" si="90"/>
        <v>ND</v>
      </c>
      <c r="Z109" s="1"/>
      <c r="AA109" s="1"/>
    </row>
    <row r="110" spans="23:27" x14ac:dyDescent="0.2">
      <c r="W110">
        <v>6</v>
      </c>
      <c r="X110" s="1" t="str">
        <f t="shared" ref="X110:Y110" si="91">J68</f>
        <v>ND</v>
      </c>
      <c r="Y110" s="1" t="str">
        <f t="shared" si="91"/>
        <v>ND</v>
      </c>
      <c r="Z110" s="1"/>
      <c r="AA110" s="1"/>
    </row>
    <row r="111" spans="23:27" x14ac:dyDescent="0.2">
      <c r="X111" s="1"/>
      <c r="Y111" s="1"/>
      <c r="Z111" s="1"/>
      <c r="AA111" s="1"/>
    </row>
    <row r="112" spans="23:27" x14ac:dyDescent="0.2">
      <c r="W112">
        <v>0</v>
      </c>
      <c r="X112" s="1">
        <f t="shared" ref="X112:Y112" si="92">J70</f>
        <v>30.979563631168599</v>
      </c>
      <c r="Y112" s="1">
        <f t="shared" si="92"/>
        <v>30.331938224750399</v>
      </c>
      <c r="Z112" s="1"/>
      <c r="AA112" s="1"/>
    </row>
    <row r="113" spans="23:27" x14ac:dyDescent="0.2">
      <c r="W113">
        <v>1</v>
      </c>
      <c r="X113" s="1">
        <f t="shared" ref="X113:Y113" si="93">J71</f>
        <v>31.000373072239199</v>
      </c>
      <c r="Y113" s="1">
        <f t="shared" si="93"/>
        <v>30.7381731574852</v>
      </c>
      <c r="Z113" s="1"/>
      <c r="AA113" s="1"/>
    </row>
    <row r="114" spans="23:27" x14ac:dyDescent="0.2">
      <c r="W114">
        <v>2</v>
      </c>
      <c r="X114" s="1" t="str">
        <f t="shared" ref="X114:Y114" si="94">J72</f>
        <v>ND</v>
      </c>
      <c r="Y114" s="1" t="str">
        <f t="shared" si="94"/>
        <v>ND</v>
      </c>
      <c r="Z114" s="1"/>
      <c r="AA114" s="1"/>
    </row>
    <row r="115" spans="23:27" x14ac:dyDescent="0.2">
      <c r="W115">
        <v>3</v>
      </c>
      <c r="X115" s="1">
        <f t="shared" ref="X115:Y115" si="95">J73</f>
        <v>29.834471745234602</v>
      </c>
      <c r="Y115" s="1">
        <f t="shared" si="95"/>
        <v>30.602600889542298</v>
      </c>
      <c r="Z115" s="1"/>
      <c r="AA115" s="1"/>
    </row>
    <row r="116" spans="23:27" x14ac:dyDescent="0.2">
      <c r="W116">
        <v>4</v>
      </c>
      <c r="X116" s="1">
        <f t="shared" ref="X116:Y116" si="96">J74</f>
        <v>31.264256126964</v>
      </c>
      <c r="Y116" s="1">
        <f t="shared" si="96"/>
        <v>31.002393518665301</v>
      </c>
      <c r="Z116" s="1"/>
      <c r="AA116" s="1"/>
    </row>
    <row r="117" spans="23:27" x14ac:dyDescent="0.2">
      <c r="W117">
        <v>5</v>
      </c>
      <c r="X117" s="1">
        <f t="shared" ref="X117:Y117" si="97">J75</f>
        <v>31.499602258458399</v>
      </c>
      <c r="Y117" s="1">
        <f t="shared" si="97"/>
        <v>30.889126661934601</v>
      </c>
      <c r="Z117" s="1"/>
      <c r="AA117" s="1"/>
    </row>
    <row r="118" spans="23:27" x14ac:dyDescent="0.2">
      <c r="W118">
        <v>6</v>
      </c>
      <c r="X118" s="1" t="str">
        <f t="shared" ref="X118:Y118" si="98">J76</f>
        <v>ND</v>
      </c>
      <c r="Y118" s="1" t="str">
        <f t="shared" si="98"/>
        <v>ND</v>
      </c>
      <c r="Z118" s="1"/>
      <c r="AA118" s="1"/>
    </row>
    <row r="119" spans="23:27" x14ac:dyDescent="0.2">
      <c r="X119" s="1"/>
      <c r="Y119" s="1"/>
      <c r="Z119" s="1"/>
      <c r="AA119" s="1"/>
    </row>
    <row r="120" spans="23:27" x14ac:dyDescent="0.2">
      <c r="W120">
        <v>0</v>
      </c>
      <c r="X120" s="1">
        <f t="shared" ref="X120:Y120" si="99">J78</f>
        <v>32.011757109668302</v>
      </c>
      <c r="Y120" s="1">
        <f t="shared" si="99"/>
        <v>31.699602633910899</v>
      </c>
      <c r="Z120" s="1" t="str">
        <f>M78</f>
        <v>ND</v>
      </c>
      <c r="AA120" s="1">
        <f>N78</f>
        <v>3.5104217522068302</v>
      </c>
    </row>
    <row r="121" spans="23:27" x14ac:dyDescent="0.2">
      <c r="W121">
        <v>1</v>
      </c>
      <c r="X121" s="1">
        <f t="shared" ref="X121:Y121" si="100">J79</f>
        <v>31.603433422346399</v>
      </c>
      <c r="Y121" s="1">
        <f t="shared" si="100"/>
        <v>31.462472802404299</v>
      </c>
      <c r="Z121" s="1" t="str">
        <f t="shared" ref="Z121:AA121" si="101">M79</f>
        <v>ND</v>
      </c>
      <c r="AA121" s="1" t="str">
        <f t="shared" si="101"/>
        <v>ND</v>
      </c>
    </row>
    <row r="122" spans="23:27" x14ac:dyDescent="0.2">
      <c r="W122">
        <v>2</v>
      </c>
      <c r="X122" s="1">
        <f t="shared" ref="X122:Y122" si="102">J80</f>
        <v>30.707062590785</v>
      </c>
      <c r="Y122" s="1">
        <f t="shared" si="102"/>
        <v>31.5152082109128</v>
      </c>
      <c r="Z122" s="1" t="str">
        <f t="shared" ref="Z122:AA122" si="103">M80</f>
        <v>ND</v>
      </c>
      <c r="AA122" s="1" t="str">
        <f t="shared" si="103"/>
        <v>ND</v>
      </c>
    </row>
    <row r="123" spans="23:27" x14ac:dyDescent="0.2">
      <c r="W123">
        <v>3</v>
      </c>
      <c r="X123" s="1">
        <f t="shared" ref="X123:Y123" si="104">J81</f>
        <v>30.881016587617601</v>
      </c>
      <c r="Y123" s="1">
        <f t="shared" si="104"/>
        <v>31.170363337249</v>
      </c>
      <c r="Z123" s="1" t="str">
        <f t="shared" ref="Z123:AA123" si="105">M81</f>
        <v>ND</v>
      </c>
      <c r="AA123" s="1">
        <f t="shared" si="105"/>
        <v>30.7601088012498</v>
      </c>
    </row>
    <row r="124" spans="23:27" x14ac:dyDescent="0.2">
      <c r="W124">
        <v>4</v>
      </c>
      <c r="X124" s="1" t="str">
        <f t="shared" ref="X124:Y124" si="106">J82</f>
        <v>ND</v>
      </c>
      <c r="Y124" s="1" t="str">
        <f t="shared" si="106"/>
        <v>ND</v>
      </c>
      <c r="Z124" s="1" t="str">
        <f t="shared" ref="Z124:AA124" si="107">M82</f>
        <v>ND</v>
      </c>
      <c r="AA124" s="1" t="str">
        <f t="shared" si="107"/>
        <v>ND</v>
      </c>
    </row>
    <row r="125" spans="23:27" x14ac:dyDescent="0.2">
      <c r="W125">
        <v>5</v>
      </c>
      <c r="X125" s="1">
        <f t="shared" ref="X125:Y125" si="108">J83</f>
        <v>31.397241402720802</v>
      </c>
      <c r="Y125" s="1">
        <f t="shared" si="108"/>
        <v>30.327025664710799</v>
      </c>
      <c r="Z125" s="1" t="str">
        <f t="shared" ref="Z125:AA125" si="109">M83</f>
        <v>ND</v>
      </c>
      <c r="AA125" s="1" t="str">
        <f t="shared" si="109"/>
        <v>ND</v>
      </c>
    </row>
    <row r="126" spans="23:27" x14ac:dyDescent="0.2">
      <c r="W126">
        <v>6</v>
      </c>
      <c r="X126" s="1" t="str">
        <f t="shared" ref="X126:Y126" si="110">J84</f>
        <v>ND</v>
      </c>
      <c r="Y126" s="1" t="str">
        <f t="shared" si="110"/>
        <v>ND</v>
      </c>
      <c r="Z126" s="1" t="str">
        <f t="shared" ref="Z126:AA126" si="111">M84</f>
        <v>ND</v>
      </c>
      <c r="AA126" s="1" t="str">
        <f t="shared" si="111"/>
        <v>ND</v>
      </c>
    </row>
    <row r="147" ht="14.1" customHeight="1" x14ac:dyDescent="0.2"/>
    <row r="149" ht="14.1" customHeight="1" x14ac:dyDescent="0.2"/>
    <row r="163" ht="14.1" customHeight="1" x14ac:dyDescent="0.2"/>
    <row r="190" ht="14.1" customHeight="1" x14ac:dyDescent="0.2"/>
    <row r="192" ht="14.1" customHeight="1" x14ac:dyDescent="0.2"/>
    <row r="206" ht="14.1" customHeight="1" x14ac:dyDescent="0.2"/>
  </sheetData>
  <mergeCells count="11">
    <mergeCell ref="B23:G23"/>
    <mergeCell ref="C70:C77"/>
    <mergeCell ref="Q70:Q77"/>
    <mergeCell ref="C78:C85"/>
    <mergeCell ref="Q78:Q85"/>
    <mergeCell ref="C45:C52"/>
    <mergeCell ref="Q45:Q52"/>
    <mergeCell ref="C54:C61"/>
    <mergeCell ref="Q54:Q61"/>
    <mergeCell ref="C62:C69"/>
    <mergeCell ref="Q62:Q69"/>
  </mergeCells>
  <pageMargins left="0.75" right="0.75" top="1" bottom="1" header="0.5" footer="0.5"/>
  <pageSetup orientation="landscape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81"/>
  <sheetViews>
    <sheetView topLeftCell="A441" workbookViewId="0">
      <selection activeCell="B1" sqref="B1:E481"/>
    </sheetView>
  </sheetViews>
  <sheetFormatPr defaultColWidth="11.42578125" defaultRowHeight="12.75" x14ac:dyDescent="0.2"/>
  <sheetData>
    <row r="1" spans="2:5" x14ac:dyDescent="0.2">
      <c r="B1" s="22" t="s">
        <v>0</v>
      </c>
      <c r="C1" s="22" t="s">
        <v>1</v>
      </c>
      <c r="D1" s="22" t="s">
        <v>2</v>
      </c>
      <c r="E1" s="22" t="s">
        <v>135</v>
      </c>
    </row>
    <row r="2" spans="2:5" x14ac:dyDescent="0.2">
      <c r="B2" s="22" t="s">
        <v>3</v>
      </c>
      <c r="C2" s="22" t="s">
        <v>4</v>
      </c>
      <c r="D2" s="23">
        <v>16.2566344212091</v>
      </c>
      <c r="E2">
        <f>IF(D2&gt;0,D2,"ND")</f>
        <v>16.2566344212091</v>
      </c>
    </row>
    <row r="3" spans="2:5" x14ac:dyDescent="0.2">
      <c r="B3" s="22" t="s">
        <v>5</v>
      </c>
      <c r="C3" s="22" t="s">
        <v>4</v>
      </c>
      <c r="D3" s="23">
        <v>15.1093214311707</v>
      </c>
      <c r="E3">
        <f t="shared" ref="E3:E66" si="0">IF(D3&gt;0,D3,"ND")</f>
        <v>15.1093214311707</v>
      </c>
    </row>
    <row r="4" spans="2:5" x14ac:dyDescent="0.2">
      <c r="B4" s="22" t="s">
        <v>6</v>
      </c>
      <c r="C4" s="22" t="s">
        <v>4</v>
      </c>
      <c r="D4" s="23">
        <v>16.522134780640901</v>
      </c>
      <c r="E4">
        <f t="shared" si="0"/>
        <v>16.522134780640901</v>
      </c>
    </row>
    <row r="5" spans="2:5" x14ac:dyDescent="0.2">
      <c r="B5" s="22" t="s">
        <v>7</v>
      </c>
      <c r="C5" s="22" t="s">
        <v>4</v>
      </c>
      <c r="D5" s="23">
        <v>30.348741327512201</v>
      </c>
      <c r="E5">
        <f t="shared" si="0"/>
        <v>30.348741327512201</v>
      </c>
    </row>
    <row r="6" spans="2:5" x14ac:dyDescent="0.2">
      <c r="B6" s="22" t="s">
        <v>8</v>
      </c>
      <c r="C6" s="22" t="s">
        <v>4</v>
      </c>
      <c r="D6" s="23">
        <v>29.864705354721</v>
      </c>
      <c r="E6">
        <f t="shared" si="0"/>
        <v>29.864705354721</v>
      </c>
    </row>
    <row r="7" spans="2:5" x14ac:dyDescent="0.2">
      <c r="B7" s="22" t="s">
        <v>9</v>
      </c>
      <c r="C7" s="22" t="s">
        <v>4</v>
      </c>
      <c r="D7" s="23">
        <v>29.361931215149198</v>
      </c>
      <c r="E7">
        <f t="shared" si="0"/>
        <v>29.361931215149198</v>
      </c>
    </row>
    <row r="8" spans="2:5" x14ac:dyDescent="0.2">
      <c r="B8" s="22" t="s">
        <v>10</v>
      </c>
      <c r="C8" s="22" t="s">
        <v>4</v>
      </c>
      <c r="D8" s="23">
        <v>29.551635156049802</v>
      </c>
      <c r="E8">
        <f t="shared" si="0"/>
        <v>29.551635156049802</v>
      </c>
    </row>
    <row r="9" spans="2:5" x14ac:dyDescent="0.2">
      <c r="B9" s="22" t="s">
        <v>11</v>
      </c>
      <c r="C9" s="22" t="s">
        <v>4</v>
      </c>
      <c r="D9" s="23">
        <v>29.754274842381701</v>
      </c>
      <c r="E9">
        <f t="shared" si="0"/>
        <v>29.754274842381701</v>
      </c>
    </row>
    <row r="10" spans="2:5" x14ac:dyDescent="0.2">
      <c r="B10" s="22" t="s">
        <v>12</v>
      </c>
      <c r="C10" s="22" t="s">
        <v>4</v>
      </c>
      <c r="D10" s="23">
        <v>29.540608408060201</v>
      </c>
      <c r="E10">
        <f t="shared" si="0"/>
        <v>29.540608408060201</v>
      </c>
    </row>
    <row r="11" spans="2:5" x14ac:dyDescent="0.2">
      <c r="B11" s="22" t="s">
        <v>13</v>
      </c>
      <c r="C11" s="22" t="s">
        <v>4</v>
      </c>
      <c r="D11" s="23"/>
      <c r="E11" t="str">
        <f t="shared" si="0"/>
        <v>ND</v>
      </c>
    </row>
    <row r="12" spans="2:5" x14ac:dyDescent="0.2">
      <c r="B12" s="22" t="s">
        <v>14</v>
      </c>
      <c r="C12" s="22" t="s">
        <v>4</v>
      </c>
      <c r="D12" s="23"/>
      <c r="E12" t="str">
        <f t="shared" si="0"/>
        <v>ND</v>
      </c>
    </row>
    <row r="13" spans="2:5" x14ac:dyDescent="0.2">
      <c r="B13" s="22" t="s">
        <v>15</v>
      </c>
      <c r="C13" s="22" t="s">
        <v>4</v>
      </c>
      <c r="D13" s="23"/>
      <c r="E13" t="str">
        <f t="shared" si="0"/>
        <v>ND</v>
      </c>
    </row>
    <row r="14" spans="2:5" x14ac:dyDescent="0.2">
      <c r="B14" s="22" t="s">
        <v>16</v>
      </c>
      <c r="C14" s="22" t="s">
        <v>4</v>
      </c>
      <c r="D14" s="23">
        <v>20.666853286496998</v>
      </c>
      <c r="E14">
        <f t="shared" si="0"/>
        <v>20.666853286496998</v>
      </c>
    </row>
    <row r="15" spans="2:5" x14ac:dyDescent="0.2">
      <c r="B15" s="22" t="s">
        <v>17</v>
      </c>
      <c r="C15" s="22" t="s">
        <v>4</v>
      </c>
      <c r="D15" s="23">
        <v>20.400802928275802</v>
      </c>
      <c r="E15">
        <f t="shared" si="0"/>
        <v>20.400802928275802</v>
      </c>
    </row>
    <row r="16" spans="2:5" x14ac:dyDescent="0.2">
      <c r="B16" s="22" t="s">
        <v>18</v>
      </c>
      <c r="C16" s="22" t="s">
        <v>4</v>
      </c>
      <c r="D16" s="23">
        <v>19.755287704051199</v>
      </c>
      <c r="E16">
        <f t="shared" si="0"/>
        <v>19.755287704051199</v>
      </c>
    </row>
    <row r="17" spans="2:5" x14ac:dyDescent="0.2">
      <c r="B17" s="22" t="s">
        <v>19</v>
      </c>
      <c r="C17" s="22" t="s">
        <v>4</v>
      </c>
      <c r="D17" s="23"/>
      <c r="E17" t="str">
        <f t="shared" si="0"/>
        <v>ND</v>
      </c>
    </row>
    <row r="18" spans="2:5" x14ac:dyDescent="0.2">
      <c r="B18" s="22" t="s">
        <v>20</v>
      </c>
      <c r="C18" s="22" t="s">
        <v>4</v>
      </c>
      <c r="D18" s="23"/>
      <c r="E18" t="str">
        <f t="shared" si="0"/>
        <v>ND</v>
      </c>
    </row>
    <row r="19" spans="2:5" x14ac:dyDescent="0.2">
      <c r="B19" s="22" t="s">
        <v>21</v>
      </c>
      <c r="C19" s="22" t="s">
        <v>4</v>
      </c>
      <c r="D19" s="23"/>
      <c r="E19" t="str">
        <f t="shared" si="0"/>
        <v>ND</v>
      </c>
    </row>
    <row r="20" spans="2:5" x14ac:dyDescent="0.2">
      <c r="B20" s="22" t="s">
        <v>22</v>
      </c>
      <c r="C20" s="22" t="s">
        <v>4</v>
      </c>
      <c r="D20" s="23"/>
      <c r="E20" t="str">
        <f t="shared" si="0"/>
        <v>ND</v>
      </c>
    </row>
    <row r="21" spans="2:5" x14ac:dyDescent="0.2">
      <c r="B21" s="22" t="s">
        <v>23</v>
      </c>
      <c r="C21" s="22" t="s">
        <v>4</v>
      </c>
      <c r="D21" s="23"/>
      <c r="E21" t="str">
        <f t="shared" si="0"/>
        <v>ND</v>
      </c>
    </row>
    <row r="22" spans="2:5" x14ac:dyDescent="0.2">
      <c r="B22" s="22" t="s">
        <v>24</v>
      </c>
      <c r="C22" s="22" t="s">
        <v>4</v>
      </c>
      <c r="D22" s="23"/>
      <c r="E22" t="str">
        <f t="shared" si="0"/>
        <v>ND</v>
      </c>
    </row>
    <row r="23" spans="2:5" x14ac:dyDescent="0.2">
      <c r="B23" s="22" t="s">
        <v>25</v>
      </c>
      <c r="C23" s="22" t="s">
        <v>4</v>
      </c>
      <c r="D23" s="23"/>
      <c r="E23" t="str">
        <f t="shared" si="0"/>
        <v>ND</v>
      </c>
    </row>
    <row r="24" spans="2:5" x14ac:dyDescent="0.2">
      <c r="B24" s="22" t="s">
        <v>26</v>
      </c>
      <c r="C24" s="22" t="s">
        <v>4</v>
      </c>
      <c r="D24" s="23"/>
      <c r="E24" t="str">
        <f t="shared" si="0"/>
        <v>ND</v>
      </c>
    </row>
    <row r="25" spans="2:5" x14ac:dyDescent="0.2">
      <c r="B25" s="22" t="s">
        <v>27</v>
      </c>
      <c r="C25" s="22" t="s">
        <v>4</v>
      </c>
      <c r="D25" s="23"/>
      <c r="E25" t="str">
        <f t="shared" si="0"/>
        <v>ND</v>
      </c>
    </row>
    <row r="26" spans="2:5" x14ac:dyDescent="0.2">
      <c r="B26" s="22" t="s">
        <v>28</v>
      </c>
      <c r="C26" s="22" t="s">
        <v>4</v>
      </c>
      <c r="D26" s="23">
        <v>23.797268396474902</v>
      </c>
      <c r="E26">
        <f t="shared" si="0"/>
        <v>23.797268396474902</v>
      </c>
    </row>
    <row r="27" spans="2:5" x14ac:dyDescent="0.2">
      <c r="B27" s="22" t="s">
        <v>29</v>
      </c>
      <c r="C27" s="22" t="s">
        <v>4</v>
      </c>
      <c r="D27" s="23">
        <v>23.345361491476499</v>
      </c>
      <c r="E27">
        <f t="shared" si="0"/>
        <v>23.345361491476499</v>
      </c>
    </row>
    <row r="28" spans="2:5" x14ac:dyDescent="0.2">
      <c r="B28" s="22" t="s">
        <v>30</v>
      </c>
      <c r="C28" s="22" t="s">
        <v>4</v>
      </c>
      <c r="D28" s="23">
        <v>23.2896385054039</v>
      </c>
      <c r="E28">
        <f t="shared" si="0"/>
        <v>23.2896385054039</v>
      </c>
    </row>
    <row r="29" spans="2:5" x14ac:dyDescent="0.2">
      <c r="B29" s="22" t="s">
        <v>31</v>
      </c>
      <c r="C29" s="22" t="s">
        <v>4</v>
      </c>
      <c r="D29" s="23">
        <v>28.997042335738499</v>
      </c>
      <c r="E29">
        <f t="shared" si="0"/>
        <v>28.997042335738499</v>
      </c>
    </row>
    <row r="30" spans="2:5" x14ac:dyDescent="0.2">
      <c r="B30" s="22" t="s">
        <v>32</v>
      </c>
      <c r="C30" s="22" t="s">
        <v>4</v>
      </c>
      <c r="D30" s="23">
        <v>29.836966016502899</v>
      </c>
      <c r="E30">
        <f t="shared" si="0"/>
        <v>29.836966016502899</v>
      </c>
    </row>
    <row r="31" spans="2:5" x14ac:dyDescent="0.2">
      <c r="B31" s="22" t="s">
        <v>33</v>
      </c>
      <c r="C31" s="22" t="s">
        <v>4</v>
      </c>
      <c r="D31" s="23">
        <v>29.107957133925801</v>
      </c>
      <c r="E31">
        <f t="shared" si="0"/>
        <v>29.107957133925801</v>
      </c>
    </row>
    <row r="32" spans="2:5" x14ac:dyDescent="0.2">
      <c r="B32" s="22" t="s">
        <v>34</v>
      </c>
      <c r="C32" s="22" t="s">
        <v>4</v>
      </c>
      <c r="D32" s="23">
        <v>30.127195622216199</v>
      </c>
      <c r="E32">
        <f t="shared" si="0"/>
        <v>30.127195622216199</v>
      </c>
    </row>
    <row r="33" spans="2:5" x14ac:dyDescent="0.2">
      <c r="B33" s="22" t="s">
        <v>35</v>
      </c>
      <c r="C33" s="22" t="s">
        <v>4</v>
      </c>
      <c r="D33" s="23">
        <v>30.280452010484598</v>
      </c>
      <c r="E33">
        <f t="shared" si="0"/>
        <v>30.280452010484598</v>
      </c>
    </row>
    <row r="34" spans="2:5" x14ac:dyDescent="0.2">
      <c r="B34" s="22" t="s">
        <v>36</v>
      </c>
      <c r="C34" s="22" t="s">
        <v>4</v>
      </c>
      <c r="D34" s="23">
        <v>29.352615967881501</v>
      </c>
      <c r="E34">
        <f t="shared" si="0"/>
        <v>29.352615967881501</v>
      </c>
    </row>
    <row r="35" spans="2:5" x14ac:dyDescent="0.2">
      <c r="B35" s="22" t="s">
        <v>37</v>
      </c>
      <c r="C35" s="22" t="s">
        <v>4</v>
      </c>
      <c r="D35" s="23"/>
      <c r="E35" t="str">
        <f t="shared" si="0"/>
        <v>ND</v>
      </c>
    </row>
    <row r="36" spans="2:5" x14ac:dyDescent="0.2">
      <c r="B36" s="22" t="s">
        <v>38</v>
      </c>
      <c r="C36" s="22" t="s">
        <v>4</v>
      </c>
      <c r="D36" s="23"/>
      <c r="E36" t="str">
        <f t="shared" si="0"/>
        <v>ND</v>
      </c>
    </row>
    <row r="37" spans="2:5" x14ac:dyDescent="0.2">
      <c r="B37" s="22" t="s">
        <v>39</v>
      </c>
      <c r="C37" s="22" t="s">
        <v>4</v>
      </c>
      <c r="D37" s="23"/>
      <c r="E37" t="str">
        <f t="shared" si="0"/>
        <v>ND</v>
      </c>
    </row>
    <row r="38" spans="2:5" x14ac:dyDescent="0.2">
      <c r="B38" s="22" t="s">
        <v>40</v>
      </c>
      <c r="C38" s="22" t="s">
        <v>4</v>
      </c>
      <c r="D38" s="23">
        <v>27.2218172807545</v>
      </c>
      <c r="E38">
        <f t="shared" si="0"/>
        <v>27.2218172807545</v>
      </c>
    </row>
    <row r="39" spans="2:5" x14ac:dyDescent="0.2">
      <c r="B39" s="22" t="s">
        <v>41</v>
      </c>
      <c r="C39" s="22" t="s">
        <v>4</v>
      </c>
      <c r="D39" s="23">
        <v>26.897545960341802</v>
      </c>
      <c r="E39">
        <f t="shared" si="0"/>
        <v>26.897545960341802</v>
      </c>
    </row>
    <row r="40" spans="2:5" x14ac:dyDescent="0.2">
      <c r="B40" s="22" t="s">
        <v>42</v>
      </c>
      <c r="C40" s="22" t="s">
        <v>4</v>
      </c>
      <c r="D40" s="23">
        <v>27.179722808915098</v>
      </c>
      <c r="E40">
        <f t="shared" si="0"/>
        <v>27.179722808915098</v>
      </c>
    </row>
    <row r="41" spans="2:5" x14ac:dyDescent="0.2">
      <c r="B41" s="22" t="s">
        <v>43</v>
      </c>
      <c r="C41" s="22" t="s">
        <v>4</v>
      </c>
      <c r="D41" s="23">
        <v>28.7833074457197</v>
      </c>
      <c r="E41">
        <f t="shared" si="0"/>
        <v>28.7833074457197</v>
      </c>
    </row>
    <row r="42" spans="2:5" x14ac:dyDescent="0.2">
      <c r="B42" s="22" t="s">
        <v>44</v>
      </c>
      <c r="C42" s="22" t="s">
        <v>4</v>
      </c>
      <c r="D42" s="23">
        <v>29.8242783921823</v>
      </c>
      <c r="E42">
        <f t="shared" si="0"/>
        <v>29.8242783921823</v>
      </c>
    </row>
    <row r="43" spans="2:5" x14ac:dyDescent="0.2">
      <c r="B43" s="22" t="s">
        <v>45</v>
      </c>
      <c r="C43" s="22" t="s">
        <v>4</v>
      </c>
      <c r="D43" s="23">
        <v>29.300785031106798</v>
      </c>
      <c r="E43">
        <f t="shared" si="0"/>
        <v>29.300785031106798</v>
      </c>
    </row>
    <row r="44" spans="2:5" x14ac:dyDescent="0.2">
      <c r="B44" s="22" t="s">
        <v>46</v>
      </c>
      <c r="C44" s="22" t="s">
        <v>4</v>
      </c>
      <c r="D44" s="23">
        <v>28.663591714500001</v>
      </c>
      <c r="E44">
        <f t="shared" si="0"/>
        <v>28.663591714500001</v>
      </c>
    </row>
    <row r="45" spans="2:5" x14ac:dyDescent="0.2">
      <c r="B45" s="22" t="s">
        <v>47</v>
      </c>
      <c r="C45" s="22" t="s">
        <v>4</v>
      </c>
      <c r="D45" s="23">
        <v>29.145580815604799</v>
      </c>
      <c r="E45">
        <f t="shared" si="0"/>
        <v>29.145580815604799</v>
      </c>
    </row>
    <row r="46" spans="2:5" x14ac:dyDescent="0.2">
      <c r="B46" s="22" t="s">
        <v>48</v>
      </c>
      <c r="C46" s="22" t="s">
        <v>4</v>
      </c>
      <c r="D46" s="23">
        <v>29.508965946984599</v>
      </c>
      <c r="E46">
        <f t="shared" si="0"/>
        <v>29.508965946984599</v>
      </c>
    </row>
    <row r="47" spans="2:5" x14ac:dyDescent="0.2">
      <c r="B47" s="22" t="s">
        <v>49</v>
      </c>
      <c r="C47" s="22" t="s">
        <v>4</v>
      </c>
      <c r="D47" s="23"/>
      <c r="E47" t="str">
        <f t="shared" si="0"/>
        <v>ND</v>
      </c>
    </row>
    <row r="48" spans="2:5" x14ac:dyDescent="0.2">
      <c r="B48" s="22" t="s">
        <v>50</v>
      </c>
      <c r="C48" s="22" t="s">
        <v>4</v>
      </c>
      <c r="D48" s="23"/>
      <c r="E48" t="str">
        <f t="shared" si="0"/>
        <v>ND</v>
      </c>
    </row>
    <row r="49" spans="2:5" x14ac:dyDescent="0.2">
      <c r="B49" s="22" t="s">
        <v>51</v>
      </c>
      <c r="C49" s="22" t="s">
        <v>4</v>
      </c>
      <c r="D49" s="23"/>
      <c r="E49" t="str">
        <f t="shared" si="0"/>
        <v>ND</v>
      </c>
    </row>
    <row r="50" spans="2:5" x14ac:dyDescent="0.2">
      <c r="B50" s="22" t="s">
        <v>52</v>
      </c>
      <c r="C50" s="22" t="s">
        <v>4</v>
      </c>
      <c r="D50" s="23">
        <v>30.101753926363401</v>
      </c>
      <c r="E50">
        <f t="shared" si="0"/>
        <v>30.101753926363401</v>
      </c>
    </row>
    <row r="51" spans="2:5" x14ac:dyDescent="0.2">
      <c r="B51" s="22" t="s">
        <v>53</v>
      </c>
      <c r="C51" s="22" t="s">
        <v>4</v>
      </c>
      <c r="D51" s="23">
        <v>30.105601168791701</v>
      </c>
      <c r="E51">
        <f t="shared" si="0"/>
        <v>30.105601168791701</v>
      </c>
    </row>
    <row r="52" spans="2:5" x14ac:dyDescent="0.2">
      <c r="B52" s="22" t="s">
        <v>54</v>
      </c>
      <c r="C52" s="22" t="s">
        <v>4</v>
      </c>
      <c r="D52" s="23">
        <v>30.365674321836099</v>
      </c>
      <c r="E52">
        <f t="shared" si="0"/>
        <v>30.365674321836099</v>
      </c>
    </row>
    <row r="53" spans="2:5" x14ac:dyDescent="0.2">
      <c r="B53" s="22" t="s">
        <v>55</v>
      </c>
      <c r="C53" s="22" t="s">
        <v>4</v>
      </c>
      <c r="D53" s="23">
        <v>29.0021547405352</v>
      </c>
      <c r="E53">
        <f t="shared" si="0"/>
        <v>29.0021547405352</v>
      </c>
    </row>
    <row r="54" spans="2:5" x14ac:dyDescent="0.2">
      <c r="B54" s="22" t="s">
        <v>56</v>
      </c>
      <c r="C54" s="22" t="s">
        <v>4</v>
      </c>
      <c r="D54" s="23">
        <v>28.9204500049232</v>
      </c>
      <c r="E54">
        <f t="shared" si="0"/>
        <v>28.9204500049232</v>
      </c>
    </row>
    <row r="55" spans="2:5" x14ac:dyDescent="0.2">
      <c r="B55" s="22" t="s">
        <v>57</v>
      </c>
      <c r="C55" s="22" t="s">
        <v>4</v>
      </c>
      <c r="D55" s="23">
        <v>28.9782984193684</v>
      </c>
      <c r="E55">
        <f t="shared" si="0"/>
        <v>28.9782984193684</v>
      </c>
    </row>
    <row r="56" spans="2:5" x14ac:dyDescent="0.2">
      <c r="B56" s="22" t="s">
        <v>58</v>
      </c>
      <c r="C56" s="22" t="s">
        <v>4</v>
      </c>
      <c r="D56" s="23">
        <v>28.375966879495401</v>
      </c>
      <c r="E56">
        <f t="shared" si="0"/>
        <v>28.375966879495401</v>
      </c>
    </row>
    <row r="57" spans="2:5" x14ac:dyDescent="0.2">
      <c r="B57" s="22" t="s">
        <v>59</v>
      </c>
      <c r="C57" s="22" t="s">
        <v>4</v>
      </c>
      <c r="D57" s="23">
        <v>28.826986343901002</v>
      </c>
      <c r="E57">
        <f t="shared" si="0"/>
        <v>28.826986343901002</v>
      </c>
    </row>
    <row r="58" spans="2:5" x14ac:dyDescent="0.2">
      <c r="B58" s="22" t="s">
        <v>60</v>
      </c>
      <c r="C58" s="22" t="s">
        <v>4</v>
      </c>
      <c r="D58" s="23">
        <v>29.070013538595202</v>
      </c>
      <c r="E58">
        <f t="shared" si="0"/>
        <v>29.070013538595202</v>
      </c>
    </row>
    <row r="59" spans="2:5" x14ac:dyDescent="0.2">
      <c r="B59" s="22" t="s">
        <v>61</v>
      </c>
      <c r="C59" s="22" t="s">
        <v>4</v>
      </c>
      <c r="D59" s="23"/>
      <c r="E59" t="str">
        <f t="shared" si="0"/>
        <v>ND</v>
      </c>
    </row>
    <row r="60" spans="2:5" x14ac:dyDescent="0.2">
      <c r="B60" s="22" t="s">
        <v>62</v>
      </c>
      <c r="C60" s="22" t="s">
        <v>4</v>
      </c>
      <c r="D60" s="23"/>
      <c r="E60" t="str">
        <f t="shared" si="0"/>
        <v>ND</v>
      </c>
    </row>
    <row r="61" spans="2:5" x14ac:dyDescent="0.2">
      <c r="B61" s="22" t="s">
        <v>63</v>
      </c>
      <c r="C61" s="22" t="s">
        <v>4</v>
      </c>
      <c r="D61" s="23"/>
      <c r="E61" t="str">
        <f t="shared" si="0"/>
        <v>ND</v>
      </c>
    </row>
    <row r="62" spans="2:5" x14ac:dyDescent="0.2">
      <c r="B62" s="22" t="s">
        <v>64</v>
      </c>
      <c r="C62" s="22" t="s">
        <v>4</v>
      </c>
      <c r="D62" s="23">
        <v>33.397612571375497</v>
      </c>
      <c r="E62">
        <f t="shared" si="0"/>
        <v>33.397612571375497</v>
      </c>
    </row>
    <row r="63" spans="2:5" x14ac:dyDescent="0.2">
      <c r="B63" s="22" t="s">
        <v>65</v>
      </c>
      <c r="C63" s="22" t="s">
        <v>4</v>
      </c>
      <c r="D63" s="23">
        <v>33.605619379962</v>
      </c>
      <c r="E63">
        <f t="shared" si="0"/>
        <v>33.605619379962</v>
      </c>
    </row>
    <row r="64" spans="2:5" x14ac:dyDescent="0.2">
      <c r="B64" s="22" t="s">
        <v>66</v>
      </c>
      <c r="C64" s="22" t="s">
        <v>4</v>
      </c>
      <c r="D64" s="23">
        <v>33.161276542619298</v>
      </c>
      <c r="E64">
        <f t="shared" si="0"/>
        <v>33.161276542619298</v>
      </c>
    </row>
    <row r="65" spans="2:5" x14ac:dyDescent="0.2">
      <c r="B65" s="22" t="s">
        <v>67</v>
      </c>
      <c r="C65" s="22" t="s">
        <v>4</v>
      </c>
      <c r="D65" s="23">
        <v>28.669808335391</v>
      </c>
      <c r="E65">
        <f t="shared" si="0"/>
        <v>28.669808335391</v>
      </c>
    </row>
    <row r="66" spans="2:5" x14ac:dyDescent="0.2">
      <c r="B66" s="22" t="s">
        <v>68</v>
      </c>
      <c r="C66" s="22" t="s">
        <v>4</v>
      </c>
      <c r="D66" s="23">
        <v>29.4095017113799</v>
      </c>
      <c r="E66">
        <f t="shared" si="0"/>
        <v>29.4095017113799</v>
      </c>
    </row>
    <row r="67" spans="2:5" x14ac:dyDescent="0.2">
      <c r="B67" s="22" t="s">
        <v>69</v>
      </c>
      <c r="C67" s="22" t="s">
        <v>4</v>
      </c>
      <c r="D67" s="23">
        <v>29.364880371952701</v>
      </c>
      <c r="E67">
        <f t="shared" ref="E67:E130" si="1">IF(D67&gt;0,D67,"ND")</f>
        <v>29.364880371952701</v>
      </c>
    </row>
    <row r="68" spans="2:5" x14ac:dyDescent="0.2">
      <c r="B68" s="22" t="s">
        <v>70</v>
      </c>
      <c r="C68" s="22" t="s">
        <v>4</v>
      </c>
      <c r="D68" s="23">
        <v>29.4941431483557</v>
      </c>
      <c r="E68">
        <f t="shared" si="1"/>
        <v>29.4941431483557</v>
      </c>
    </row>
    <row r="69" spans="2:5" x14ac:dyDescent="0.2">
      <c r="B69" s="22" t="s">
        <v>71</v>
      </c>
      <c r="C69" s="22" t="s">
        <v>4</v>
      </c>
      <c r="D69" s="23">
        <v>29.225653487508499</v>
      </c>
      <c r="E69">
        <f t="shared" si="1"/>
        <v>29.225653487508499</v>
      </c>
    </row>
    <row r="70" spans="2:5" x14ac:dyDescent="0.2">
      <c r="B70" s="22" t="s">
        <v>72</v>
      </c>
      <c r="C70" s="22" t="s">
        <v>4</v>
      </c>
      <c r="D70" s="23">
        <v>29.337479622573898</v>
      </c>
      <c r="E70">
        <f t="shared" si="1"/>
        <v>29.337479622573898</v>
      </c>
    </row>
    <row r="71" spans="2:5" x14ac:dyDescent="0.2">
      <c r="B71" s="22" t="s">
        <v>73</v>
      </c>
      <c r="C71" s="22" t="s">
        <v>4</v>
      </c>
      <c r="D71" s="23"/>
      <c r="E71" t="str">
        <f t="shared" si="1"/>
        <v>ND</v>
      </c>
    </row>
    <row r="72" spans="2:5" x14ac:dyDescent="0.2">
      <c r="B72" s="22" t="s">
        <v>74</v>
      </c>
      <c r="C72" s="22" t="s">
        <v>4</v>
      </c>
      <c r="D72" s="23"/>
      <c r="E72" t="str">
        <f t="shared" si="1"/>
        <v>ND</v>
      </c>
    </row>
    <row r="73" spans="2:5" x14ac:dyDescent="0.2">
      <c r="B73" s="22" t="s">
        <v>75</v>
      </c>
      <c r="C73" s="22" t="s">
        <v>4</v>
      </c>
      <c r="D73" s="23"/>
      <c r="E73" t="str">
        <f t="shared" si="1"/>
        <v>ND</v>
      </c>
    </row>
    <row r="74" spans="2:5" x14ac:dyDescent="0.2">
      <c r="B74" s="22" t="s">
        <v>76</v>
      </c>
      <c r="C74" s="22" t="s">
        <v>4</v>
      </c>
      <c r="D74" s="23">
        <v>35.283222071034203</v>
      </c>
      <c r="E74">
        <f t="shared" si="1"/>
        <v>35.283222071034203</v>
      </c>
    </row>
    <row r="75" spans="2:5" x14ac:dyDescent="0.2">
      <c r="B75" s="22" t="s">
        <v>77</v>
      </c>
      <c r="C75" s="22" t="s">
        <v>4</v>
      </c>
      <c r="D75" s="23"/>
      <c r="E75" t="str">
        <f t="shared" si="1"/>
        <v>ND</v>
      </c>
    </row>
    <row r="76" spans="2:5" x14ac:dyDescent="0.2">
      <c r="B76" s="22" t="s">
        <v>78</v>
      </c>
      <c r="C76" s="22" t="s">
        <v>4</v>
      </c>
      <c r="D76" s="23"/>
      <c r="E76" t="str">
        <f t="shared" si="1"/>
        <v>ND</v>
      </c>
    </row>
    <row r="77" spans="2:5" x14ac:dyDescent="0.2">
      <c r="B77" s="22" t="s">
        <v>79</v>
      </c>
      <c r="C77" s="22" t="s">
        <v>4</v>
      </c>
      <c r="D77" s="23">
        <v>19.162799288804901</v>
      </c>
      <c r="E77">
        <f t="shared" si="1"/>
        <v>19.162799288804901</v>
      </c>
    </row>
    <row r="78" spans="2:5" x14ac:dyDescent="0.2">
      <c r="B78" s="22" t="s">
        <v>80</v>
      </c>
      <c r="C78" s="22" t="s">
        <v>4</v>
      </c>
      <c r="D78" s="23">
        <v>19.2970608664032</v>
      </c>
      <c r="E78">
        <f t="shared" si="1"/>
        <v>19.2970608664032</v>
      </c>
    </row>
    <row r="79" spans="2:5" x14ac:dyDescent="0.2">
      <c r="B79" s="22" t="s">
        <v>81</v>
      </c>
      <c r="C79" s="22" t="s">
        <v>4</v>
      </c>
      <c r="D79" s="23">
        <v>18.976049142956398</v>
      </c>
      <c r="E79">
        <f t="shared" si="1"/>
        <v>18.976049142956398</v>
      </c>
    </row>
    <row r="80" spans="2:5" x14ac:dyDescent="0.2">
      <c r="B80" s="22" t="s">
        <v>82</v>
      </c>
      <c r="C80" s="22" t="s">
        <v>4</v>
      </c>
      <c r="D80" s="23">
        <v>20.1901511664549</v>
      </c>
      <c r="E80">
        <f t="shared" si="1"/>
        <v>20.1901511664549</v>
      </c>
    </row>
    <row r="81" spans="2:5" x14ac:dyDescent="0.2">
      <c r="B81" s="22" t="s">
        <v>83</v>
      </c>
      <c r="C81" s="22" t="s">
        <v>4</v>
      </c>
      <c r="D81" s="23">
        <v>20.194245953400401</v>
      </c>
      <c r="E81">
        <f t="shared" si="1"/>
        <v>20.194245953400401</v>
      </c>
    </row>
    <row r="82" spans="2:5" x14ac:dyDescent="0.2">
      <c r="B82" s="22" t="s">
        <v>84</v>
      </c>
      <c r="C82" s="22" t="s">
        <v>4</v>
      </c>
      <c r="D82" s="23">
        <v>19.5584270412648</v>
      </c>
      <c r="E82">
        <f t="shared" si="1"/>
        <v>19.5584270412648</v>
      </c>
    </row>
    <row r="83" spans="2:5" x14ac:dyDescent="0.2">
      <c r="B83" s="22" t="s">
        <v>85</v>
      </c>
      <c r="C83" s="22" t="s">
        <v>4</v>
      </c>
      <c r="D83" s="23"/>
      <c r="E83" t="str">
        <f t="shared" si="1"/>
        <v>ND</v>
      </c>
    </row>
    <row r="84" spans="2:5" x14ac:dyDescent="0.2">
      <c r="B84" s="22" t="s">
        <v>86</v>
      </c>
      <c r="C84" s="22" t="s">
        <v>4</v>
      </c>
      <c r="D84" s="23"/>
      <c r="E84" t="str">
        <f t="shared" si="1"/>
        <v>ND</v>
      </c>
    </row>
    <row r="85" spans="2:5" x14ac:dyDescent="0.2">
      <c r="B85" s="22" t="s">
        <v>87</v>
      </c>
      <c r="C85" s="22" t="s">
        <v>4</v>
      </c>
      <c r="D85" s="23"/>
      <c r="E85" t="str">
        <f t="shared" si="1"/>
        <v>ND</v>
      </c>
    </row>
    <row r="86" spans="2:5" x14ac:dyDescent="0.2">
      <c r="B86" s="22" t="s">
        <v>88</v>
      </c>
      <c r="C86" s="22" t="s">
        <v>4</v>
      </c>
      <c r="D86" s="23"/>
      <c r="E86" t="str">
        <f t="shared" si="1"/>
        <v>ND</v>
      </c>
    </row>
    <row r="87" spans="2:5" x14ac:dyDescent="0.2">
      <c r="B87" s="22" t="s">
        <v>89</v>
      </c>
      <c r="C87" s="22" t="s">
        <v>4</v>
      </c>
      <c r="D87" s="23"/>
      <c r="E87" t="str">
        <f t="shared" si="1"/>
        <v>ND</v>
      </c>
    </row>
    <row r="88" spans="2:5" x14ac:dyDescent="0.2">
      <c r="B88" s="22" t="s">
        <v>90</v>
      </c>
      <c r="C88" s="22" t="s">
        <v>4</v>
      </c>
      <c r="D88" s="23"/>
      <c r="E88" t="str">
        <f t="shared" si="1"/>
        <v>ND</v>
      </c>
    </row>
    <row r="89" spans="2:5" x14ac:dyDescent="0.2">
      <c r="B89" s="22" t="s">
        <v>91</v>
      </c>
      <c r="C89" s="22" t="s">
        <v>4</v>
      </c>
      <c r="D89" s="23">
        <v>19.790988694702399</v>
      </c>
      <c r="E89">
        <f t="shared" si="1"/>
        <v>19.790988694702399</v>
      </c>
    </row>
    <row r="90" spans="2:5" x14ac:dyDescent="0.2">
      <c r="B90" s="22" t="s">
        <v>92</v>
      </c>
      <c r="C90" s="22" t="s">
        <v>4</v>
      </c>
      <c r="D90" s="23">
        <v>19.041332894922899</v>
      </c>
      <c r="E90">
        <f t="shared" si="1"/>
        <v>19.041332894922899</v>
      </c>
    </row>
    <row r="91" spans="2:5" x14ac:dyDescent="0.2">
      <c r="B91" s="22" t="s">
        <v>93</v>
      </c>
      <c r="C91" s="22" t="s">
        <v>4</v>
      </c>
      <c r="D91" s="23">
        <v>18.635926491921001</v>
      </c>
      <c r="E91">
        <f t="shared" si="1"/>
        <v>18.635926491921001</v>
      </c>
    </row>
    <row r="92" spans="2:5" x14ac:dyDescent="0.2">
      <c r="B92" s="22" t="s">
        <v>94</v>
      </c>
      <c r="C92" s="22" t="s">
        <v>4</v>
      </c>
      <c r="D92" s="23">
        <v>18.535052305454801</v>
      </c>
      <c r="E92">
        <f t="shared" si="1"/>
        <v>18.535052305454801</v>
      </c>
    </row>
    <row r="93" spans="2:5" x14ac:dyDescent="0.2">
      <c r="B93" s="22" t="s">
        <v>95</v>
      </c>
      <c r="C93" s="22" t="s">
        <v>4</v>
      </c>
      <c r="D93" s="23">
        <v>20.405830261142899</v>
      </c>
      <c r="E93">
        <f t="shared" si="1"/>
        <v>20.405830261142899</v>
      </c>
    </row>
    <row r="94" spans="2:5" x14ac:dyDescent="0.2">
      <c r="B94" s="22" t="s">
        <v>96</v>
      </c>
      <c r="C94" s="22" t="s">
        <v>4</v>
      </c>
      <c r="D94" s="23">
        <v>19.4772709569136</v>
      </c>
      <c r="E94">
        <f t="shared" si="1"/>
        <v>19.4772709569136</v>
      </c>
    </row>
    <row r="95" spans="2:5" x14ac:dyDescent="0.2">
      <c r="B95" s="22" t="s">
        <v>97</v>
      </c>
      <c r="C95" s="22" t="s">
        <v>4</v>
      </c>
      <c r="D95" s="23">
        <v>20.302294491597799</v>
      </c>
      <c r="E95">
        <f t="shared" si="1"/>
        <v>20.302294491597799</v>
      </c>
    </row>
    <row r="96" spans="2:5" x14ac:dyDescent="0.2">
      <c r="B96" s="22" t="s">
        <v>98</v>
      </c>
      <c r="C96" s="22" t="s">
        <v>4</v>
      </c>
      <c r="D96" s="23">
        <v>20.108847884614999</v>
      </c>
      <c r="E96">
        <f t="shared" si="1"/>
        <v>20.108847884614999</v>
      </c>
    </row>
    <row r="97" spans="2:5" x14ac:dyDescent="0.2">
      <c r="B97" s="22" t="s">
        <v>99</v>
      </c>
      <c r="C97" s="22" t="s">
        <v>4</v>
      </c>
      <c r="D97" s="23">
        <v>19.131814010983199</v>
      </c>
      <c r="E97">
        <f t="shared" si="1"/>
        <v>19.131814010983199</v>
      </c>
    </row>
    <row r="98" spans="2:5" x14ac:dyDescent="0.2">
      <c r="B98" s="22" t="s">
        <v>3</v>
      </c>
      <c r="C98" s="22" t="s">
        <v>100</v>
      </c>
      <c r="D98" s="23">
        <v>17.5403812187296</v>
      </c>
      <c r="E98">
        <f t="shared" si="1"/>
        <v>17.5403812187296</v>
      </c>
    </row>
    <row r="99" spans="2:5" x14ac:dyDescent="0.2">
      <c r="B99" s="22" t="s">
        <v>5</v>
      </c>
      <c r="C99" s="22" t="s">
        <v>100</v>
      </c>
      <c r="D99" s="23">
        <v>18.3449880218581</v>
      </c>
      <c r="E99">
        <f t="shared" si="1"/>
        <v>18.3449880218581</v>
      </c>
    </row>
    <row r="100" spans="2:5" x14ac:dyDescent="0.2">
      <c r="B100" s="22" t="s">
        <v>6</v>
      </c>
      <c r="C100" s="22" t="s">
        <v>100</v>
      </c>
      <c r="D100" s="23">
        <v>18.085384786876201</v>
      </c>
      <c r="E100">
        <f t="shared" si="1"/>
        <v>18.085384786876201</v>
      </c>
    </row>
    <row r="101" spans="2:5" x14ac:dyDescent="0.2">
      <c r="B101" s="22" t="s">
        <v>7</v>
      </c>
      <c r="C101" s="22" t="s">
        <v>100</v>
      </c>
      <c r="D101" s="23">
        <v>29.991459855073799</v>
      </c>
      <c r="E101">
        <f t="shared" si="1"/>
        <v>29.991459855073799</v>
      </c>
    </row>
    <row r="102" spans="2:5" x14ac:dyDescent="0.2">
      <c r="B102" s="22" t="s">
        <v>8</v>
      </c>
      <c r="C102" s="22" t="s">
        <v>100</v>
      </c>
      <c r="D102" s="23">
        <v>29.982236475868302</v>
      </c>
      <c r="E102">
        <f t="shared" si="1"/>
        <v>29.982236475868302</v>
      </c>
    </row>
    <row r="103" spans="2:5" x14ac:dyDescent="0.2">
      <c r="B103" s="22" t="s">
        <v>9</v>
      </c>
      <c r="C103" s="22" t="s">
        <v>100</v>
      </c>
      <c r="D103" s="23">
        <v>29.773733003952401</v>
      </c>
      <c r="E103">
        <f t="shared" si="1"/>
        <v>29.773733003952401</v>
      </c>
    </row>
    <row r="104" spans="2:5" x14ac:dyDescent="0.2">
      <c r="B104" s="22" t="s">
        <v>10</v>
      </c>
      <c r="C104" s="22" t="s">
        <v>100</v>
      </c>
      <c r="D104" s="23">
        <v>30.838367876784801</v>
      </c>
      <c r="E104">
        <f t="shared" si="1"/>
        <v>30.838367876784801</v>
      </c>
    </row>
    <row r="105" spans="2:5" x14ac:dyDescent="0.2">
      <c r="B105" s="22" t="s">
        <v>11</v>
      </c>
      <c r="C105" s="22" t="s">
        <v>100</v>
      </c>
      <c r="D105" s="23">
        <v>30.7361644718052</v>
      </c>
      <c r="E105">
        <f t="shared" si="1"/>
        <v>30.7361644718052</v>
      </c>
    </row>
    <row r="106" spans="2:5" x14ac:dyDescent="0.2">
      <c r="B106" s="22" t="s">
        <v>12</v>
      </c>
      <c r="C106" s="22" t="s">
        <v>100</v>
      </c>
      <c r="D106" s="23">
        <v>29.931839126806299</v>
      </c>
      <c r="E106">
        <f t="shared" si="1"/>
        <v>29.931839126806299</v>
      </c>
    </row>
    <row r="107" spans="2:5" x14ac:dyDescent="0.2">
      <c r="B107" s="22" t="s">
        <v>13</v>
      </c>
      <c r="C107" s="22" t="s">
        <v>100</v>
      </c>
      <c r="D107" s="23"/>
      <c r="E107" t="str">
        <f t="shared" si="1"/>
        <v>ND</v>
      </c>
    </row>
    <row r="108" spans="2:5" x14ac:dyDescent="0.2">
      <c r="B108" s="22" t="s">
        <v>14</v>
      </c>
      <c r="C108" s="22" t="s">
        <v>100</v>
      </c>
      <c r="D108" s="23"/>
      <c r="E108" t="str">
        <f t="shared" si="1"/>
        <v>ND</v>
      </c>
    </row>
    <row r="109" spans="2:5" x14ac:dyDescent="0.2">
      <c r="B109" s="22" t="s">
        <v>15</v>
      </c>
      <c r="C109" s="22" t="s">
        <v>100</v>
      </c>
      <c r="D109" s="23"/>
      <c r="E109" t="str">
        <f t="shared" si="1"/>
        <v>ND</v>
      </c>
    </row>
    <row r="110" spans="2:5" x14ac:dyDescent="0.2">
      <c r="B110" s="22" t="s">
        <v>16</v>
      </c>
      <c r="C110" s="22" t="s">
        <v>100</v>
      </c>
      <c r="D110" s="23">
        <v>20.640166978662801</v>
      </c>
      <c r="E110">
        <f t="shared" si="1"/>
        <v>20.640166978662801</v>
      </c>
    </row>
    <row r="111" spans="2:5" x14ac:dyDescent="0.2">
      <c r="B111" s="22" t="s">
        <v>17</v>
      </c>
      <c r="C111" s="22" t="s">
        <v>100</v>
      </c>
      <c r="D111" s="23">
        <v>20.854228936561199</v>
      </c>
      <c r="E111">
        <f t="shared" si="1"/>
        <v>20.854228936561199</v>
      </c>
    </row>
    <row r="112" spans="2:5" x14ac:dyDescent="0.2">
      <c r="B112" s="22" t="s">
        <v>18</v>
      </c>
      <c r="C112" s="22" t="s">
        <v>100</v>
      </c>
      <c r="D112" s="23">
        <v>20.514209810310899</v>
      </c>
      <c r="E112">
        <f t="shared" si="1"/>
        <v>20.514209810310899</v>
      </c>
    </row>
    <row r="113" spans="2:5" x14ac:dyDescent="0.2">
      <c r="B113" s="22" t="s">
        <v>19</v>
      </c>
      <c r="C113" s="22" t="s">
        <v>100</v>
      </c>
      <c r="D113" s="23">
        <v>29.296334257851498</v>
      </c>
      <c r="E113">
        <f t="shared" si="1"/>
        <v>29.296334257851498</v>
      </c>
    </row>
    <row r="114" spans="2:5" x14ac:dyDescent="0.2">
      <c r="B114" s="22" t="s">
        <v>20</v>
      </c>
      <c r="C114" s="22" t="s">
        <v>100</v>
      </c>
      <c r="D114" s="23">
        <v>29.3995219238837</v>
      </c>
      <c r="E114">
        <f t="shared" si="1"/>
        <v>29.3995219238837</v>
      </c>
    </row>
    <row r="115" spans="2:5" x14ac:dyDescent="0.2">
      <c r="B115" s="22" t="s">
        <v>21</v>
      </c>
      <c r="C115" s="22" t="s">
        <v>100</v>
      </c>
      <c r="D115" s="23">
        <v>29.385666710338501</v>
      </c>
      <c r="E115">
        <f t="shared" si="1"/>
        <v>29.385666710338501</v>
      </c>
    </row>
    <row r="116" spans="2:5" x14ac:dyDescent="0.2">
      <c r="B116" s="22" t="s">
        <v>22</v>
      </c>
      <c r="C116" s="22" t="s">
        <v>100</v>
      </c>
      <c r="D116" s="23">
        <v>30.1718235610434</v>
      </c>
      <c r="E116">
        <f t="shared" si="1"/>
        <v>30.1718235610434</v>
      </c>
    </row>
    <row r="117" spans="2:5" x14ac:dyDescent="0.2">
      <c r="B117" s="22" t="s">
        <v>23</v>
      </c>
      <c r="C117" s="22" t="s">
        <v>100</v>
      </c>
      <c r="D117" s="23">
        <v>29.5264960323839</v>
      </c>
      <c r="E117">
        <f t="shared" si="1"/>
        <v>29.5264960323839</v>
      </c>
    </row>
    <row r="118" spans="2:5" x14ac:dyDescent="0.2">
      <c r="B118" s="22" t="s">
        <v>24</v>
      </c>
      <c r="C118" s="22" t="s">
        <v>100</v>
      </c>
      <c r="D118" s="23">
        <v>29.6374941261011</v>
      </c>
      <c r="E118">
        <f t="shared" si="1"/>
        <v>29.6374941261011</v>
      </c>
    </row>
    <row r="119" spans="2:5" x14ac:dyDescent="0.2">
      <c r="B119" s="22" t="s">
        <v>25</v>
      </c>
      <c r="C119" s="22" t="s">
        <v>100</v>
      </c>
      <c r="D119" s="23"/>
      <c r="E119" t="str">
        <f t="shared" si="1"/>
        <v>ND</v>
      </c>
    </row>
    <row r="120" spans="2:5" x14ac:dyDescent="0.2">
      <c r="B120" s="22" t="s">
        <v>26</v>
      </c>
      <c r="C120" s="22" t="s">
        <v>100</v>
      </c>
      <c r="D120" s="23"/>
      <c r="E120" t="str">
        <f t="shared" si="1"/>
        <v>ND</v>
      </c>
    </row>
    <row r="121" spans="2:5" x14ac:dyDescent="0.2">
      <c r="B121" s="22" t="s">
        <v>27</v>
      </c>
      <c r="C121" s="22" t="s">
        <v>100</v>
      </c>
      <c r="D121" s="23"/>
      <c r="E121" t="str">
        <f t="shared" si="1"/>
        <v>ND</v>
      </c>
    </row>
    <row r="122" spans="2:5" x14ac:dyDescent="0.2">
      <c r="B122" s="22" t="s">
        <v>28</v>
      </c>
      <c r="C122" s="22" t="s">
        <v>100</v>
      </c>
      <c r="D122" s="23">
        <v>24.561776199379199</v>
      </c>
      <c r="E122">
        <f t="shared" si="1"/>
        <v>24.561776199379199</v>
      </c>
    </row>
    <row r="123" spans="2:5" x14ac:dyDescent="0.2">
      <c r="B123" s="22" t="s">
        <v>29</v>
      </c>
      <c r="C123" s="22" t="s">
        <v>100</v>
      </c>
      <c r="D123" s="23">
        <v>24.188700997360499</v>
      </c>
      <c r="E123">
        <f t="shared" si="1"/>
        <v>24.188700997360499</v>
      </c>
    </row>
    <row r="124" spans="2:5" x14ac:dyDescent="0.2">
      <c r="B124" s="22" t="s">
        <v>30</v>
      </c>
      <c r="C124" s="22" t="s">
        <v>100</v>
      </c>
      <c r="D124" s="23">
        <v>24.578663356142599</v>
      </c>
      <c r="E124">
        <f t="shared" si="1"/>
        <v>24.578663356142599</v>
      </c>
    </row>
    <row r="125" spans="2:5" x14ac:dyDescent="0.2">
      <c r="B125" s="22" t="s">
        <v>31</v>
      </c>
      <c r="C125" s="22" t="s">
        <v>100</v>
      </c>
      <c r="D125" s="23">
        <v>29.222037711989699</v>
      </c>
      <c r="E125">
        <f t="shared" si="1"/>
        <v>29.222037711989699</v>
      </c>
    </row>
    <row r="126" spans="2:5" x14ac:dyDescent="0.2">
      <c r="B126" s="22" t="s">
        <v>32</v>
      </c>
      <c r="C126" s="22" t="s">
        <v>100</v>
      </c>
      <c r="D126" s="23">
        <v>29.731431268310899</v>
      </c>
      <c r="E126">
        <f t="shared" si="1"/>
        <v>29.731431268310899</v>
      </c>
    </row>
    <row r="127" spans="2:5" x14ac:dyDescent="0.2">
      <c r="B127" s="22" t="s">
        <v>33</v>
      </c>
      <c r="C127" s="22" t="s">
        <v>100</v>
      </c>
      <c r="D127" s="23">
        <v>29.207503518762</v>
      </c>
      <c r="E127">
        <f t="shared" si="1"/>
        <v>29.207503518762</v>
      </c>
    </row>
    <row r="128" spans="2:5" x14ac:dyDescent="0.2">
      <c r="B128" s="22" t="s">
        <v>34</v>
      </c>
      <c r="C128" s="22" t="s">
        <v>100</v>
      </c>
      <c r="D128" s="23">
        <v>30.147891836973201</v>
      </c>
      <c r="E128">
        <f t="shared" si="1"/>
        <v>30.147891836973201</v>
      </c>
    </row>
    <row r="129" spans="2:5" x14ac:dyDescent="0.2">
      <c r="B129" s="22" t="s">
        <v>35</v>
      </c>
      <c r="C129" s="22" t="s">
        <v>100</v>
      </c>
      <c r="D129" s="23">
        <v>30.287700619424101</v>
      </c>
      <c r="E129">
        <f t="shared" si="1"/>
        <v>30.287700619424101</v>
      </c>
    </row>
    <row r="130" spans="2:5" x14ac:dyDescent="0.2">
      <c r="B130" s="22" t="s">
        <v>36</v>
      </c>
      <c r="C130" s="22" t="s">
        <v>100</v>
      </c>
      <c r="D130" s="23">
        <v>28.814920275591099</v>
      </c>
      <c r="E130">
        <f t="shared" si="1"/>
        <v>28.814920275591099</v>
      </c>
    </row>
    <row r="131" spans="2:5" x14ac:dyDescent="0.2">
      <c r="B131" s="22" t="s">
        <v>37</v>
      </c>
      <c r="C131" s="22" t="s">
        <v>100</v>
      </c>
      <c r="D131" s="23"/>
      <c r="E131" t="str">
        <f t="shared" ref="E131:E194" si="2">IF(D131&gt;0,D131,"ND")</f>
        <v>ND</v>
      </c>
    </row>
    <row r="132" spans="2:5" x14ac:dyDescent="0.2">
      <c r="B132" s="22" t="s">
        <v>38</v>
      </c>
      <c r="C132" s="22" t="s">
        <v>100</v>
      </c>
      <c r="D132" s="23"/>
      <c r="E132" t="str">
        <f t="shared" si="2"/>
        <v>ND</v>
      </c>
    </row>
    <row r="133" spans="2:5" x14ac:dyDescent="0.2">
      <c r="B133" s="22" t="s">
        <v>39</v>
      </c>
      <c r="C133" s="22" t="s">
        <v>100</v>
      </c>
      <c r="D133" s="23"/>
      <c r="E133" t="str">
        <f t="shared" si="2"/>
        <v>ND</v>
      </c>
    </row>
    <row r="134" spans="2:5" x14ac:dyDescent="0.2">
      <c r="B134" s="22" t="s">
        <v>40</v>
      </c>
      <c r="C134" s="22" t="s">
        <v>100</v>
      </c>
      <c r="D134" s="23">
        <v>27.105843154588602</v>
      </c>
      <c r="E134">
        <f t="shared" si="2"/>
        <v>27.105843154588602</v>
      </c>
    </row>
    <row r="135" spans="2:5" x14ac:dyDescent="0.2">
      <c r="B135" s="22" t="s">
        <v>41</v>
      </c>
      <c r="C135" s="22" t="s">
        <v>100</v>
      </c>
      <c r="D135" s="23">
        <v>27.8942172887452</v>
      </c>
      <c r="E135">
        <f t="shared" si="2"/>
        <v>27.8942172887452</v>
      </c>
    </row>
    <row r="136" spans="2:5" x14ac:dyDescent="0.2">
      <c r="B136" s="22" t="s">
        <v>42</v>
      </c>
      <c r="C136" s="22" t="s">
        <v>100</v>
      </c>
      <c r="D136" s="23">
        <v>28.058527205848701</v>
      </c>
      <c r="E136">
        <f t="shared" si="2"/>
        <v>28.058527205848701</v>
      </c>
    </row>
    <row r="137" spans="2:5" x14ac:dyDescent="0.2">
      <c r="B137" s="22" t="s">
        <v>43</v>
      </c>
      <c r="C137" s="22" t="s">
        <v>100</v>
      </c>
      <c r="D137" s="23"/>
      <c r="E137" t="str">
        <f t="shared" si="2"/>
        <v>ND</v>
      </c>
    </row>
    <row r="138" spans="2:5" x14ac:dyDescent="0.2">
      <c r="B138" s="22" t="s">
        <v>44</v>
      </c>
      <c r="C138" s="22" t="s">
        <v>100</v>
      </c>
      <c r="D138" s="23"/>
      <c r="E138" t="str">
        <f t="shared" si="2"/>
        <v>ND</v>
      </c>
    </row>
    <row r="139" spans="2:5" x14ac:dyDescent="0.2">
      <c r="B139" s="22" t="s">
        <v>45</v>
      </c>
      <c r="C139" s="22" t="s">
        <v>100</v>
      </c>
      <c r="D139" s="23"/>
      <c r="E139" t="str">
        <f t="shared" si="2"/>
        <v>ND</v>
      </c>
    </row>
    <row r="140" spans="2:5" x14ac:dyDescent="0.2">
      <c r="B140" s="22" t="s">
        <v>46</v>
      </c>
      <c r="C140" s="22" t="s">
        <v>100</v>
      </c>
      <c r="D140" s="23"/>
      <c r="E140" t="str">
        <f t="shared" si="2"/>
        <v>ND</v>
      </c>
    </row>
    <row r="141" spans="2:5" x14ac:dyDescent="0.2">
      <c r="B141" s="22" t="s">
        <v>47</v>
      </c>
      <c r="C141" s="22" t="s">
        <v>100</v>
      </c>
      <c r="D141" s="23"/>
      <c r="E141" t="str">
        <f t="shared" si="2"/>
        <v>ND</v>
      </c>
    </row>
    <row r="142" spans="2:5" x14ac:dyDescent="0.2">
      <c r="B142" s="22" t="s">
        <v>48</v>
      </c>
      <c r="C142" s="22" t="s">
        <v>100</v>
      </c>
      <c r="D142" s="23"/>
      <c r="E142" t="str">
        <f t="shared" si="2"/>
        <v>ND</v>
      </c>
    </row>
    <row r="143" spans="2:5" x14ac:dyDescent="0.2">
      <c r="B143" s="22" t="s">
        <v>49</v>
      </c>
      <c r="C143" s="22" t="s">
        <v>100</v>
      </c>
      <c r="D143" s="23"/>
      <c r="E143" t="str">
        <f t="shared" si="2"/>
        <v>ND</v>
      </c>
    </row>
    <row r="144" spans="2:5" x14ac:dyDescent="0.2">
      <c r="B144" s="22" t="s">
        <v>50</v>
      </c>
      <c r="C144" s="22" t="s">
        <v>100</v>
      </c>
      <c r="D144" s="23"/>
      <c r="E144" t="str">
        <f t="shared" si="2"/>
        <v>ND</v>
      </c>
    </row>
    <row r="145" spans="2:5" x14ac:dyDescent="0.2">
      <c r="B145" s="22" t="s">
        <v>51</v>
      </c>
      <c r="C145" s="22" t="s">
        <v>100</v>
      </c>
      <c r="D145" s="23"/>
      <c r="E145" t="str">
        <f t="shared" si="2"/>
        <v>ND</v>
      </c>
    </row>
    <row r="146" spans="2:5" x14ac:dyDescent="0.2">
      <c r="B146" s="22" t="s">
        <v>52</v>
      </c>
      <c r="C146" s="22" t="s">
        <v>100</v>
      </c>
      <c r="D146" s="23">
        <v>30.8231048979906</v>
      </c>
      <c r="E146">
        <f t="shared" si="2"/>
        <v>30.8231048979906</v>
      </c>
    </row>
    <row r="147" spans="2:5" x14ac:dyDescent="0.2">
      <c r="B147" s="22" t="s">
        <v>53</v>
      </c>
      <c r="C147" s="22" t="s">
        <v>100</v>
      </c>
      <c r="D147" s="23">
        <v>31.306946484328101</v>
      </c>
      <c r="E147">
        <f t="shared" si="2"/>
        <v>31.306946484328101</v>
      </c>
    </row>
    <row r="148" spans="2:5" x14ac:dyDescent="0.2">
      <c r="B148" s="22" t="s">
        <v>54</v>
      </c>
      <c r="C148" s="22" t="s">
        <v>100</v>
      </c>
      <c r="D148" s="23">
        <v>30.948857205441001</v>
      </c>
      <c r="E148">
        <f t="shared" si="2"/>
        <v>30.948857205441001</v>
      </c>
    </row>
    <row r="149" spans="2:5" x14ac:dyDescent="0.2">
      <c r="B149" s="22" t="s">
        <v>55</v>
      </c>
      <c r="C149" s="22" t="s">
        <v>100</v>
      </c>
      <c r="D149" s="23">
        <v>29.252851588075199</v>
      </c>
      <c r="E149">
        <f t="shared" si="2"/>
        <v>29.252851588075199</v>
      </c>
    </row>
    <row r="150" spans="2:5" x14ac:dyDescent="0.2">
      <c r="B150" s="22" t="s">
        <v>56</v>
      </c>
      <c r="C150" s="22" t="s">
        <v>100</v>
      </c>
      <c r="D150" s="23">
        <v>29.047498862432001</v>
      </c>
      <c r="E150">
        <f t="shared" si="2"/>
        <v>29.047498862432001</v>
      </c>
    </row>
    <row r="151" spans="2:5" x14ac:dyDescent="0.2">
      <c r="B151" s="22" t="s">
        <v>57</v>
      </c>
      <c r="C151" s="22" t="s">
        <v>100</v>
      </c>
      <c r="D151" s="23">
        <v>28.8087724664509</v>
      </c>
      <c r="E151">
        <f t="shared" si="2"/>
        <v>28.8087724664509</v>
      </c>
    </row>
    <row r="152" spans="2:5" x14ac:dyDescent="0.2">
      <c r="B152" s="22" t="s">
        <v>58</v>
      </c>
      <c r="C152" s="22" t="s">
        <v>100</v>
      </c>
      <c r="D152" s="23">
        <v>29.817741860566599</v>
      </c>
      <c r="E152">
        <f t="shared" si="2"/>
        <v>29.817741860566599</v>
      </c>
    </row>
    <row r="153" spans="2:5" x14ac:dyDescent="0.2">
      <c r="B153" s="22" t="s">
        <v>59</v>
      </c>
      <c r="C153" s="22" t="s">
        <v>100</v>
      </c>
      <c r="D153" s="23">
        <v>30.005036759720799</v>
      </c>
      <c r="E153">
        <f t="shared" si="2"/>
        <v>30.005036759720799</v>
      </c>
    </row>
    <row r="154" spans="2:5" x14ac:dyDescent="0.2">
      <c r="B154" s="22" t="s">
        <v>60</v>
      </c>
      <c r="C154" s="22" t="s">
        <v>100</v>
      </c>
      <c r="D154" s="23">
        <v>29.3315251724514</v>
      </c>
      <c r="E154">
        <f t="shared" si="2"/>
        <v>29.3315251724514</v>
      </c>
    </row>
    <row r="155" spans="2:5" x14ac:dyDescent="0.2">
      <c r="B155" s="22" t="s">
        <v>61</v>
      </c>
      <c r="C155" s="22" t="s">
        <v>100</v>
      </c>
      <c r="D155" s="23"/>
      <c r="E155" t="str">
        <f t="shared" si="2"/>
        <v>ND</v>
      </c>
    </row>
    <row r="156" spans="2:5" x14ac:dyDescent="0.2">
      <c r="B156" s="22" t="s">
        <v>62</v>
      </c>
      <c r="C156" s="22" t="s">
        <v>100</v>
      </c>
      <c r="D156" s="23"/>
      <c r="E156" t="str">
        <f t="shared" si="2"/>
        <v>ND</v>
      </c>
    </row>
    <row r="157" spans="2:5" x14ac:dyDescent="0.2">
      <c r="B157" s="22" t="s">
        <v>63</v>
      </c>
      <c r="C157" s="22" t="s">
        <v>100</v>
      </c>
      <c r="D157" s="23"/>
      <c r="E157" t="str">
        <f t="shared" si="2"/>
        <v>ND</v>
      </c>
    </row>
    <row r="158" spans="2:5" x14ac:dyDescent="0.2">
      <c r="B158" s="22" t="s">
        <v>64</v>
      </c>
      <c r="C158" s="22" t="s">
        <v>100</v>
      </c>
      <c r="D158" s="23"/>
      <c r="E158" t="str">
        <f t="shared" si="2"/>
        <v>ND</v>
      </c>
    </row>
    <row r="159" spans="2:5" x14ac:dyDescent="0.2">
      <c r="B159" s="22" t="s">
        <v>65</v>
      </c>
      <c r="C159" s="22" t="s">
        <v>100</v>
      </c>
      <c r="D159" s="23">
        <v>34.199333823942602</v>
      </c>
      <c r="E159">
        <f t="shared" si="2"/>
        <v>34.199333823942602</v>
      </c>
    </row>
    <row r="160" spans="2:5" x14ac:dyDescent="0.2">
      <c r="B160" s="22" t="s">
        <v>66</v>
      </c>
      <c r="C160" s="22" t="s">
        <v>100</v>
      </c>
      <c r="D160" s="23">
        <v>34.580315559355803</v>
      </c>
      <c r="E160">
        <f t="shared" si="2"/>
        <v>34.580315559355803</v>
      </c>
    </row>
    <row r="161" spans="2:5" x14ac:dyDescent="0.2">
      <c r="B161" s="22" t="s">
        <v>67</v>
      </c>
      <c r="C161" s="22" t="s">
        <v>100</v>
      </c>
      <c r="D161" s="23">
        <v>29.263142025166999</v>
      </c>
      <c r="E161">
        <f t="shared" si="2"/>
        <v>29.263142025166999</v>
      </c>
    </row>
    <row r="162" spans="2:5" x14ac:dyDescent="0.2">
      <c r="B162" s="22" t="s">
        <v>68</v>
      </c>
      <c r="C162" s="22" t="s">
        <v>100</v>
      </c>
      <c r="D162" s="23">
        <v>29.331458878540801</v>
      </c>
      <c r="E162">
        <f t="shared" si="2"/>
        <v>29.331458878540801</v>
      </c>
    </row>
    <row r="163" spans="2:5" x14ac:dyDescent="0.2">
      <c r="B163" s="22" t="s">
        <v>69</v>
      </c>
      <c r="C163" s="22" t="s">
        <v>100</v>
      </c>
      <c r="D163" s="23">
        <v>29.1218174682719</v>
      </c>
      <c r="E163">
        <f t="shared" si="2"/>
        <v>29.1218174682719</v>
      </c>
    </row>
    <row r="164" spans="2:5" x14ac:dyDescent="0.2">
      <c r="B164" s="22" t="s">
        <v>70</v>
      </c>
      <c r="C164" s="22" t="s">
        <v>100</v>
      </c>
      <c r="D164" s="23">
        <v>29.634239357550801</v>
      </c>
      <c r="E164">
        <f t="shared" si="2"/>
        <v>29.634239357550801</v>
      </c>
    </row>
    <row r="165" spans="2:5" x14ac:dyDescent="0.2">
      <c r="B165" s="22" t="s">
        <v>71</v>
      </c>
      <c r="C165" s="22" t="s">
        <v>100</v>
      </c>
      <c r="D165" s="23">
        <v>30.020710197061099</v>
      </c>
      <c r="E165">
        <f t="shared" si="2"/>
        <v>30.020710197061099</v>
      </c>
    </row>
    <row r="166" spans="2:5" x14ac:dyDescent="0.2">
      <c r="B166" s="22" t="s">
        <v>72</v>
      </c>
      <c r="C166" s="22" t="s">
        <v>100</v>
      </c>
      <c r="D166" s="23">
        <v>29.529051409133501</v>
      </c>
      <c r="E166">
        <f t="shared" si="2"/>
        <v>29.529051409133501</v>
      </c>
    </row>
    <row r="167" spans="2:5" x14ac:dyDescent="0.2">
      <c r="B167" s="22" t="s">
        <v>73</v>
      </c>
      <c r="C167" s="22" t="s">
        <v>100</v>
      </c>
      <c r="D167" s="23"/>
      <c r="E167" t="str">
        <f t="shared" si="2"/>
        <v>ND</v>
      </c>
    </row>
    <row r="168" spans="2:5" x14ac:dyDescent="0.2">
      <c r="B168" s="22" t="s">
        <v>74</v>
      </c>
      <c r="C168" s="22" t="s">
        <v>100</v>
      </c>
      <c r="D168" s="23"/>
      <c r="E168" t="str">
        <f t="shared" si="2"/>
        <v>ND</v>
      </c>
    </row>
    <row r="169" spans="2:5" x14ac:dyDescent="0.2">
      <c r="B169" s="22" t="s">
        <v>75</v>
      </c>
      <c r="C169" s="22" t="s">
        <v>100</v>
      </c>
      <c r="D169" s="23"/>
      <c r="E169" t="str">
        <f t="shared" si="2"/>
        <v>ND</v>
      </c>
    </row>
    <row r="170" spans="2:5" x14ac:dyDescent="0.2">
      <c r="B170" s="22" t="s">
        <v>76</v>
      </c>
      <c r="C170" s="22" t="s">
        <v>100</v>
      </c>
      <c r="D170" s="23"/>
      <c r="E170" t="str">
        <f t="shared" si="2"/>
        <v>ND</v>
      </c>
    </row>
    <row r="171" spans="2:5" x14ac:dyDescent="0.2">
      <c r="B171" s="22" t="s">
        <v>77</v>
      </c>
      <c r="C171" s="22" t="s">
        <v>100</v>
      </c>
      <c r="D171" s="23">
        <v>35.834846258847101</v>
      </c>
      <c r="E171">
        <f t="shared" si="2"/>
        <v>35.834846258847101</v>
      </c>
    </row>
    <row r="172" spans="2:5" x14ac:dyDescent="0.2">
      <c r="B172" s="22" t="s">
        <v>78</v>
      </c>
      <c r="C172" s="22" t="s">
        <v>100</v>
      </c>
      <c r="D172" s="23"/>
      <c r="E172" t="str">
        <f t="shared" si="2"/>
        <v>ND</v>
      </c>
    </row>
    <row r="173" spans="2:5" x14ac:dyDescent="0.2">
      <c r="B173" s="22" t="s">
        <v>79</v>
      </c>
      <c r="C173" s="22" t="s">
        <v>100</v>
      </c>
      <c r="D173" s="23"/>
      <c r="E173" t="str">
        <f t="shared" si="2"/>
        <v>ND</v>
      </c>
    </row>
    <row r="174" spans="2:5" x14ac:dyDescent="0.2">
      <c r="B174" s="22" t="s">
        <v>80</v>
      </c>
      <c r="C174" s="22" t="s">
        <v>100</v>
      </c>
      <c r="D174" s="23"/>
      <c r="E174" t="str">
        <f t="shared" si="2"/>
        <v>ND</v>
      </c>
    </row>
    <row r="175" spans="2:5" x14ac:dyDescent="0.2">
      <c r="B175" s="22" t="s">
        <v>81</v>
      </c>
      <c r="C175" s="22" t="s">
        <v>100</v>
      </c>
      <c r="D175" s="23"/>
      <c r="E175" t="str">
        <f t="shared" si="2"/>
        <v>ND</v>
      </c>
    </row>
    <row r="176" spans="2:5" x14ac:dyDescent="0.2">
      <c r="B176" s="22" t="s">
        <v>82</v>
      </c>
      <c r="C176" s="22" t="s">
        <v>100</v>
      </c>
      <c r="D176" s="23"/>
      <c r="E176" t="str">
        <f t="shared" si="2"/>
        <v>ND</v>
      </c>
    </row>
    <row r="177" spans="2:5" x14ac:dyDescent="0.2">
      <c r="B177" s="22" t="s">
        <v>83</v>
      </c>
      <c r="C177" s="22" t="s">
        <v>100</v>
      </c>
      <c r="D177" s="23"/>
      <c r="E177" t="str">
        <f t="shared" si="2"/>
        <v>ND</v>
      </c>
    </row>
    <row r="178" spans="2:5" x14ac:dyDescent="0.2">
      <c r="B178" s="22" t="s">
        <v>84</v>
      </c>
      <c r="C178" s="22" t="s">
        <v>100</v>
      </c>
      <c r="D178" s="23"/>
      <c r="E178" t="str">
        <f t="shared" si="2"/>
        <v>ND</v>
      </c>
    </row>
    <row r="179" spans="2:5" x14ac:dyDescent="0.2">
      <c r="B179" s="22" t="s">
        <v>85</v>
      </c>
      <c r="C179" s="22" t="s">
        <v>100</v>
      </c>
      <c r="D179" s="23"/>
      <c r="E179" t="str">
        <f t="shared" si="2"/>
        <v>ND</v>
      </c>
    </row>
    <row r="180" spans="2:5" x14ac:dyDescent="0.2">
      <c r="B180" s="22" t="s">
        <v>86</v>
      </c>
      <c r="C180" s="22" t="s">
        <v>100</v>
      </c>
      <c r="D180" s="23"/>
      <c r="E180" t="str">
        <f t="shared" si="2"/>
        <v>ND</v>
      </c>
    </row>
    <row r="181" spans="2:5" x14ac:dyDescent="0.2">
      <c r="B181" s="22" t="s">
        <v>87</v>
      </c>
      <c r="C181" s="22" t="s">
        <v>100</v>
      </c>
      <c r="D181" s="23"/>
      <c r="E181" t="str">
        <f t="shared" si="2"/>
        <v>ND</v>
      </c>
    </row>
    <row r="182" spans="2:5" x14ac:dyDescent="0.2">
      <c r="B182" s="22" t="s">
        <v>88</v>
      </c>
      <c r="C182" s="22" t="s">
        <v>100</v>
      </c>
      <c r="D182" s="23"/>
      <c r="E182" t="str">
        <f t="shared" si="2"/>
        <v>ND</v>
      </c>
    </row>
    <row r="183" spans="2:5" x14ac:dyDescent="0.2">
      <c r="B183" s="22" t="s">
        <v>89</v>
      </c>
      <c r="C183" s="22" t="s">
        <v>100</v>
      </c>
      <c r="D183" s="23"/>
      <c r="E183" t="str">
        <f t="shared" si="2"/>
        <v>ND</v>
      </c>
    </row>
    <row r="184" spans="2:5" x14ac:dyDescent="0.2">
      <c r="B184" s="22" t="s">
        <v>90</v>
      </c>
      <c r="C184" s="22" t="s">
        <v>100</v>
      </c>
      <c r="D184" s="23"/>
      <c r="E184" t="str">
        <f t="shared" si="2"/>
        <v>ND</v>
      </c>
    </row>
    <row r="185" spans="2:5" x14ac:dyDescent="0.2">
      <c r="B185" s="22" t="s">
        <v>91</v>
      </c>
      <c r="C185" s="22" t="s">
        <v>100</v>
      </c>
      <c r="D185" s="23"/>
      <c r="E185" t="str">
        <f t="shared" si="2"/>
        <v>ND</v>
      </c>
    </row>
    <row r="186" spans="2:5" x14ac:dyDescent="0.2">
      <c r="B186" s="22" t="s">
        <v>92</v>
      </c>
      <c r="C186" s="22" t="s">
        <v>100</v>
      </c>
      <c r="D186" s="23"/>
      <c r="E186" t="str">
        <f t="shared" si="2"/>
        <v>ND</v>
      </c>
    </row>
    <row r="187" spans="2:5" x14ac:dyDescent="0.2">
      <c r="B187" s="22" t="s">
        <v>93</v>
      </c>
      <c r="C187" s="22" t="s">
        <v>100</v>
      </c>
      <c r="D187" s="23"/>
      <c r="E187" t="str">
        <f t="shared" si="2"/>
        <v>ND</v>
      </c>
    </row>
    <row r="188" spans="2:5" x14ac:dyDescent="0.2">
      <c r="B188" s="22" t="s">
        <v>94</v>
      </c>
      <c r="C188" s="22" t="s">
        <v>100</v>
      </c>
      <c r="D188" s="23"/>
      <c r="E188" t="str">
        <f t="shared" si="2"/>
        <v>ND</v>
      </c>
    </row>
    <row r="189" spans="2:5" x14ac:dyDescent="0.2">
      <c r="B189" s="22" t="s">
        <v>95</v>
      </c>
      <c r="C189" s="22" t="s">
        <v>100</v>
      </c>
      <c r="D189" s="23"/>
      <c r="E189" t="str">
        <f t="shared" si="2"/>
        <v>ND</v>
      </c>
    </row>
    <row r="190" spans="2:5" x14ac:dyDescent="0.2">
      <c r="B190" s="22" t="s">
        <v>96</v>
      </c>
      <c r="C190" s="22" t="s">
        <v>100</v>
      </c>
      <c r="D190" s="23"/>
      <c r="E190" t="str">
        <f t="shared" si="2"/>
        <v>ND</v>
      </c>
    </row>
    <row r="191" spans="2:5" x14ac:dyDescent="0.2">
      <c r="B191" s="22" t="s">
        <v>97</v>
      </c>
      <c r="C191" s="22" t="s">
        <v>100</v>
      </c>
      <c r="D191" s="23"/>
      <c r="E191" t="str">
        <f t="shared" si="2"/>
        <v>ND</v>
      </c>
    </row>
    <row r="192" spans="2:5" x14ac:dyDescent="0.2">
      <c r="B192" s="22" t="s">
        <v>98</v>
      </c>
      <c r="C192" s="22" t="s">
        <v>100</v>
      </c>
      <c r="D192" s="23"/>
      <c r="E192" t="str">
        <f t="shared" si="2"/>
        <v>ND</v>
      </c>
    </row>
    <row r="193" spans="2:5" x14ac:dyDescent="0.2">
      <c r="B193" s="22" t="s">
        <v>99</v>
      </c>
      <c r="C193" s="22" t="s">
        <v>100</v>
      </c>
      <c r="D193" s="23"/>
      <c r="E193" t="str">
        <f t="shared" si="2"/>
        <v>ND</v>
      </c>
    </row>
    <row r="194" spans="2:5" x14ac:dyDescent="0.2">
      <c r="B194" s="22" t="s">
        <v>3</v>
      </c>
      <c r="C194" s="22" t="s">
        <v>101</v>
      </c>
      <c r="D194" s="23">
        <v>15.367243399470301</v>
      </c>
      <c r="E194">
        <f t="shared" si="2"/>
        <v>15.367243399470301</v>
      </c>
    </row>
    <row r="195" spans="2:5" x14ac:dyDescent="0.2">
      <c r="B195" s="22" t="s">
        <v>5</v>
      </c>
      <c r="C195" s="22" t="s">
        <v>101</v>
      </c>
      <c r="D195" s="23">
        <v>15.5030913896653</v>
      </c>
      <c r="E195">
        <f t="shared" ref="E195:E258" si="3">IF(D195&gt;0,D195,"ND")</f>
        <v>15.5030913896653</v>
      </c>
    </row>
    <row r="196" spans="2:5" x14ac:dyDescent="0.2">
      <c r="B196" s="22" t="s">
        <v>6</v>
      </c>
      <c r="C196" s="22" t="s">
        <v>101</v>
      </c>
      <c r="D196" s="23">
        <v>15.0946247890633</v>
      </c>
      <c r="E196">
        <f t="shared" si="3"/>
        <v>15.0946247890633</v>
      </c>
    </row>
    <row r="197" spans="2:5" x14ac:dyDescent="0.2">
      <c r="B197" s="22" t="s">
        <v>7</v>
      </c>
      <c r="C197" s="22" t="s">
        <v>101</v>
      </c>
      <c r="D197" s="23">
        <v>29.659287988101699</v>
      </c>
      <c r="E197">
        <f t="shared" si="3"/>
        <v>29.659287988101699</v>
      </c>
    </row>
    <row r="198" spans="2:5" x14ac:dyDescent="0.2">
      <c r="B198" s="22" t="s">
        <v>8</v>
      </c>
      <c r="C198" s="22" t="s">
        <v>101</v>
      </c>
      <c r="D198" s="23">
        <v>29.274747463427101</v>
      </c>
      <c r="E198">
        <f t="shared" si="3"/>
        <v>29.274747463427101</v>
      </c>
    </row>
    <row r="199" spans="2:5" x14ac:dyDescent="0.2">
      <c r="B199" s="22" t="s">
        <v>9</v>
      </c>
      <c r="C199" s="22" t="s">
        <v>101</v>
      </c>
      <c r="D199" s="23">
        <v>29.078369567423199</v>
      </c>
      <c r="E199">
        <f t="shared" si="3"/>
        <v>29.078369567423199</v>
      </c>
    </row>
    <row r="200" spans="2:5" x14ac:dyDescent="0.2">
      <c r="B200" s="22" t="s">
        <v>10</v>
      </c>
      <c r="C200" s="22" t="s">
        <v>101</v>
      </c>
      <c r="D200" s="23">
        <v>30.776658937147001</v>
      </c>
      <c r="E200">
        <f t="shared" si="3"/>
        <v>30.776658937147001</v>
      </c>
    </row>
    <row r="201" spans="2:5" x14ac:dyDescent="0.2">
      <c r="B201" s="22" t="s">
        <v>11</v>
      </c>
      <c r="C201" s="22" t="s">
        <v>101</v>
      </c>
      <c r="D201" s="23">
        <v>30.5327001272586</v>
      </c>
      <c r="E201">
        <f t="shared" si="3"/>
        <v>30.5327001272586</v>
      </c>
    </row>
    <row r="202" spans="2:5" x14ac:dyDescent="0.2">
      <c r="B202" s="22" t="s">
        <v>12</v>
      </c>
      <c r="C202" s="22" t="s">
        <v>101</v>
      </c>
      <c r="D202" s="23">
        <v>29.728408167218401</v>
      </c>
      <c r="E202">
        <f t="shared" si="3"/>
        <v>29.728408167218401</v>
      </c>
    </row>
    <row r="203" spans="2:5" x14ac:dyDescent="0.2">
      <c r="B203" s="22" t="s">
        <v>13</v>
      </c>
      <c r="C203" s="22" t="s">
        <v>101</v>
      </c>
      <c r="D203" s="23">
        <v>22.0191021177213</v>
      </c>
      <c r="E203">
        <f t="shared" si="3"/>
        <v>22.0191021177213</v>
      </c>
    </row>
    <row r="204" spans="2:5" x14ac:dyDescent="0.2">
      <c r="B204" s="22" t="s">
        <v>14</v>
      </c>
      <c r="C204" s="22" t="s">
        <v>101</v>
      </c>
      <c r="D204" s="23">
        <v>23.348594774487399</v>
      </c>
      <c r="E204">
        <f t="shared" si="3"/>
        <v>23.348594774487399</v>
      </c>
    </row>
    <row r="205" spans="2:5" x14ac:dyDescent="0.2">
      <c r="B205" s="22" t="s">
        <v>15</v>
      </c>
      <c r="C205" s="22" t="s">
        <v>101</v>
      </c>
      <c r="D205" s="23">
        <v>23.248564426384799</v>
      </c>
      <c r="E205">
        <f t="shared" si="3"/>
        <v>23.248564426384799</v>
      </c>
    </row>
    <row r="206" spans="2:5" x14ac:dyDescent="0.2">
      <c r="B206" s="22" t="s">
        <v>16</v>
      </c>
      <c r="C206" s="22" t="s">
        <v>101</v>
      </c>
      <c r="D206" s="23">
        <v>19.367478293554299</v>
      </c>
      <c r="E206">
        <f t="shared" si="3"/>
        <v>19.367478293554299</v>
      </c>
    </row>
    <row r="207" spans="2:5" x14ac:dyDescent="0.2">
      <c r="B207" s="22" t="s">
        <v>17</v>
      </c>
      <c r="C207" s="22" t="s">
        <v>101</v>
      </c>
      <c r="D207" s="23">
        <v>19.196489783071002</v>
      </c>
      <c r="E207">
        <f t="shared" si="3"/>
        <v>19.196489783071002</v>
      </c>
    </row>
    <row r="208" spans="2:5" x14ac:dyDescent="0.2">
      <c r="B208" s="22" t="s">
        <v>18</v>
      </c>
      <c r="C208" s="22" t="s">
        <v>101</v>
      </c>
      <c r="D208" s="23">
        <v>19.035214046534598</v>
      </c>
      <c r="E208">
        <f t="shared" si="3"/>
        <v>19.035214046534598</v>
      </c>
    </row>
    <row r="209" spans="2:5" x14ac:dyDescent="0.2">
      <c r="B209" s="22" t="s">
        <v>19</v>
      </c>
      <c r="C209" s="22" t="s">
        <v>101</v>
      </c>
      <c r="D209" s="23">
        <v>29.396350285635901</v>
      </c>
      <c r="E209">
        <f t="shared" si="3"/>
        <v>29.396350285635901</v>
      </c>
    </row>
    <row r="210" spans="2:5" x14ac:dyDescent="0.2">
      <c r="B210" s="22" t="s">
        <v>20</v>
      </c>
      <c r="C210" s="22" t="s">
        <v>101</v>
      </c>
      <c r="D210" s="23">
        <v>29.762072716316698</v>
      </c>
      <c r="E210">
        <f t="shared" si="3"/>
        <v>29.762072716316698</v>
      </c>
    </row>
    <row r="211" spans="2:5" x14ac:dyDescent="0.2">
      <c r="B211" s="22" t="s">
        <v>21</v>
      </c>
      <c r="C211" s="22" t="s">
        <v>101</v>
      </c>
      <c r="D211" s="23">
        <v>29.956343334567102</v>
      </c>
      <c r="E211">
        <f t="shared" si="3"/>
        <v>29.956343334567102</v>
      </c>
    </row>
    <row r="212" spans="2:5" x14ac:dyDescent="0.2">
      <c r="B212" s="22" t="s">
        <v>22</v>
      </c>
      <c r="C212" s="22" t="s">
        <v>101</v>
      </c>
      <c r="D212" s="23">
        <v>31.452916303262299</v>
      </c>
      <c r="E212">
        <f t="shared" si="3"/>
        <v>31.452916303262299</v>
      </c>
    </row>
    <row r="213" spans="2:5" x14ac:dyDescent="0.2">
      <c r="B213" s="22" t="s">
        <v>23</v>
      </c>
      <c r="C213" s="22" t="s">
        <v>101</v>
      </c>
      <c r="D213" s="23">
        <v>31.4813401542267</v>
      </c>
      <c r="E213">
        <f t="shared" si="3"/>
        <v>31.4813401542267</v>
      </c>
    </row>
    <row r="214" spans="2:5" x14ac:dyDescent="0.2">
      <c r="B214" s="22" t="s">
        <v>24</v>
      </c>
      <c r="C214" s="22" t="s">
        <v>101</v>
      </c>
      <c r="D214" s="23">
        <v>29.358498245809901</v>
      </c>
      <c r="E214">
        <f t="shared" si="3"/>
        <v>29.358498245809901</v>
      </c>
    </row>
    <row r="215" spans="2:5" x14ac:dyDescent="0.2">
      <c r="B215" s="22" t="s">
        <v>25</v>
      </c>
      <c r="C215" s="22" t="s">
        <v>101</v>
      </c>
      <c r="D215" s="23">
        <v>22.832195263984101</v>
      </c>
      <c r="E215">
        <f t="shared" si="3"/>
        <v>22.832195263984101</v>
      </c>
    </row>
    <row r="216" spans="2:5" x14ac:dyDescent="0.2">
      <c r="B216" s="22" t="s">
        <v>26</v>
      </c>
      <c r="C216" s="22" t="s">
        <v>101</v>
      </c>
      <c r="D216" s="23">
        <v>23.9640104885939</v>
      </c>
      <c r="E216">
        <f t="shared" si="3"/>
        <v>23.9640104885939</v>
      </c>
    </row>
    <row r="217" spans="2:5" x14ac:dyDescent="0.2">
      <c r="B217" s="22" t="s">
        <v>27</v>
      </c>
      <c r="C217" s="22" t="s">
        <v>101</v>
      </c>
      <c r="D217" s="23">
        <v>24.541727972758999</v>
      </c>
      <c r="E217">
        <f t="shared" si="3"/>
        <v>24.541727972758999</v>
      </c>
    </row>
    <row r="218" spans="2:5" x14ac:dyDescent="0.2">
      <c r="B218" s="22" t="s">
        <v>28</v>
      </c>
      <c r="C218" s="22" t="s">
        <v>101</v>
      </c>
      <c r="D218" s="23">
        <v>23.231877006495498</v>
      </c>
      <c r="E218">
        <f t="shared" si="3"/>
        <v>23.231877006495498</v>
      </c>
    </row>
    <row r="219" spans="2:5" x14ac:dyDescent="0.2">
      <c r="B219" s="22" t="s">
        <v>29</v>
      </c>
      <c r="C219" s="22" t="s">
        <v>101</v>
      </c>
      <c r="D219" s="23">
        <v>22.618763211968801</v>
      </c>
      <c r="E219">
        <f t="shared" si="3"/>
        <v>22.618763211968801</v>
      </c>
    </row>
    <row r="220" spans="2:5" x14ac:dyDescent="0.2">
      <c r="B220" s="22" t="s">
        <v>30</v>
      </c>
      <c r="C220" s="22" t="s">
        <v>101</v>
      </c>
      <c r="D220" s="23">
        <v>22.3821255820747</v>
      </c>
      <c r="E220">
        <f t="shared" si="3"/>
        <v>22.3821255820747</v>
      </c>
    </row>
    <row r="221" spans="2:5" x14ac:dyDescent="0.2">
      <c r="B221" s="22" t="s">
        <v>31</v>
      </c>
      <c r="C221" s="22" t="s">
        <v>101</v>
      </c>
      <c r="D221" s="23">
        <v>29.361357934983801</v>
      </c>
      <c r="E221">
        <f t="shared" si="3"/>
        <v>29.361357934983801</v>
      </c>
    </row>
    <row r="222" spans="2:5" x14ac:dyDescent="0.2">
      <c r="B222" s="22" t="s">
        <v>32</v>
      </c>
      <c r="C222" s="22" t="s">
        <v>101</v>
      </c>
      <c r="D222" s="23">
        <v>29.582997886377299</v>
      </c>
      <c r="E222">
        <f t="shared" si="3"/>
        <v>29.582997886377299</v>
      </c>
    </row>
    <row r="223" spans="2:5" x14ac:dyDescent="0.2">
      <c r="B223" s="22" t="s">
        <v>33</v>
      </c>
      <c r="C223" s="22" t="s">
        <v>101</v>
      </c>
      <c r="D223" s="23">
        <v>29.742920859986601</v>
      </c>
      <c r="E223">
        <f t="shared" si="3"/>
        <v>29.742920859986601</v>
      </c>
    </row>
    <row r="224" spans="2:5" x14ac:dyDescent="0.2">
      <c r="B224" s="22" t="s">
        <v>34</v>
      </c>
      <c r="C224" s="22" t="s">
        <v>101</v>
      </c>
      <c r="D224" s="23">
        <v>31.070560142439199</v>
      </c>
      <c r="E224">
        <f t="shared" si="3"/>
        <v>31.070560142439199</v>
      </c>
    </row>
    <row r="225" spans="2:5" x14ac:dyDescent="0.2">
      <c r="B225" s="22" t="s">
        <v>35</v>
      </c>
      <c r="C225" s="22" t="s">
        <v>101</v>
      </c>
      <c r="D225" s="23">
        <v>31.168544716454399</v>
      </c>
      <c r="E225">
        <f t="shared" si="3"/>
        <v>31.168544716454399</v>
      </c>
    </row>
    <row r="226" spans="2:5" x14ac:dyDescent="0.2">
      <c r="B226" s="22" t="s">
        <v>36</v>
      </c>
      <c r="C226" s="22" t="s">
        <v>101</v>
      </c>
      <c r="D226" s="23">
        <v>29.936046270276002</v>
      </c>
      <c r="E226">
        <f t="shared" si="3"/>
        <v>29.936046270276002</v>
      </c>
    </row>
    <row r="227" spans="2:5" x14ac:dyDescent="0.2">
      <c r="B227" s="22" t="s">
        <v>37</v>
      </c>
      <c r="C227" s="22" t="s">
        <v>101</v>
      </c>
      <c r="D227" s="23">
        <v>23.582757737726901</v>
      </c>
      <c r="E227">
        <f t="shared" si="3"/>
        <v>23.582757737726901</v>
      </c>
    </row>
    <row r="228" spans="2:5" x14ac:dyDescent="0.2">
      <c r="B228" s="22" t="s">
        <v>38</v>
      </c>
      <c r="C228" s="22" t="s">
        <v>101</v>
      </c>
      <c r="D228" s="23">
        <v>23.6108392334657</v>
      </c>
      <c r="E228">
        <f t="shared" si="3"/>
        <v>23.6108392334657</v>
      </c>
    </row>
    <row r="229" spans="2:5" x14ac:dyDescent="0.2">
      <c r="B229" s="22" t="s">
        <v>39</v>
      </c>
      <c r="C229" s="22" t="s">
        <v>101</v>
      </c>
      <c r="D229" s="23">
        <v>23.7646923824399</v>
      </c>
      <c r="E229">
        <f t="shared" si="3"/>
        <v>23.7646923824399</v>
      </c>
    </row>
    <row r="230" spans="2:5" x14ac:dyDescent="0.2">
      <c r="B230" s="22" t="s">
        <v>40</v>
      </c>
      <c r="C230" s="22" t="s">
        <v>101</v>
      </c>
      <c r="D230" s="23">
        <v>25.937966717523199</v>
      </c>
      <c r="E230">
        <f t="shared" si="3"/>
        <v>25.937966717523199</v>
      </c>
    </row>
    <row r="231" spans="2:5" x14ac:dyDescent="0.2">
      <c r="B231" s="22" t="s">
        <v>41</v>
      </c>
      <c r="C231" s="22" t="s">
        <v>101</v>
      </c>
      <c r="D231" s="23">
        <v>25.596363457701202</v>
      </c>
      <c r="E231">
        <f t="shared" si="3"/>
        <v>25.596363457701202</v>
      </c>
    </row>
    <row r="232" spans="2:5" x14ac:dyDescent="0.2">
      <c r="B232" s="22" t="s">
        <v>42</v>
      </c>
      <c r="C232" s="22" t="s">
        <v>101</v>
      </c>
      <c r="D232" s="23">
        <v>25.6441414743305</v>
      </c>
      <c r="E232">
        <f t="shared" si="3"/>
        <v>25.6441414743305</v>
      </c>
    </row>
    <row r="233" spans="2:5" x14ac:dyDescent="0.2">
      <c r="B233" s="22" t="s">
        <v>43</v>
      </c>
      <c r="C233" s="22" t="s">
        <v>101</v>
      </c>
      <c r="D233" s="23">
        <v>29.5388268514887</v>
      </c>
      <c r="E233">
        <f t="shared" si="3"/>
        <v>29.5388268514887</v>
      </c>
    </row>
    <row r="234" spans="2:5" x14ac:dyDescent="0.2">
      <c r="B234" s="22" t="s">
        <v>44</v>
      </c>
      <c r="C234" s="22" t="s">
        <v>101</v>
      </c>
      <c r="D234" s="23">
        <v>29.590375026782201</v>
      </c>
      <c r="E234">
        <f t="shared" si="3"/>
        <v>29.590375026782201</v>
      </c>
    </row>
    <row r="235" spans="2:5" x14ac:dyDescent="0.2">
      <c r="B235" s="22" t="s">
        <v>45</v>
      </c>
      <c r="C235" s="22" t="s">
        <v>101</v>
      </c>
      <c r="D235" s="23">
        <v>29.139384857696601</v>
      </c>
      <c r="E235">
        <f t="shared" si="3"/>
        <v>29.139384857696601</v>
      </c>
    </row>
    <row r="236" spans="2:5" x14ac:dyDescent="0.2">
      <c r="B236" s="22" t="s">
        <v>46</v>
      </c>
      <c r="C236" s="22" t="s">
        <v>101</v>
      </c>
      <c r="D236" s="23">
        <v>30.866355455644801</v>
      </c>
      <c r="E236">
        <f t="shared" si="3"/>
        <v>30.866355455644801</v>
      </c>
    </row>
    <row r="237" spans="2:5" x14ac:dyDescent="0.2">
      <c r="B237" s="22" t="s">
        <v>47</v>
      </c>
      <c r="C237" s="22" t="s">
        <v>101</v>
      </c>
      <c r="D237" s="23">
        <v>31.083745590561598</v>
      </c>
      <c r="E237">
        <f t="shared" si="3"/>
        <v>31.083745590561598</v>
      </c>
    </row>
    <row r="238" spans="2:5" x14ac:dyDescent="0.2">
      <c r="B238" s="22" t="s">
        <v>48</v>
      </c>
      <c r="C238" s="22" t="s">
        <v>101</v>
      </c>
      <c r="D238" s="23">
        <v>30.0208860460476</v>
      </c>
      <c r="E238">
        <f t="shared" si="3"/>
        <v>30.0208860460476</v>
      </c>
    </row>
    <row r="239" spans="2:5" x14ac:dyDescent="0.2">
      <c r="B239" s="22" t="s">
        <v>49</v>
      </c>
      <c r="C239" s="22" t="s">
        <v>101</v>
      </c>
      <c r="D239" s="23">
        <v>23.681904437446001</v>
      </c>
      <c r="E239">
        <f t="shared" si="3"/>
        <v>23.681904437446001</v>
      </c>
    </row>
    <row r="240" spans="2:5" x14ac:dyDescent="0.2">
      <c r="B240" s="22" t="s">
        <v>50</v>
      </c>
      <c r="C240" s="22" t="s">
        <v>101</v>
      </c>
      <c r="D240" s="23">
        <v>23.409649237534001</v>
      </c>
      <c r="E240">
        <f t="shared" si="3"/>
        <v>23.409649237534001</v>
      </c>
    </row>
    <row r="241" spans="2:5" x14ac:dyDescent="0.2">
      <c r="B241" s="22" t="s">
        <v>51</v>
      </c>
      <c r="C241" s="22" t="s">
        <v>101</v>
      </c>
      <c r="D241" s="23">
        <v>24.188706309654201</v>
      </c>
      <c r="E241">
        <f t="shared" si="3"/>
        <v>24.188706309654201</v>
      </c>
    </row>
    <row r="242" spans="2:5" x14ac:dyDescent="0.2">
      <c r="B242" s="22" t="s">
        <v>52</v>
      </c>
      <c r="C242" s="22" t="s">
        <v>101</v>
      </c>
      <c r="D242" s="23">
        <v>28.610443847567801</v>
      </c>
      <c r="E242">
        <f t="shared" si="3"/>
        <v>28.610443847567801</v>
      </c>
    </row>
    <row r="243" spans="2:5" x14ac:dyDescent="0.2">
      <c r="B243" s="22" t="s">
        <v>53</v>
      </c>
      <c r="C243" s="22" t="s">
        <v>101</v>
      </c>
      <c r="D243" s="23">
        <v>28.536777577766401</v>
      </c>
      <c r="E243">
        <f t="shared" si="3"/>
        <v>28.536777577766401</v>
      </c>
    </row>
    <row r="244" spans="2:5" x14ac:dyDescent="0.2">
      <c r="B244" s="22" t="s">
        <v>54</v>
      </c>
      <c r="C244" s="22" t="s">
        <v>101</v>
      </c>
      <c r="D244" s="23">
        <v>29.065499976691299</v>
      </c>
      <c r="E244">
        <f t="shared" si="3"/>
        <v>29.065499976691299</v>
      </c>
    </row>
    <row r="245" spans="2:5" x14ac:dyDescent="0.2">
      <c r="B245" s="22" t="s">
        <v>55</v>
      </c>
      <c r="C245" s="22" t="s">
        <v>101</v>
      </c>
      <c r="D245" s="23">
        <v>29.756275294387301</v>
      </c>
      <c r="E245">
        <f t="shared" si="3"/>
        <v>29.756275294387301</v>
      </c>
    </row>
    <row r="246" spans="2:5" x14ac:dyDescent="0.2">
      <c r="B246" s="22" t="s">
        <v>56</v>
      </c>
      <c r="C246" s="22" t="s">
        <v>101</v>
      </c>
      <c r="D246" s="23">
        <v>29.378846660391702</v>
      </c>
      <c r="E246">
        <f t="shared" si="3"/>
        <v>29.378846660391702</v>
      </c>
    </row>
    <row r="247" spans="2:5" x14ac:dyDescent="0.2">
      <c r="B247" s="22" t="s">
        <v>57</v>
      </c>
      <c r="C247" s="22" t="s">
        <v>101</v>
      </c>
      <c r="D247" s="23">
        <v>29.199122618947801</v>
      </c>
      <c r="E247">
        <f t="shared" si="3"/>
        <v>29.199122618947801</v>
      </c>
    </row>
    <row r="248" spans="2:5" x14ac:dyDescent="0.2">
      <c r="B248" s="22" t="s">
        <v>58</v>
      </c>
      <c r="C248" s="22" t="s">
        <v>101</v>
      </c>
      <c r="D248" s="23">
        <v>31.360981185390099</v>
      </c>
      <c r="E248">
        <f t="shared" si="3"/>
        <v>31.360981185390099</v>
      </c>
    </row>
    <row r="249" spans="2:5" x14ac:dyDescent="0.2">
      <c r="B249" s="22" t="s">
        <v>59</v>
      </c>
      <c r="C249" s="22" t="s">
        <v>101</v>
      </c>
      <c r="D249" s="23">
        <v>31.4163438814603</v>
      </c>
      <c r="E249">
        <f t="shared" si="3"/>
        <v>31.4163438814603</v>
      </c>
    </row>
    <row r="250" spans="2:5" x14ac:dyDescent="0.2">
      <c r="B250" s="22" t="s">
        <v>60</v>
      </c>
      <c r="C250" s="22" t="s">
        <v>101</v>
      </c>
      <c r="D250" s="23">
        <v>30.085895260768499</v>
      </c>
      <c r="E250">
        <f t="shared" si="3"/>
        <v>30.085895260768499</v>
      </c>
    </row>
    <row r="251" spans="2:5" x14ac:dyDescent="0.2">
      <c r="B251" s="22" t="s">
        <v>61</v>
      </c>
      <c r="C251" s="22" t="s">
        <v>101</v>
      </c>
      <c r="D251" s="23"/>
      <c r="E251" t="str">
        <f t="shared" si="3"/>
        <v>ND</v>
      </c>
    </row>
    <row r="252" spans="2:5" x14ac:dyDescent="0.2">
      <c r="B252" s="22" t="s">
        <v>62</v>
      </c>
      <c r="C252" s="22" t="s">
        <v>101</v>
      </c>
      <c r="D252" s="23"/>
      <c r="E252" t="str">
        <f t="shared" si="3"/>
        <v>ND</v>
      </c>
    </row>
    <row r="253" spans="2:5" x14ac:dyDescent="0.2">
      <c r="B253" s="22" t="s">
        <v>63</v>
      </c>
      <c r="C253" s="22" t="s">
        <v>101</v>
      </c>
      <c r="D253" s="23"/>
      <c r="E253" t="str">
        <f t="shared" si="3"/>
        <v>ND</v>
      </c>
    </row>
    <row r="254" spans="2:5" x14ac:dyDescent="0.2">
      <c r="B254" s="22" t="s">
        <v>64</v>
      </c>
      <c r="C254" s="22" t="s">
        <v>101</v>
      </c>
      <c r="D254" s="23">
        <v>31.376649913116999</v>
      </c>
      <c r="E254">
        <f t="shared" si="3"/>
        <v>31.376649913116999</v>
      </c>
    </row>
    <row r="255" spans="2:5" x14ac:dyDescent="0.2">
      <c r="B255" s="22" t="s">
        <v>65</v>
      </c>
      <c r="C255" s="22" t="s">
        <v>101</v>
      </c>
      <c r="D255" s="23">
        <v>31.725989075729899</v>
      </c>
      <c r="E255">
        <f t="shared" si="3"/>
        <v>31.725989075729899</v>
      </c>
    </row>
    <row r="256" spans="2:5" x14ac:dyDescent="0.2">
      <c r="B256" s="22" t="s">
        <v>66</v>
      </c>
      <c r="C256" s="22" t="s">
        <v>101</v>
      </c>
      <c r="D256" s="23">
        <v>31.1586532800819</v>
      </c>
      <c r="E256">
        <f t="shared" si="3"/>
        <v>31.1586532800819</v>
      </c>
    </row>
    <row r="257" spans="2:5" x14ac:dyDescent="0.2">
      <c r="B257" s="22" t="s">
        <v>67</v>
      </c>
      <c r="C257" s="22" t="s">
        <v>101</v>
      </c>
      <c r="D257" s="23"/>
      <c r="E257" t="str">
        <f t="shared" si="3"/>
        <v>ND</v>
      </c>
    </row>
    <row r="258" spans="2:5" x14ac:dyDescent="0.2">
      <c r="B258" s="22" t="s">
        <v>68</v>
      </c>
      <c r="C258" s="22" t="s">
        <v>101</v>
      </c>
      <c r="D258" s="23"/>
      <c r="E258" t="str">
        <f t="shared" si="3"/>
        <v>ND</v>
      </c>
    </row>
    <row r="259" spans="2:5" x14ac:dyDescent="0.2">
      <c r="B259" s="22" t="s">
        <v>69</v>
      </c>
      <c r="C259" s="22" t="s">
        <v>101</v>
      </c>
      <c r="D259" s="23"/>
      <c r="E259" t="str">
        <f t="shared" ref="E259:E322" si="4">IF(D259&gt;0,D259,"ND")</f>
        <v>ND</v>
      </c>
    </row>
    <row r="260" spans="2:5" x14ac:dyDescent="0.2">
      <c r="B260" s="22" t="s">
        <v>70</v>
      </c>
      <c r="C260" s="22" t="s">
        <v>101</v>
      </c>
      <c r="D260" s="23"/>
      <c r="E260" t="str">
        <f t="shared" si="4"/>
        <v>ND</v>
      </c>
    </row>
    <row r="261" spans="2:5" x14ac:dyDescent="0.2">
      <c r="B261" s="22" t="s">
        <v>71</v>
      </c>
      <c r="C261" s="22" t="s">
        <v>101</v>
      </c>
      <c r="D261" s="23"/>
      <c r="E261" t="str">
        <f t="shared" si="4"/>
        <v>ND</v>
      </c>
    </row>
    <row r="262" spans="2:5" x14ac:dyDescent="0.2">
      <c r="B262" s="22" t="s">
        <v>72</v>
      </c>
      <c r="C262" s="22" t="s">
        <v>101</v>
      </c>
      <c r="D262" s="23"/>
      <c r="E262" t="str">
        <f t="shared" si="4"/>
        <v>ND</v>
      </c>
    </row>
    <row r="263" spans="2:5" x14ac:dyDescent="0.2">
      <c r="B263" s="22" t="s">
        <v>73</v>
      </c>
      <c r="C263" s="22" t="s">
        <v>101</v>
      </c>
      <c r="D263" s="23">
        <v>16.645616325902001</v>
      </c>
      <c r="E263">
        <f t="shared" si="4"/>
        <v>16.645616325902001</v>
      </c>
    </row>
    <row r="264" spans="2:5" x14ac:dyDescent="0.2">
      <c r="B264" s="22" t="s">
        <v>74</v>
      </c>
      <c r="C264" s="22" t="s">
        <v>101</v>
      </c>
      <c r="D264" s="23">
        <v>17.428769902826399</v>
      </c>
      <c r="E264">
        <f t="shared" si="4"/>
        <v>17.428769902826399</v>
      </c>
    </row>
    <row r="265" spans="2:5" x14ac:dyDescent="0.2">
      <c r="B265" s="22" t="s">
        <v>75</v>
      </c>
      <c r="C265" s="22" t="s">
        <v>101</v>
      </c>
      <c r="D265" s="23">
        <v>16.6142699727367</v>
      </c>
      <c r="E265">
        <f t="shared" si="4"/>
        <v>16.6142699727367</v>
      </c>
    </row>
    <row r="266" spans="2:5" x14ac:dyDescent="0.2">
      <c r="B266" s="22" t="s">
        <v>76</v>
      </c>
      <c r="C266" s="22" t="s">
        <v>101</v>
      </c>
      <c r="D266" s="23">
        <v>35.498247274096897</v>
      </c>
      <c r="E266">
        <f t="shared" si="4"/>
        <v>35.498247274096897</v>
      </c>
    </row>
    <row r="267" spans="2:5" x14ac:dyDescent="0.2">
      <c r="B267" s="22" t="s">
        <v>77</v>
      </c>
      <c r="C267" s="22" t="s">
        <v>101</v>
      </c>
      <c r="D267" s="23">
        <v>33.286035571617901</v>
      </c>
      <c r="E267">
        <f t="shared" si="4"/>
        <v>33.286035571617901</v>
      </c>
    </row>
    <row r="268" spans="2:5" x14ac:dyDescent="0.2">
      <c r="B268" s="22" t="s">
        <v>78</v>
      </c>
      <c r="C268" s="22" t="s">
        <v>101</v>
      </c>
      <c r="D268" s="23">
        <v>46.723183991599797</v>
      </c>
      <c r="E268">
        <f t="shared" si="4"/>
        <v>46.723183991599797</v>
      </c>
    </row>
    <row r="269" spans="2:5" x14ac:dyDescent="0.2">
      <c r="B269" s="22" t="s">
        <v>79</v>
      </c>
      <c r="C269" s="22" t="s">
        <v>101</v>
      </c>
      <c r="D269" s="23"/>
      <c r="E269" t="str">
        <f t="shared" si="4"/>
        <v>ND</v>
      </c>
    </row>
    <row r="270" spans="2:5" x14ac:dyDescent="0.2">
      <c r="B270" s="22" t="s">
        <v>80</v>
      </c>
      <c r="C270" s="22" t="s">
        <v>101</v>
      </c>
      <c r="D270" s="23"/>
      <c r="E270" t="str">
        <f t="shared" si="4"/>
        <v>ND</v>
      </c>
    </row>
    <row r="271" spans="2:5" x14ac:dyDescent="0.2">
      <c r="B271" s="22" t="s">
        <v>81</v>
      </c>
      <c r="C271" s="22" t="s">
        <v>101</v>
      </c>
      <c r="D271" s="23"/>
      <c r="E271" t="str">
        <f t="shared" si="4"/>
        <v>ND</v>
      </c>
    </row>
    <row r="272" spans="2:5" x14ac:dyDescent="0.2">
      <c r="B272" s="22" t="s">
        <v>82</v>
      </c>
      <c r="C272" s="22" t="s">
        <v>101</v>
      </c>
      <c r="D272" s="23"/>
      <c r="E272" t="str">
        <f t="shared" si="4"/>
        <v>ND</v>
      </c>
    </row>
    <row r="273" spans="2:5" x14ac:dyDescent="0.2">
      <c r="B273" s="22" t="s">
        <v>83</v>
      </c>
      <c r="C273" s="22" t="s">
        <v>101</v>
      </c>
      <c r="D273" s="23"/>
      <c r="E273" t="str">
        <f t="shared" si="4"/>
        <v>ND</v>
      </c>
    </row>
    <row r="274" spans="2:5" x14ac:dyDescent="0.2">
      <c r="B274" s="22" t="s">
        <v>84</v>
      </c>
      <c r="C274" s="22" t="s">
        <v>101</v>
      </c>
      <c r="D274" s="23"/>
      <c r="E274" t="str">
        <f t="shared" si="4"/>
        <v>ND</v>
      </c>
    </row>
    <row r="275" spans="2:5" x14ac:dyDescent="0.2">
      <c r="B275" s="22" t="s">
        <v>85</v>
      </c>
      <c r="C275" s="22" t="s">
        <v>101</v>
      </c>
      <c r="D275" s="23"/>
      <c r="E275" t="str">
        <f t="shared" si="4"/>
        <v>ND</v>
      </c>
    </row>
    <row r="276" spans="2:5" x14ac:dyDescent="0.2">
      <c r="B276" s="22" t="s">
        <v>86</v>
      </c>
      <c r="C276" s="22" t="s">
        <v>101</v>
      </c>
      <c r="D276" s="23"/>
      <c r="E276" t="str">
        <f t="shared" si="4"/>
        <v>ND</v>
      </c>
    </row>
    <row r="277" spans="2:5" x14ac:dyDescent="0.2">
      <c r="B277" s="22" t="s">
        <v>87</v>
      </c>
      <c r="C277" s="22" t="s">
        <v>101</v>
      </c>
      <c r="D277" s="23"/>
      <c r="E277" t="str">
        <f t="shared" si="4"/>
        <v>ND</v>
      </c>
    </row>
    <row r="278" spans="2:5" x14ac:dyDescent="0.2">
      <c r="B278" s="22" t="s">
        <v>88</v>
      </c>
      <c r="C278" s="22" t="s">
        <v>101</v>
      </c>
      <c r="D278" s="23"/>
      <c r="E278" t="str">
        <f t="shared" si="4"/>
        <v>ND</v>
      </c>
    </row>
    <row r="279" spans="2:5" x14ac:dyDescent="0.2">
      <c r="B279" s="22" t="s">
        <v>89</v>
      </c>
      <c r="C279" s="22" t="s">
        <v>101</v>
      </c>
      <c r="D279" s="23"/>
      <c r="E279" t="str">
        <f t="shared" si="4"/>
        <v>ND</v>
      </c>
    </row>
    <row r="280" spans="2:5" x14ac:dyDescent="0.2">
      <c r="B280" s="22" t="s">
        <v>90</v>
      </c>
      <c r="C280" s="22" t="s">
        <v>101</v>
      </c>
      <c r="D280" s="23"/>
      <c r="E280" t="str">
        <f t="shared" si="4"/>
        <v>ND</v>
      </c>
    </row>
    <row r="281" spans="2:5" x14ac:dyDescent="0.2">
      <c r="B281" s="22" t="s">
        <v>91</v>
      </c>
      <c r="C281" s="22" t="s">
        <v>101</v>
      </c>
      <c r="D281" s="23"/>
      <c r="E281" t="str">
        <f t="shared" si="4"/>
        <v>ND</v>
      </c>
    </row>
    <row r="282" spans="2:5" x14ac:dyDescent="0.2">
      <c r="B282" s="22" t="s">
        <v>92</v>
      </c>
      <c r="C282" s="22" t="s">
        <v>101</v>
      </c>
      <c r="D282" s="23"/>
      <c r="E282" t="str">
        <f t="shared" si="4"/>
        <v>ND</v>
      </c>
    </row>
    <row r="283" spans="2:5" x14ac:dyDescent="0.2">
      <c r="B283" s="22" t="s">
        <v>93</v>
      </c>
      <c r="C283" s="22" t="s">
        <v>101</v>
      </c>
      <c r="D283" s="23"/>
      <c r="E283" t="str">
        <f t="shared" si="4"/>
        <v>ND</v>
      </c>
    </row>
    <row r="284" spans="2:5" x14ac:dyDescent="0.2">
      <c r="B284" s="22" t="s">
        <v>94</v>
      </c>
      <c r="C284" s="22" t="s">
        <v>101</v>
      </c>
      <c r="D284" s="23">
        <v>35.698219168796797</v>
      </c>
      <c r="E284">
        <f t="shared" si="4"/>
        <v>35.698219168796797</v>
      </c>
    </row>
    <row r="285" spans="2:5" x14ac:dyDescent="0.2">
      <c r="B285" s="22" t="s">
        <v>95</v>
      </c>
      <c r="C285" s="22" t="s">
        <v>101</v>
      </c>
      <c r="D285" s="23"/>
      <c r="E285" t="str">
        <f t="shared" si="4"/>
        <v>ND</v>
      </c>
    </row>
    <row r="286" spans="2:5" x14ac:dyDescent="0.2">
      <c r="B286" s="22" t="s">
        <v>96</v>
      </c>
      <c r="C286" s="22" t="s">
        <v>101</v>
      </c>
      <c r="D286" s="23"/>
      <c r="E286" t="str">
        <f t="shared" si="4"/>
        <v>ND</v>
      </c>
    </row>
    <row r="287" spans="2:5" x14ac:dyDescent="0.2">
      <c r="B287" s="22" t="s">
        <v>97</v>
      </c>
      <c r="C287" s="22" t="s">
        <v>101</v>
      </c>
      <c r="D287" s="23"/>
      <c r="E287" t="str">
        <f t="shared" si="4"/>
        <v>ND</v>
      </c>
    </row>
    <row r="288" spans="2:5" x14ac:dyDescent="0.2">
      <c r="B288" s="22" t="s">
        <v>98</v>
      </c>
      <c r="C288" s="22" t="s">
        <v>101</v>
      </c>
      <c r="D288" s="23"/>
      <c r="E288" t="str">
        <f t="shared" si="4"/>
        <v>ND</v>
      </c>
    </row>
    <row r="289" spans="2:5" x14ac:dyDescent="0.2">
      <c r="B289" s="22" t="s">
        <v>99</v>
      </c>
      <c r="C289" s="22" t="s">
        <v>101</v>
      </c>
      <c r="D289" s="23">
        <v>33.116717295364403</v>
      </c>
      <c r="E289">
        <f t="shared" si="4"/>
        <v>33.116717295364403</v>
      </c>
    </row>
    <row r="290" spans="2:5" x14ac:dyDescent="0.2">
      <c r="B290" s="22" t="s">
        <v>3</v>
      </c>
      <c r="C290" s="22" t="s">
        <v>136</v>
      </c>
      <c r="D290" s="23">
        <v>19.806939931605701</v>
      </c>
      <c r="E290">
        <f t="shared" si="4"/>
        <v>19.806939931605701</v>
      </c>
    </row>
    <row r="291" spans="2:5" x14ac:dyDescent="0.2">
      <c r="B291" s="22" t="s">
        <v>5</v>
      </c>
      <c r="C291" s="22" t="s">
        <v>136</v>
      </c>
      <c r="D291" s="23">
        <v>19.7186864058623</v>
      </c>
      <c r="E291">
        <f t="shared" si="4"/>
        <v>19.7186864058623</v>
      </c>
    </row>
    <row r="292" spans="2:5" x14ac:dyDescent="0.2">
      <c r="B292" s="22" t="s">
        <v>6</v>
      </c>
      <c r="C292" s="22" t="s">
        <v>136</v>
      </c>
      <c r="D292" s="23">
        <v>20.1411698135664</v>
      </c>
      <c r="E292">
        <f t="shared" si="4"/>
        <v>20.1411698135664</v>
      </c>
    </row>
    <row r="293" spans="2:5" x14ac:dyDescent="0.2">
      <c r="B293" s="22" t="s">
        <v>7</v>
      </c>
      <c r="C293" s="22" t="s">
        <v>136</v>
      </c>
      <c r="D293" s="23">
        <v>33.672706153051998</v>
      </c>
      <c r="E293">
        <f t="shared" si="4"/>
        <v>33.672706153051998</v>
      </c>
    </row>
    <row r="294" spans="2:5" x14ac:dyDescent="0.2">
      <c r="B294" s="22" t="s">
        <v>8</v>
      </c>
      <c r="C294" s="22" t="s">
        <v>136</v>
      </c>
      <c r="D294" s="23">
        <v>33.5014628545592</v>
      </c>
      <c r="E294">
        <f t="shared" si="4"/>
        <v>33.5014628545592</v>
      </c>
    </row>
    <row r="295" spans="2:5" x14ac:dyDescent="0.2">
      <c r="B295" s="22" t="s">
        <v>9</v>
      </c>
      <c r="C295" s="22" t="s">
        <v>136</v>
      </c>
      <c r="D295" s="23">
        <v>33.405447375544199</v>
      </c>
      <c r="E295">
        <f t="shared" si="4"/>
        <v>33.405447375544199</v>
      </c>
    </row>
    <row r="296" spans="2:5" x14ac:dyDescent="0.2">
      <c r="B296" s="22" t="s">
        <v>10</v>
      </c>
      <c r="C296" s="22" t="s">
        <v>136</v>
      </c>
      <c r="D296" s="23">
        <v>30.979563631168599</v>
      </c>
      <c r="E296">
        <f t="shared" si="4"/>
        <v>30.979563631168599</v>
      </c>
    </row>
    <row r="297" spans="2:5" x14ac:dyDescent="0.2">
      <c r="B297" s="22" t="s">
        <v>11</v>
      </c>
      <c r="C297" s="22" t="s">
        <v>136</v>
      </c>
      <c r="D297" s="23">
        <v>30.331938224750399</v>
      </c>
      <c r="E297">
        <f t="shared" si="4"/>
        <v>30.331938224750399</v>
      </c>
    </row>
    <row r="298" spans="2:5" x14ac:dyDescent="0.2">
      <c r="B298" s="22" t="s">
        <v>12</v>
      </c>
      <c r="C298" s="22" t="s">
        <v>136</v>
      </c>
      <c r="D298" s="23">
        <v>29.480996930167802</v>
      </c>
      <c r="E298">
        <f t="shared" si="4"/>
        <v>29.480996930167802</v>
      </c>
    </row>
    <row r="299" spans="2:5" x14ac:dyDescent="0.2">
      <c r="B299" s="22" t="s">
        <v>13</v>
      </c>
      <c r="C299" s="22" t="s">
        <v>136</v>
      </c>
      <c r="D299" s="23"/>
      <c r="E299" t="str">
        <f t="shared" si="4"/>
        <v>ND</v>
      </c>
    </row>
    <row r="300" spans="2:5" x14ac:dyDescent="0.2">
      <c r="B300" s="22" t="s">
        <v>14</v>
      </c>
      <c r="C300" s="22" t="s">
        <v>136</v>
      </c>
      <c r="D300" s="23"/>
      <c r="E300" t="str">
        <f t="shared" si="4"/>
        <v>ND</v>
      </c>
    </row>
    <row r="301" spans="2:5" x14ac:dyDescent="0.2">
      <c r="B301" s="22" t="s">
        <v>15</v>
      </c>
      <c r="C301" s="22" t="s">
        <v>136</v>
      </c>
      <c r="D301" s="23"/>
      <c r="E301" t="str">
        <f t="shared" si="4"/>
        <v>ND</v>
      </c>
    </row>
    <row r="302" spans="2:5" x14ac:dyDescent="0.2">
      <c r="B302" s="22" t="s">
        <v>16</v>
      </c>
      <c r="C302" s="22" t="s">
        <v>136</v>
      </c>
      <c r="D302" s="23">
        <v>22.8848238364771</v>
      </c>
      <c r="E302">
        <f t="shared" si="4"/>
        <v>22.8848238364771</v>
      </c>
    </row>
    <row r="303" spans="2:5" x14ac:dyDescent="0.2">
      <c r="B303" s="22" t="s">
        <v>17</v>
      </c>
      <c r="C303" s="22" t="s">
        <v>136</v>
      </c>
      <c r="D303" s="23">
        <v>22.714479730361401</v>
      </c>
      <c r="E303">
        <f t="shared" si="4"/>
        <v>22.714479730361401</v>
      </c>
    </row>
    <row r="304" spans="2:5" x14ac:dyDescent="0.2">
      <c r="B304" s="22" t="s">
        <v>18</v>
      </c>
      <c r="C304" s="22" t="s">
        <v>136</v>
      </c>
      <c r="D304" s="23">
        <v>22.437735325139101</v>
      </c>
      <c r="E304">
        <f t="shared" si="4"/>
        <v>22.437735325139101</v>
      </c>
    </row>
    <row r="305" spans="2:5" x14ac:dyDescent="0.2">
      <c r="B305" s="22" t="s">
        <v>19</v>
      </c>
      <c r="C305" s="22" t="s">
        <v>136</v>
      </c>
      <c r="D305" s="23">
        <v>32.566149471160202</v>
      </c>
      <c r="E305">
        <f t="shared" si="4"/>
        <v>32.566149471160202</v>
      </c>
    </row>
    <row r="306" spans="2:5" x14ac:dyDescent="0.2">
      <c r="B306" s="22" t="s">
        <v>20</v>
      </c>
      <c r="C306" s="22" t="s">
        <v>136</v>
      </c>
      <c r="D306" s="23">
        <v>32.5694787757255</v>
      </c>
      <c r="E306">
        <f t="shared" si="4"/>
        <v>32.5694787757255</v>
      </c>
    </row>
    <row r="307" spans="2:5" x14ac:dyDescent="0.2">
      <c r="B307" s="22" t="s">
        <v>21</v>
      </c>
      <c r="C307" s="22" t="s">
        <v>136</v>
      </c>
      <c r="D307" s="23">
        <v>32.189295790345</v>
      </c>
      <c r="E307">
        <f t="shared" si="4"/>
        <v>32.189295790345</v>
      </c>
    </row>
    <row r="308" spans="2:5" x14ac:dyDescent="0.2">
      <c r="B308" s="22" t="s">
        <v>22</v>
      </c>
      <c r="C308" s="22" t="s">
        <v>136</v>
      </c>
      <c r="D308" s="23">
        <v>31.000373072239199</v>
      </c>
      <c r="E308">
        <f t="shared" si="4"/>
        <v>31.000373072239199</v>
      </c>
    </row>
    <row r="309" spans="2:5" x14ac:dyDescent="0.2">
      <c r="B309" s="22" t="s">
        <v>23</v>
      </c>
      <c r="C309" s="22" t="s">
        <v>136</v>
      </c>
      <c r="D309" s="23">
        <v>30.7381731574852</v>
      </c>
      <c r="E309">
        <f t="shared" si="4"/>
        <v>30.7381731574852</v>
      </c>
    </row>
    <row r="310" spans="2:5" x14ac:dyDescent="0.2">
      <c r="B310" s="22" t="s">
        <v>24</v>
      </c>
      <c r="C310" s="22" t="s">
        <v>136</v>
      </c>
      <c r="D310" s="23">
        <v>29.315964449462999</v>
      </c>
      <c r="E310">
        <f t="shared" si="4"/>
        <v>29.315964449462999</v>
      </c>
    </row>
    <row r="311" spans="2:5" x14ac:dyDescent="0.2">
      <c r="B311" s="22" t="s">
        <v>25</v>
      </c>
      <c r="C311" s="22" t="s">
        <v>136</v>
      </c>
      <c r="D311" s="23"/>
      <c r="E311" t="str">
        <f t="shared" si="4"/>
        <v>ND</v>
      </c>
    </row>
    <row r="312" spans="2:5" x14ac:dyDescent="0.2">
      <c r="B312" s="22" t="s">
        <v>26</v>
      </c>
      <c r="C312" s="22" t="s">
        <v>136</v>
      </c>
      <c r="D312" s="23"/>
      <c r="E312" t="str">
        <f t="shared" si="4"/>
        <v>ND</v>
      </c>
    </row>
    <row r="313" spans="2:5" x14ac:dyDescent="0.2">
      <c r="B313" s="22" t="s">
        <v>27</v>
      </c>
      <c r="C313" s="22" t="s">
        <v>136</v>
      </c>
      <c r="D313" s="23"/>
      <c r="E313" t="str">
        <f t="shared" si="4"/>
        <v>ND</v>
      </c>
    </row>
    <row r="314" spans="2:5" x14ac:dyDescent="0.2">
      <c r="B314" s="22" t="s">
        <v>28</v>
      </c>
      <c r="C314" s="22" t="s">
        <v>136</v>
      </c>
      <c r="D314" s="23">
        <v>22.973711311847101</v>
      </c>
      <c r="E314">
        <f t="shared" si="4"/>
        <v>22.973711311847101</v>
      </c>
    </row>
    <row r="315" spans="2:5" x14ac:dyDescent="0.2">
      <c r="B315" s="22" t="s">
        <v>29</v>
      </c>
      <c r="C315" s="22" t="s">
        <v>136</v>
      </c>
      <c r="D315" s="23">
        <v>26.0993967988958</v>
      </c>
      <c r="E315">
        <f t="shared" si="4"/>
        <v>26.0993967988958</v>
      </c>
    </row>
    <row r="316" spans="2:5" x14ac:dyDescent="0.2">
      <c r="B316" s="22" t="s">
        <v>30</v>
      </c>
      <c r="C316" s="22" t="s">
        <v>136</v>
      </c>
      <c r="D316" s="23">
        <v>25.357612226788401</v>
      </c>
      <c r="E316">
        <f t="shared" si="4"/>
        <v>25.357612226788401</v>
      </c>
    </row>
    <row r="317" spans="2:5" x14ac:dyDescent="0.2">
      <c r="B317" s="22" t="s">
        <v>31</v>
      </c>
      <c r="C317" s="22" t="s">
        <v>136</v>
      </c>
      <c r="D317" s="23"/>
      <c r="E317" t="str">
        <f t="shared" si="4"/>
        <v>ND</v>
      </c>
    </row>
    <row r="318" spans="2:5" x14ac:dyDescent="0.2">
      <c r="B318" s="22" t="s">
        <v>32</v>
      </c>
      <c r="C318" s="22" t="s">
        <v>136</v>
      </c>
      <c r="D318" s="23"/>
      <c r="E318" t="str">
        <f t="shared" si="4"/>
        <v>ND</v>
      </c>
    </row>
    <row r="319" spans="2:5" x14ac:dyDescent="0.2">
      <c r="B319" s="22" t="s">
        <v>33</v>
      </c>
      <c r="C319" s="22" t="s">
        <v>136</v>
      </c>
      <c r="D319" s="23"/>
      <c r="E319" t="str">
        <f t="shared" si="4"/>
        <v>ND</v>
      </c>
    </row>
    <row r="320" spans="2:5" x14ac:dyDescent="0.2">
      <c r="B320" s="22" t="s">
        <v>34</v>
      </c>
      <c r="C320" s="22" t="s">
        <v>136</v>
      </c>
      <c r="D320" s="23"/>
      <c r="E320" t="str">
        <f t="shared" si="4"/>
        <v>ND</v>
      </c>
    </row>
    <row r="321" spans="2:5" x14ac:dyDescent="0.2">
      <c r="B321" s="22" t="s">
        <v>35</v>
      </c>
      <c r="C321" s="22" t="s">
        <v>136</v>
      </c>
      <c r="D321" s="23"/>
      <c r="E321" t="str">
        <f t="shared" si="4"/>
        <v>ND</v>
      </c>
    </row>
    <row r="322" spans="2:5" x14ac:dyDescent="0.2">
      <c r="B322" s="22" t="s">
        <v>36</v>
      </c>
      <c r="C322" s="22" t="s">
        <v>136</v>
      </c>
      <c r="D322" s="23"/>
      <c r="E322" t="str">
        <f t="shared" si="4"/>
        <v>ND</v>
      </c>
    </row>
    <row r="323" spans="2:5" x14ac:dyDescent="0.2">
      <c r="B323" s="22" t="s">
        <v>37</v>
      </c>
      <c r="C323" s="22" t="s">
        <v>136</v>
      </c>
      <c r="D323" s="23"/>
      <c r="E323" t="str">
        <f t="shared" ref="E323:E386" si="5">IF(D323&gt;0,D323,"ND")</f>
        <v>ND</v>
      </c>
    </row>
    <row r="324" spans="2:5" x14ac:dyDescent="0.2">
      <c r="B324" s="22" t="s">
        <v>38</v>
      </c>
      <c r="C324" s="22" t="s">
        <v>136</v>
      </c>
      <c r="D324" s="23"/>
      <c r="E324" t="str">
        <f t="shared" si="5"/>
        <v>ND</v>
      </c>
    </row>
    <row r="325" spans="2:5" x14ac:dyDescent="0.2">
      <c r="B325" s="22" t="s">
        <v>39</v>
      </c>
      <c r="C325" s="22" t="s">
        <v>136</v>
      </c>
      <c r="D325" s="23"/>
      <c r="E325" t="str">
        <f t="shared" si="5"/>
        <v>ND</v>
      </c>
    </row>
    <row r="326" spans="2:5" x14ac:dyDescent="0.2">
      <c r="B326" s="22" t="s">
        <v>40</v>
      </c>
      <c r="C326" s="22" t="s">
        <v>136</v>
      </c>
      <c r="D326" s="23">
        <v>28.7847584273138</v>
      </c>
      <c r="E326">
        <f t="shared" si="5"/>
        <v>28.7847584273138</v>
      </c>
    </row>
    <row r="327" spans="2:5" x14ac:dyDescent="0.2">
      <c r="B327" s="22" t="s">
        <v>41</v>
      </c>
      <c r="C327" s="22" t="s">
        <v>136</v>
      </c>
      <c r="D327" s="23">
        <v>29.056256467944401</v>
      </c>
      <c r="E327">
        <f t="shared" si="5"/>
        <v>29.056256467944401</v>
      </c>
    </row>
    <row r="328" spans="2:5" x14ac:dyDescent="0.2">
      <c r="B328" s="22" t="s">
        <v>42</v>
      </c>
      <c r="C328" s="22" t="s">
        <v>136</v>
      </c>
      <c r="D328" s="23">
        <v>29.235920063346398</v>
      </c>
      <c r="E328">
        <f t="shared" si="5"/>
        <v>29.235920063346398</v>
      </c>
    </row>
    <row r="329" spans="2:5" x14ac:dyDescent="0.2">
      <c r="B329" s="22" t="s">
        <v>43</v>
      </c>
      <c r="C329" s="22" t="s">
        <v>136</v>
      </c>
      <c r="D329" s="23">
        <v>32.626584089165803</v>
      </c>
      <c r="E329">
        <f t="shared" si="5"/>
        <v>32.626584089165803</v>
      </c>
    </row>
    <row r="330" spans="2:5" x14ac:dyDescent="0.2">
      <c r="B330" s="22" t="s">
        <v>44</v>
      </c>
      <c r="C330" s="22" t="s">
        <v>136</v>
      </c>
      <c r="D330" s="23">
        <v>32.786072383988397</v>
      </c>
      <c r="E330">
        <f t="shared" si="5"/>
        <v>32.786072383988397</v>
      </c>
    </row>
    <row r="331" spans="2:5" x14ac:dyDescent="0.2">
      <c r="B331" s="22" t="s">
        <v>45</v>
      </c>
      <c r="C331" s="22" t="s">
        <v>136</v>
      </c>
      <c r="D331" s="23">
        <v>32.485792261565997</v>
      </c>
      <c r="E331">
        <f t="shared" si="5"/>
        <v>32.485792261565997</v>
      </c>
    </row>
    <row r="332" spans="2:5" x14ac:dyDescent="0.2">
      <c r="B332" s="22" t="s">
        <v>46</v>
      </c>
      <c r="C332" s="22" t="s">
        <v>136</v>
      </c>
      <c r="D332" s="23">
        <v>29.834471745234602</v>
      </c>
      <c r="E332">
        <f t="shared" si="5"/>
        <v>29.834471745234602</v>
      </c>
    </row>
    <row r="333" spans="2:5" x14ac:dyDescent="0.2">
      <c r="B333" s="22" t="s">
        <v>47</v>
      </c>
      <c r="C333" s="22" t="s">
        <v>136</v>
      </c>
      <c r="D333" s="23">
        <v>30.602600889542298</v>
      </c>
      <c r="E333">
        <f t="shared" si="5"/>
        <v>30.602600889542298</v>
      </c>
    </row>
    <row r="334" spans="2:5" x14ac:dyDescent="0.2">
      <c r="B334" s="22" t="s">
        <v>48</v>
      </c>
      <c r="C334" s="22" t="s">
        <v>136</v>
      </c>
      <c r="D334" s="23">
        <v>29.758574784735799</v>
      </c>
      <c r="E334">
        <f t="shared" si="5"/>
        <v>29.758574784735799</v>
      </c>
    </row>
    <row r="335" spans="2:5" x14ac:dyDescent="0.2">
      <c r="B335" s="22" t="s">
        <v>49</v>
      </c>
      <c r="C335" s="22" t="s">
        <v>136</v>
      </c>
      <c r="D335" s="23"/>
      <c r="E335" t="str">
        <f t="shared" si="5"/>
        <v>ND</v>
      </c>
    </row>
    <row r="336" spans="2:5" x14ac:dyDescent="0.2">
      <c r="B336" s="22" t="s">
        <v>50</v>
      </c>
      <c r="C336" s="22" t="s">
        <v>136</v>
      </c>
      <c r="D336" s="23"/>
      <c r="E336" t="str">
        <f t="shared" si="5"/>
        <v>ND</v>
      </c>
    </row>
    <row r="337" spans="2:5" x14ac:dyDescent="0.2">
      <c r="B337" s="22" t="s">
        <v>51</v>
      </c>
      <c r="C337" s="22" t="s">
        <v>136</v>
      </c>
      <c r="D337" s="23"/>
      <c r="E337" t="str">
        <f t="shared" si="5"/>
        <v>ND</v>
      </c>
    </row>
    <row r="338" spans="2:5" x14ac:dyDescent="0.2">
      <c r="B338" s="22" t="s">
        <v>52</v>
      </c>
      <c r="C338" s="22" t="s">
        <v>136</v>
      </c>
      <c r="D338" s="23">
        <v>32.6267122470449</v>
      </c>
      <c r="E338">
        <f t="shared" si="5"/>
        <v>32.6267122470449</v>
      </c>
    </row>
    <row r="339" spans="2:5" x14ac:dyDescent="0.2">
      <c r="B339" s="22" t="s">
        <v>53</v>
      </c>
      <c r="C339" s="22" t="s">
        <v>136</v>
      </c>
      <c r="D339" s="23">
        <v>31.9772151836974</v>
      </c>
      <c r="E339">
        <f t="shared" si="5"/>
        <v>31.9772151836974</v>
      </c>
    </row>
    <row r="340" spans="2:5" x14ac:dyDescent="0.2">
      <c r="B340" s="22" t="s">
        <v>54</v>
      </c>
      <c r="C340" s="22" t="s">
        <v>136</v>
      </c>
      <c r="D340" s="23">
        <v>32.163849794314601</v>
      </c>
      <c r="E340">
        <f t="shared" si="5"/>
        <v>32.163849794314601</v>
      </c>
    </row>
    <row r="341" spans="2:5" x14ac:dyDescent="0.2">
      <c r="B341" s="22" t="s">
        <v>55</v>
      </c>
      <c r="C341" s="22" t="s">
        <v>136</v>
      </c>
      <c r="D341" s="23">
        <v>32.594474082227599</v>
      </c>
      <c r="E341">
        <f t="shared" si="5"/>
        <v>32.594474082227599</v>
      </c>
    </row>
    <row r="342" spans="2:5" x14ac:dyDescent="0.2">
      <c r="B342" s="22" t="s">
        <v>56</v>
      </c>
      <c r="C342" s="22" t="s">
        <v>136</v>
      </c>
      <c r="D342" s="23">
        <v>31.930984985392701</v>
      </c>
      <c r="E342">
        <f t="shared" si="5"/>
        <v>31.930984985392701</v>
      </c>
    </row>
    <row r="343" spans="2:5" x14ac:dyDescent="0.2">
      <c r="B343" s="22" t="s">
        <v>57</v>
      </c>
      <c r="C343" s="22" t="s">
        <v>136</v>
      </c>
      <c r="D343" s="23">
        <v>32.546605521537899</v>
      </c>
      <c r="E343">
        <f t="shared" si="5"/>
        <v>32.546605521537899</v>
      </c>
    </row>
    <row r="344" spans="2:5" x14ac:dyDescent="0.2">
      <c r="B344" s="22" t="s">
        <v>58</v>
      </c>
      <c r="C344" s="22" t="s">
        <v>136</v>
      </c>
      <c r="D344" s="23">
        <v>31.264256126964</v>
      </c>
      <c r="E344">
        <f t="shared" si="5"/>
        <v>31.264256126964</v>
      </c>
    </row>
    <row r="345" spans="2:5" x14ac:dyDescent="0.2">
      <c r="B345" s="22" t="s">
        <v>59</v>
      </c>
      <c r="C345" s="22" t="s">
        <v>136</v>
      </c>
      <c r="D345" s="23">
        <v>31.002393518665301</v>
      </c>
      <c r="E345">
        <f t="shared" si="5"/>
        <v>31.002393518665301</v>
      </c>
    </row>
    <row r="346" spans="2:5" x14ac:dyDescent="0.2">
      <c r="B346" s="22" t="s">
        <v>60</v>
      </c>
      <c r="C346" s="22" t="s">
        <v>136</v>
      </c>
      <c r="D346" s="23">
        <v>29.888770995192701</v>
      </c>
      <c r="E346">
        <f t="shared" si="5"/>
        <v>29.888770995192701</v>
      </c>
    </row>
    <row r="347" spans="2:5" x14ac:dyDescent="0.2">
      <c r="B347" s="22" t="s">
        <v>61</v>
      </c>
      <c r="C347" s="22" t="s">
        <v>136</v>
      </c>
      <c r="D347" s="23"/>
      <c r="E347" t="str">
        <f t="shared" si="5"/>
        <v>ND</v>
      </c>
    </row>
    <row r="348" spans="2:5" x14ac:dyDescent="0.2">
      <c r="B348" s="22" t="s">
        <v>62</v>
      </c>
      <c r="C348" s="22" t="s">
        <v>136</v>
      </c>
      <c r="D348" s="23"/>
      <c r="E348" t="str">
        <f t="shared" si="5"/>
        <v>ND</v>
      </c>
    </row>
    <row r="349" spans="2:5" x14ac:dyDescent="0.2">
      <c r="B349" s="22" t="s">
        <v>63</v>
      </c>
      <c r="C349" s="22" t="s">
        <v>136</v>
      </c>
      <c r="D349" s="23"/>
      <c r="E349" t="str">
        <f t="shared" si="5"/>
        <v>ND</v>
      </c>
    </row>
    <row r="350" spans="2:5" x14ac:dyDescent="0.2">
      <c r="B350" s="22" t="s">
        <v>64</v>
      </c>
      <c r="C350" s="22" t="s">
        <v>136</v>
      </c>
      <c r="D350" s="23">
        <v>36.9235524043482</v>
      </c>
      <c r="E350">
        <f t="shared" si="5"/>
        <v>36.9235524043482</v>
      </c>
    </row>
    <row r="351" spans="2:5" x14ac:dyDescent="0.2">
      <c r="B351" s="22" t="s">
        <v>65</v>
      </c>
      <c r="C351" s="22" t="s">
        <v>136</v>
      </c>
      <c r="D351" s="23">
        <v>35.047645345765098</v>
      </c>
      <c r="E351">
        <f t="shared" si="5"/>
        <v>35.047645345765098</v>
      </c>
    </row>
    <row r="352" spans="2:5" x14ac:dyDescent="0.2">
      <c r="B352" s="22" t="s">
        <v>66</v>
      </c>
      <c r="C352" s="22" t="s">
        <v>136</v>
      </c>
      <c r="D352" s="23">
        <v>37.1114952765124</v>
      </c>
      <c r="E352">
        <f t="shared" si="5"/>
        <v>37.1114952765124</v>
      </c>
    </row>
    <row r="353" spans="2:5" x14ac:dyDescent="0.2">
      <c r="B353" s="22" t="s">
        <v>67</v>
      </c>
      <c r="C353" s="22" t="s">
        <v>136</v>
      </c>
      <c r="D353" s="23">
        <v>32.486623853181399</v>
      </c>
      <c r="E353">
        <f t="shared" si="5"/>
        <v>32.486623853181399</v>
      </c>
    </row>
    <row r="354" spans="2:5" x14ac:dyDescent="0.2">
      <c r="B354" s="22" t="s">
        <v>68</v>
      </c>
      <c r="C354" s="22" t="s">
        <v>136</v>
      </c>
      <c r="D354" s="23">
        <v>32.189042094513297</v>
      </c>
      <c r="E354">
        <f t="shared" si="5"/>
        <v>32.189042094513297</v>
      </c>
    </row>
    <row r="355" spans="2:5" x14ac:dyDescent="0.2">
      <c r="B355" s="22" t="s">
        <v>69</v>
      </c>
      <c r="C355" s="22" t="s">
        <v>136</v>
      </c>
      <c r="D355" s="23">
        <v>31.9965794297723</v>
      </c>
      <c r="E355">
        <f t="shared" si="5"/>
        <v>31.9965794297723</v>
      </c>
    </row>
    <row r="356" spans="2:5" x14ac:dyDescent="0.2">
      <c r="B356" s="22" t="s">
        <v>70</v>
      </c>
      <c r="C356" s="22" t="s">
        <v>136</v>
      </c>
      <c r="D356" s="23">
        <v>31.499602258458399</v>
      </c>
      <c r="E356">
        <f t="shared" si="5"/>
        <v>31.499602258458399</v>
      </c>
    </row>
    <row r="357" spans="2:5" x14ac:dyDescent="0.2">
      <c r="B357" s="22" t="s">
        <v>71</v>
      </c>
      <c r="C357" s="22" t="s">
        <v>136</v>
      </c>
      <c r="D357" s="23">
        <v>30.889126661934601</v>
      </c>
      <c r="E357">
        <f t="shared" si="5"/>
        <v>30.889126661934601</v>
      </c>
    </row>
    <row r="358" spans="2:5" x14ac:dyDescent="0.2">
      <c r="B358" s="22" t="s">
        <v>72</v>
      </c>
      <c r="C358" s="22" t="s">
        <v>136</v>
      </c>
      <c r="D358" s="23">
        <v>31.090800377942699</v>
      </c>
      <c r="E358">
        <f t="shared" si="5"/>
        <v>31.090800377942699</v>
      </c>
    </row>
    <row r="359" spans="2:5" x14ac:dyDescent="0.2">
      <c r="B359" s="22" t="s">
        <v>73</v>
      </c>
      <c r="C359" s="22" t="s">
        <v>136</v>
      </c>
      <c r="D359" s="23"/>
      <c r="E359" t="str">
        <f t="shared" si="5"/>
        <v>ND</v>
      </c>
    </row>
    <row r="360" spans="2:5" x14ac:dyDescent="0.2">
      <c r="B360" s="22" t="s">
        <v>74</v>
      </c>
      <c r="C360" s="22" t="s">
        <v>136</v>
      </c>
      <c r="D360" s="23"/>
      <c r="E360" t="str">
        <f t="shared" si="5"/>
        <v>ND</v>
      </c>
    </row>
    <row r="361" spans="2:5" x14ac:dyDescent="0.2">
      <c r="B361" s="22" t="s">
        <v>75</v>
      </c>
      <c r="C361" s="22" t="s">
        <v>136</v>
      </c>
      <c r="D361" s="23"/>
      <c r="E361" t="str">
        <f t="shared" si="5"/>
        <v>ND</v>
      </c>
    </row>
    <row r="362" spans="2:5" x14ac:dyDescent="0.2">
      <c r="B362" s="22" t="s">
        <v>76</v>
      </c>
      <c r="C362" s="22" t="s">
        <v>136</v>
      </c>
      <c r="D362" s="23">
        <v>38.314405935528498</v>
      </c>
      <c r="E362">
        <f t="shared" si="5"/>
        <v>38.314405935528498</v>
      </c>
    </row>
    <row r="363" spans="2:5" x14ac:dyDescent="0.2">
      <c r="B363" s="22" t="s">
        <v>77</v>
      </c>
      <c r="C363" s="22" t="s">
        <v>136</v>
      </c>
      <c r="D363" s="23">
        <v>38.095782030743102</v>
      </c>
      <c r="E363">
        <f t="shared" si="5"/>
        <v>38.095782030743102</v>
      </c>
    </row>
    <row r="364" spans="2:5" x14ac:dyDescent="0.2">
      <c r="B364" s="22" t="s">
        <v>78</v>
      </c>
      <c r="C364" s="22" t="s">
        <v>136</v>
      </c>
      <c r="D364" s="23">
        <v>39.021582895936</v>
      </c>
      <c r="E364">
        <f t="shared" si="5"/>
        <v>39.021582895936</v>
      </c>
    </row>
    <row r="365" spans="2:5" x14ac:dyDescent="0.2">
      <c r="B365" s="22" t="s">
        <v>79</v>
      </c>
      <c r="C365" s="22" t="s">
        <v>136</v>
      </c>
      <c r="D365" s="23"/>
      <c r="E365" t="str">
        <f t="shared" si="5"/>
        <v>ND</v>
      </c>
    </row>
    <row r="366" spans="2:5" x14ac:dyDescent="0.2">
      <c r="B366" s="22" t="s">
        <v>80</v>
      </c>
      <c r="C366" s="22" t="s">
        <v>136</v>
      </c>
      <c r="D366" s="23"/>
      <c r="E366" t="str">
        <f t="shared" si="5"/>
        <v>ND</v>
      </c>
    </row>
    <row r="367" spans="2:5" x14ac:dyDescent="0.2">
      <c r="B367" s="22" t="s">
        <v>81</v>
      </c>
      <c r="C367" s="22" t="s">
        <v>136</v>
      </c>
      <c r="D367" s="23"/>
      <c r="E367" t="str">
        <f t="shared" si="5"/>
        <v>ND</v>
      </c>
    </row>
    <row r="368" spans="2:5" x14ac:dyDescent="0.2">
      <c r="B368" s="22" t="s">
        <v>82</v>
      </c>
      <c r="C368" s="22" t="s">
        <v>136</v>
      </c>
      <c r="D368" s="23"/>
      <c r="E368" t="str">
        <f t="shared" si="5"/>
        <v>ND</v>
      </c>
    </row>
    <row r="369" spans="2:5" x14ac:dyDescent="0.2">
      <c r="B369" s="22" t="s">
        <v>83</v>
      </c>
      <c r="C369" s="22" t="s">
        <v>136</v>
      </c>
      <c r="D369" s="23"/>
      <c r="E369" t="str">
        <f t="shared" si="5"/>
        <v>ND</v>
      </c>
    </row>
    <row r="370" spans="2:5" x14ac:dyDescent="0.2">
      <c r="B370" s="22" t="s">
        <v>84</v>
      </c>
      <c r="C370" s="22" t="s">
        <v>136</v>
      </c>
      <c r="D370" s="23"/>
      <c r="E370" t="str">
        <f t="shared" si="5"/>
        <v>ND</v>
      </c>
    </row>
    <row r="371" spans="2:5" x14ac:dyDescent="0.2">
      <c r="B371" s="22" t="s">
        <v>85</v>
      </c>
      <c r="C371" s="22" t="s">
        <v>136</v>
      </c>
      <c r="D371" s="23"/>
      <c r="E371" t="str">
        <f t="shared" si="5"/>
        <v>ND</v>
      </c>
    </row>
    <row r="372" spans="2:5" x14ac:dyDescent="0.2">
      <c r="B372" s="22" t="s">
        <v>86</v>
      </c>
      <c r="C372" s="22" t="s">
        <v>136</v>
      </c>
      <c r="D372" s="23"/>
      <c r="E372" t="str">
        <f t="shared" si="5"/>
        <v>ND</v>
      </c>
    </row>
    <row r="373" spans="2:5" x14ac:dyDescent="0.2">
      <c r="B373" s="22" t="s">
        <v>87</v>
      </c>
      <c r="C373" s="22" t="s">
        <v>136</v>
      </c>
      <c r="D373" s="23"/>
      <c r="E373" t="str">
        <f t="shared" si="5"/>
        <v>ND</v>
      </c>
    </row>
    <row r="374" spans="2:5" x14ac:dyDescent="0.2">
      <c r="B374" s="22" t="s">
        <v>88</v>
      </c>
      <c r="C374" s="22" t="s">
        <v>136</v>
      </c>
      <c r="D374" s="23"/>
      <c r="E374" t="str">
        <f t="shared" si="5"/>
        <v>ND</v>
      </c>
    </row>
    <row r="375" spans="2:5" x14ac:dyDescent="0.2">
      <c r="B375" s="22" t="s">
        <v>89</v>
      </c>
      <c r="C375" s="22" t="s">
        <v>136</v>
      </c>
      <c r="D375" s="23"/>
      <c r="E375" t="str">
        <f t="shared" si="5"/>
        <v>ND</v>
      </c>
    </row>
    <row r="376" spans="2:5" x14ac:dyDescent="0.2">
      <c r="B376" s="22" t="s">
        <v>90</v>
      </c>
      <c r="C376" s="22" t="s">
        <v>136</v>
      </c>
      <c r="D376" s="23"/>
      <c r="E376" t="str">
        <f t="shared" si="5"/>
        <v>ND</v>
      </c>
    </row>
    <row r="377" spans="2:5" x14ac:dyDescent="0.2">
      <c r="B377" s="22" t="s">
        <v>91</v>
      </c>
      <c r="C377" s="22" t="s">
        <v>136</v>
      </c>
      <c r="D377" s="23"/>
      <c r="E377" t="str">
        <f t="shared" si="5"/>
        <v>ND</v>
      </c>
    </row>
    <row r="378" spans="2:5" x14ac:dyDescent="0.2">
      <c r="B378" s="22" t="s">
        <v>92</v>
      </c>
      <c r="C378" s="22" t="s">
        <v>136</v>
      </c>
      <c r="D378" s="23"/>
      <c r="E378" t="str">
        <f t="shared" si="5"/>
        <v>ND</v>
      </c>
    </row>
    <row r="379" spans="2:5" x14ac:dyDescent="0.2">
      <c r="B379" s="22" t="s">
        <v>93</v>
      </c>
      <c r="C379" s="22" t="s">
        <v>136</v>
      </c>
      <c r="D379" s="23"/>
      <c r="E379" t="str">
        <f t="shared" si="5"/>
        <v>ND</v>
      </c>
    </row>
    <row r="380" spans="2:5" x14ac:dyDescent="0.2">
      <c r="B380" s="22" t="s">
        <v>94</v>
      </c>
      <c r="C380" s="22" t="s">
        <v>136</v>
      </c>
      <c r="D380" s="23"/>
      <c r="E380" t="str">
        <f t="shared" si="5"/>
        <v>ND</v>
      </c>
    </row>
    <row r="381" spans="2:5" x14ac:dyDescent="0.2">
      <c r="B381" s="22" t="s">
        <v>95</v>
      </c>
      <c r="C381" s="22" t="s">
        <v>136</v>
      </c>
      <c r="D381" s="23"/>
      <c r="E381" t="str">
        <f t="shared" si="5"/>
        <v>ND</v>
      </c>
    </row>
    <row r="382" spans="2:5" x14ac:dyDescent="0.2">
      <c r="B382" s="22" t="s">
        <v>96</v>
      </c>
      <c r="C382" s="22" t="s">
        <v>136</v>
      </c>
      <c r="D382" s="23"/>
      <c r="E382" t="str">
        <f t="shared" si="5"/>
        <v>ND</v>
      </c>
    </row>
    <row r="383" spans="2:5" x14ac:dyDescent="0.2">
      <c r="B383" s="22" t="s">
        <v>97</v>
      </c>
      <c r="C383" s="22" t="s">
        <v>136</v>
      </c>
      <c r="D383" s="23"/>
      <c r="E383" t="str">
        <f t="shared" si="5"/>
        <v>ND</v>
      </c>
    </row>
    <row r="384" spans="2:5" x14ac:dyDescent="0.2">
      <c r="B384" s="22" t="s">
        <v>98</v>
      </c>
      <c r="C384" s="22" t="s">
        <v>136</v>
      </c>
      <c r="D384" s="23"/>
      <c r="E384" t="str">
        <f t="shared" si="5"/>
        <v>ND</v>
      </c>
    </row>
    <row r="385" spans="2:5" x14ac:dyDescent="0.2">
      <c r="B385" s="22" t="s">
        <v>99</v>
      </c>
      <c r="C385" s="22" t="s">
        <v>136</v>
      </c>
      <c r="D385" s="23"/>
      <c r="E385" t="str">
        <f t="shared" si="5"/>
        <v>ND</v>
      </c>
    </row>
    <row r="386" spans="2:5" x14ac:dyDescent="0.2">
      <c r="B386" s="22" t="s">
        <v>3</v>
      </c>
      <c r="C386" s="22" t="s">
        <v>137</v>
      </c>
      <c r="D386" s="23">
        <v>16.647995936521799</v>
      </c>
      <c r="E386">
        <f t="shared" si="5"/>
        <v>16.647995936521799</v>
      </c>
    </row>
    <row r="387" spans="2:5" x14ac:dyDescent="0.2">
      <c r="B387" s="22" t="s">
        <v>5</v>
      </c>
      <c r="C387" s="22" t="s">
        <v>137</v>
      </c>
      <c r="D387" s="23">
        <v>16.0077274468048</v>
      </c>
      <c r="E387">
        <f t="shared" ref="E387:E450" si="6">IF(D387&gt;0,D387,"ND")</f>
        <v>16.0077274468048</v>
      </c>
    </row>
    <row r="388" spans="2:5" x14ac:dyDescent="0.2">
      <c r="B388" s="22" t="s">
        <v>6</v>
      </c>
      <c r="C388" s="22" t="s">
        <v>137</v>
      </c>
      <c r="D388" s="23">
        <v>15.7686079072543</v>
      </c>
      <c r="E388">
        <f t="shared" si="6"/>
        <v>15.7686079072543</v>
      </c>
    </row>
    <row r="389" spans="2:5" x14ac:dyDescent="0.2">
      <c r="B389" s="22" t="s">
        <v>7</v>
      </c>
      <c r="C389" s="22" t="s">
        <v>137</v>
      </c>
      <c r="D389" s="23">
        <v>29.3884832417586</v>
      </c>
      <c r="E389">
        <f t="shared" si="6"/>
        <v>29.3884832417586</v>
      </c>
    </row>
    <row r="390" spans="2:5" x14ac:dyDescent="0.2">
      <c r="B390" s="22" t="s">
        <v>8</v>
      </c>
      <c r="C390" s="22" t="s">
        <v>137</v>
      </c>
      <c r="D390" s="23">
        <v>29.873151844306701</v>
      </c>
      <c r="E390">
        <f t="shared" si="6"/>
        <v>29.873151844306701</v>
      </c>
    </row>
    <row r="391" spans="2:5" x14ac:dyDescent="0.2">
      <c r="B391" s="22" t="s">
        <v>9</v>
      </c>
      <c r="C391" s="22" t="s">
        <v>137</v>
      </c>
      <c r="D391" s="23">
        <v>30.020996041996</v>
      </c>
      <c r="E391">
        <f t="shared" si="6"/>
        <v>30.020996041996</v>
      </c>
    </row>
    <row r="392" spans="2:5" x14ac:dyDescent="0.2">
      <c r="B392" s="22" t="s">
        <v>10</v>
      </c>
      <c r="C392" s="22" t="s">
        <v>137</v>
      </c>
      <c r="D392" s="23">
        <v>32.011757109668302</v>
      </c>
      <c r="E392">
        <f t="shared" si="6"/>
        <v>32.011757109668302</v>
      </c>
    </row>
    <row r="393" spans="2:5" x14ac:dyDescent="0.2">
      <c r="B393" s="22" t="s">
        <v>11</v>
      </c>
      <c r="C393" s="22" t="s">
        <v>137</v>
      </c>
      <c r="D393" s="23">
        <v>31.699602633910899</v>
      </c>
      <c r="E393">
        <f t="shared" si="6"/>
        <v>31.699602633910899</v>
      </c>
    </row>
    <row r="394" spans="2:5" x14ac:dyDescent="0.2">
      <c r="B394" s="22" t="s">
        <v>12</v>
      </c>
      <c r="C394" s="22" t="s">
        <v>137</v>
      </c>
      <c r="D394" s="23">
        <v>31.362329170204301</v>
      </c>
      <c r="E394">
        <f t="shared" si="6"/>
        <v>31.362329170204301</v>
      </c>
    </row>
    <row r="395" spans="2:5" x14ac:dyDescent="0.2">
      <c r="B395" s="22" t="s">
        <v>13</v>
      </c>
      <c r="C395" s="22" t="s">
        <v>137</v>
      </c>
      <c r="D395" s="23"/>
      <c r="E395" t="str">
        <f t="shared" si="6"/>
        <v>ND</v>
      </c>
    </row>
    <row r="396" spans="2:5" x14ac:dyDescent="0.2">
      <c r="B396" s="22" t="s">
        <v>14</v>
      </c>
      <c r="C396" s="22" t="s">
        <v>137</v>
      </c>
      <c r="D396" s="23">
        <v>3.5104217522068302</v>
      </c>
      <c r="E396">
        <f t="shared" si="6"/>
        <v>3.5104217522068302</v>
      </c>
    </row>
    <row r="397" spans="2:5" x14ac:dyDescent="0.2">
      <c r="B397" s="22" t="s">
        <v>15</v>
      </c>
      <c r="C397" s="22" t="s">
        <v>137</v>
      </c>
      <c r="D397" s="23">
        <v>55.4980193141174</v>
      </c>
      <c r="E397">
        <f t="shared" si="6"/>
        <v>55.4980193141174</v>
      </c>
    </row>
    <row r="398" spans="2:5" x14ac:dyDescent="0.2">
      <c r="B398" s="22" t="s">
        <v>16</v>
      </c>
      <c r="C398" s="22" t="s">
        <v>137</v>
      </c>
      <c r="D398" s="23">
        <v>19.2846417473225</v>
      </c>
      <c r="E398">
        <f t="shared" si="6"/>
        <v>19.2846417473225</v>
      </c>
    </row>
    <row r="399" spans="2:5" x14ac:dyDescent="0.2">
      <c r="B399" s="22" t="s">
        <v>17</v>
      </c>
      <c r="C399" s="22" t="s">
        <v>137</v>
      </c>
      <c r="D399" s="23">
        <v>19.990050881951198</v>
      </c>
      <c r="E399">
        <f t="shared" si="6"/>
        <v>19.990050881951198</v>
      </c>
    </row>
    <row r="400" spans="2:5" x14ac:dyDescent="0.2">
      <c r="B400" s="22" t="s">
        <v>18</v>
      </c>
      <c r="C400" s="22" t="s">
        <v>137</v>
      </c>
      <c r="D400" s="23">
        <v>18.943635643582098</v>
      </c>
      <c r="E400">
        <f t="shared" si="6"/>
        <v>18.943635643582098</v>
      </c>
    </row>
    <row r="401" spans="2:5" x14ac:dyDescent="0.2">
      <c r="B401" s="22" t="s">
        <v>19</v>
      </c>
      <c r="C401" s="22" t="s">
        <v>137</v>
      </c>
      <c r="D401" s="23">
        <v>28.8680009271099</v>
      </c>
      <c r="E401">
        <f t="shared" si="6"/>
        <v>28.8680009271099</v>
      </c>
    </row>
    <row r="402" spans="2:5" x14ac:dyDescent="0.2">
      <c r="B402" s="22" t="s">
        <v>20</v>
      </c>
      <c r="C402" s="22" t="s">
        <v>137</v>
      </c>
      <c r="D402" s="23">
        <v>28.798997746756601</v>
      </c>
      <c r="E402">
        <f t="shared" si="6"/>
        <v>28.798997746756601</v>
      </c>
    </row>
    <row r="403" spans="2:5" x14ac:dyDescent="0.2">
      <c r="B403" s="22" t="s">
        <v>21</v>
      </c>
      <c r="C403" s="22" t="s">
        <v>137</v>
      </c>
      <c r="D403" s="23">
        <v>28.7755197937574</v>
      </c>
      <c r="E403">
        <f t="shared" si="6"/>
        <v>28.7755197937574</v>
      </c>
    </row>
    <row r="404" spans="2:5" x14ac:dyDescent="0.2">
      <c r="B404" s="22" t="s">
        <v>22</v>
      </c>
      <c r="C404" s="22" t="s">
        <v>137</v>
      </c>
      <c r="D404" s="23">
        <v>31.603433422346399</v>
      </c>
      <c r="E404">
        <f t="shared" si="6"/>
        <v>31.603433422346399</v>
      </c>
    </row>
    <row r="405" spans="2:5" x14ac:dyDescent="0.2">
      <c r="B405" s="22" t="s">
        <v>23</v>
      </c>
      <c r="C405" s="22" t="s">
        <v>137</v>
      </c>
      <c r="D405" s="23">
        <v>31.462472802404299</v>
      </c>
      <c r="E405">
        <f t="shared" si="6"/>
        <v>31.462472802404299</v>
      </c>
    </row>
    <row r="406" spans="2:5" x14ac:dyDescent="0.2">
      <c r="B406" s="22" t="s">
        <v>24</v>
      </c>
      <c r="C406" s="22" t="s">
        <v>137</v>
      </c>
      <c r="D406" s="23">
        <v>30.015791622974401</v>
      </c>
      <c r="E406">
        <f t="shared" si="6"/>
        <v>30.015791622974401</v>
      </c>
    </row>
    <row r="407" spans="2:5" x14ac:dyDescent="0.2">
      <c r="B407" s="22" t="s">
        <v>25</v>
      </c>
      <c r="C407" s="22" t="s">
        <v>137</v>
      </c>
      <c r="D407" s="23"/>
      <c r="E407" t="str">
        <f t="shared" si="6"/>
        <v>ND</v>
      </c>
    </row>
    <row r="408" spans="2:5" x14ac:dyDescent="0.2">
      <c r="B408" s="22" t="s">
        <v>26</v>
      </c>
      <c r="C408" s="22" t="s">
        <v>137</v>
      </c>
      <c r="D408" s="23"/>
      <c r="E408" t="str">
        <f t="shared" si="6"/>
        <v>ND</v>
      </c>
    </row>
    <row r="409" spans="2:5" x14ac:dyDescent="0.2">
      <c r="B409" s="22" t="s">
        <v>27</v>
      </c>
      <c r="C409" s="22" t="s">
        <v>137</v>
      </c>
      <c r="D409" s="23"/>
      <c r="E409" t="str">
        <f t="shared" si="6"/>
        <v>ND</v>
      </c>
    </row>
    <row r="410" spans="2:5" x14ac:dyDescent="0.2">
      <c r="B410" s="22" t="s">
        <v>28</v>
      </c>
      <c r="C410" s="22" t="s">
        <v>137</v>
      </c>
      <c r="D410" s="23">
        <v>24.221897096521701</v>
      </c>
      <c r="E410">
        <f t="shared" si="6"/>
        <v>24.221897096521701</v>
      </c>
    </row>
    <row r="411" spans="2:5" x14ac:dyDescent="0.2">
      <c r="B411" s="22" t="s">
        <v>29</v>
      </c>
      <c r="C411" s="22" t="s">
        <v>137</v>
      </c>
      <c r="D411" s="23">
        <v>22.947090550746399</v>
      </c>
      <c r="E411">
        <f t="shared" si="6"/>
        <v>22.947090550746399</v>
      </c>
    </row>
    <row r="412" spans="2:5" x14ac:dyDescent="0.2">
      <c r="B412" s="22" t="s">
        <v>30</v>
      </c>
      <c r="C412" s="22" t="s">
        <v>137</v>
      </c>
      <c r="D412" s="23">
        <v>22.504819428465701</v>
      </c>
      <c r="E412">
        <f t="shared" si="6"/>
        <v>22.504819428465701</v>
      </c>
    </row>
    <row r="413" spans="2:5" x14ac:dyDescent="0.2">
      <c r="B413" s="22" t="s">
        <v>31</v>
      </c>
      <c r="C413" s="22" t="s">
        <v>137</v>
      </c>
      <c r="D413" s="23">
        <v>28.529249599629001</v>
      </c>
      <c r="E413">
        <f t="shared" si="6"/>
        <v>28.529249599629001</v>
      </c>
    </row>
    <row r="414" spans="2:5" x14ac:dyDescent="0.2">
      <c r="B414" s="22" t="s">
        <v>32</v>
      </c>
      <c r="C414" s="22" t="s">
        <v>137</v>
      </c>
      <c r="D414" s="23">
        <v>28.315239620707398</v>
      </c>
      <c r="E414">
        <f t="shared" si="6"/>
        <v>28.315239620707398</v>
      </c>
    </row>
    <row r="415" spans="2:5" x14ac:dyDescent="0.2">
      <c r="B415" s="22" t="s">
        <v>33</v>
      </c>
      <c r="C415" s="22" t="s">
        <v>137</v>
      </c>
      <c r="D415" s="23">
        <v>28.496475829746998</v>
      </c>
      <c r="E415">
        <f t="shared" si="6"/>
        <v>28.496475829746998</v>
      </c>
    </row>
    <row r="416" spans="2:5" x14ac:dyDescent="0.2">
      <c r="B416" s="22" t="s">
        <v>34</v>
      </c>
      <c r="C416" s="22" t="s">
        <v>137</v>
      </c>
      <c r="D416" s="23">
        <v>30.707062590785</v>
      </c>
      <c r="E416">
        <f t="shared" si="6"/>
        <v>30.707062590785</v>
      </c>
    </row>
    <row r="417" spans="2:5" x14ac:dyDescent="0.2">
      <c r="B417" s="22" t="s">
        <v>35</v>
      </c>
      <c r="C417" s="22" t="s">
        <v>137</v>
      </c>
      <c r="D417" s="23">
        <v>31.5152082109128</v>
      </c>
      <c r="E417">
        <f t="shared" si="6"/>
        <v>31.5152082109128</v>
      </c>
    </row>
    <row r="418" spans="2:5" x14ac:dyDescent="0.2">
      <c r="B418" s="22" t="s">
        <v>36</v>
      </c>
      <c r="C418" s="22" t="s">
        <v>137</v>
      </c>
      <c r="D418" s="23">
        <v>29.315449043389801</v>
      </c>
      <c r="E418">
        <f t="shared" si="6"/>
        <v>29.315449043389801</v>
      </c>
    </row>
    <row r="419" spans="2:5" x14ac:dyDescent="0.2">
      <c r="B419" s="22" t="s">
        <v>37</v>
      </c>
      <c r="C419" s="22" t="s">
        <v>137</v>
      </c>
      <c r="D419" s="23"/>
      <c r="E419" t="str">
        <f t="shared" si="6"/>
        <v>ND</v>
      </c>
    </row>
    <row r="420" spans="2:5" x14ac:dyDescent="0.2">
      <c r="B420" s="22" t="s">
        <v>38</v>
      </c>
      <c r="C420" s="22" t="s">
        <v>137</v>
      </c>
      <c r="D420" s="23"/>
      <c r="E420" t="str">
        <f t="shared" si="6"/>
        <v>ND</v>
      </c>
    </row>
    <row r="421" spans="2:5" x14ac:dyDescent="0.2">
      <c r="B421" s="22" t="s">
        <v>39</v>
      </c>
      <c r="C421" s="22" t="s">
        <v>137</v>
      </c>
      <c r="D421" s="23"/>
      <c r="E421" t="str">
        <f t="shared" si="6"/>
        <v>ND</v>
      </c>
    </row>
    <row r="422" spans="2:5" x14ac:dyDescent="0.2">
      <c r="B422" s="22" t="s">
        <v>40</v>
      </c>
      <c r="C422" s="22" t="s">
        <v>137</v>
      </c>
      <c r="D422" s="23">
        <v>25.944783634560899</v>
      </c>
      <c r="E422">
        <f t="shared" si="6"/>
        <v>25.944783634560899</v>
      </c>
    </row>
    <row r="423" spans="2:5" x14ac:dyDescent="0.2">
      <c r="B423" s="22" t="s">
        <v>41</v>
      </c>
      <c r="C423" s="22" t="s">
        <v>137</v>
      </c>
      <c r="D423" s="23">
        <v>25.8799136193173</v>
      </c>
      <c r="E423">
        <f t="shared" si="6"/>
        <v>25.8799136193173</v>
      </c>
    </row>
    <row r="424" spans="2:5" x14ac:dyDescent="0.2">
      <c r="B424" s="22" t="s">
        <v>42</v>
      </c>
      <c r="C424" s="22" t="s">
        <v>137</v>
      </c>
      <c r="D424" s="23">
        <v>26.062538363391202</v>
      </c>
      <c r="E424">
        <f t="shared" si="6"/>
        <v>26.062538363391202</v>
      </c>
    </row>
    <row r="425" spans="2:5" x14ac:dyDescent="0.2">
      <c r="B425" s="22" t="s">
        <v>43</v>
      </c>
      <c r="C425" s="22" t="s">
        <v>137</v>
      </c>
      <c r="D425" s="23">
        <v>28.787112792589902</v>
      </c>
      <c r="E425">
        <f t="shared" si="6"/>
        <v>28.787112792589902</v>
      </c>
    </row>
    <row r="426" spans="2:5" x14ac:dyDescent="0.2">
      <c r="B426" s="22" t="s">
        <v>44</v>
      </c>
      <c r="C426" s="22" t="s">
        <v>137</v>
      </c>
      <c r="D426" s="23">
        <v>29.191344984094599</v>
      </c>
      <c r="E426">
        <f t="shared" si="6"/>
        <v>29.191344984094599</v>
      </c>
    </row>
    <row r="427" spans="2:5" x14ac:dyDescent="0.2">
      <c r="B427" s="22" t="s">
        <v>45</v>
      </c>
      <c r="C427" s="22" t="s">
        <v>137</v>
      </c>
      <c r="D427" s="23">
        <v>28.735347440882901</v>
      </c>
      <c r="E427">
        <f t="shared" si="6"/>
        <v>28.735347440882901</v>
      </c>
    </row>
    <row r="428" spans="2:5" x14ac:dyDescent="0.2">
      <c r="B428" s="22" t="s">
        <v>46</v>
      </c>
      <c r="C428" s="22" t="s">
        <v>137</v>
      </c>
      <c r="D428" s="23">
        <v>30.881016587617601</v>
      </c>
      <c r="E428">
        <f t="shared" si="6"/>
        <v>30.881016587617601</v>
      </c>
    </row>
    <row r="429" spans="2:5" x14ac:dyDescent="0.2">
      <c r="B429" s="22" t="s">
        <v>47</v>
      </c>
      <c r="C429" s="22" t="s">
        <v>137</v>
      </c>
      <c r="D429" s="23">
        <v>31.170363337249</v>
      </c>
      <c r="E429">
        <f t="shared" si="6"/>
        <v>31.170363337249</v>
      </c>
    </row>
    <row r="430" spans="2:5" x14ac:dyDescent="0.2">
      <c r="B430" s="22" t="s">
        <v>48</v>
      </c>
      <c r="C430" s="22" t="s">
        <v>137</v>
      </c>
      <c r="D430" s="23">
        <v>30.824042368260201</v>
      </c>
      <c r="E430">
        <f t="shared" si="6"/>
        <v>30.824042368260201</v>
      </c>
    </row>
    <row r="431" spans="2:5" x14ac:dyDescent="0.2">
      <c r="B431" s="22" t="s">
        <v>49</v>
      </c>
      <c r="C431" s="22" t="s">
        <v>137</v>
      </c>
      <c r="D431" s="23"/>
      <c r="E431" t="str">
        <f t="shared" si="6"/>
        <v>ND</v>
      </c>
    </row>
    <row r="432" spans="2:5" x14ac:dyDescent="0.2">
      <c r="B432" s="22" t="s">
        <v>50</v>
      </c>
      <c r="C432" s="22" t="s">
        <v>137</v>
      </c>
      <c r="D432" s="23">
        <v>30.7601088012498</v>
      </c>
      <c r="E432">
        <f t="shared" si="6"/>
        <v>30.7601088012498</v>
      </c>
    </row>
    <row r="433" spans="2:5" x14ac:dyDescent="0.2">
      <c r="B433" s="22" t="s">
        <v>51</v>
      </c>
      <c r="C433" s="22" t="s">
        <v>137</v>
      </c>
      <c r="D433" s="23"/>
      <c r="E433" t="str">
        <f t="shared" si="6"/>
        <v>ND</v>
      </c>
    </row>
    <row r="434" spans="2:5" x14ac:dyDescent="0.2">
      <c r="B434" s="22" t="s">
        <v>52</v>
      </c>
      <c r="C434" s="22" t="s">
        <v>137</v>
      </c>
      <c r="D434" s="23">
        <v>29.321032366113901</v>
      </c>
      <c r="E434">
        <f t="shared" si="6"/>
        <v>29.321032366113901</v>
      </c>
    </row>
    <row r="435" spans="2:5" x14ac:dyDescent="0.2">
      <c r="B435" s="22" t="s">
        <v>53</v>
      </c>
      <c r="C435" s="22" t="s">
        <v>137</v>
      </c>
      <c r="D435" s="23">
        <v>29.086788162456699</v>
      </c>
      <c r="E435">
        <f t="shared" si="6"/>
        <v>29.086788162456699</v>
      </c>
    </row>
    <row r="436" spans="2:5" x14ac:dyDescent="0.2">
      <c r="B436" s="22" t="s">
        <v>54</v>
      </c>
      <c r="C436" s="22" t="s">
        <v>137</v>
      </c>
      <c r="D436" s="23">
        <v>29.639171732504</v>
      </c>
      <c r="E436">
        <f t="shared" si="6"/>
        <v>29.639171732504</v>
      </c>
    </row>
    <row r="437" spans="2:5" x14ac:dyDescent="0.2">
      <c r="B437" s="22" t="s">
        <v>55</v>
      </c>
      <c r="C437" s="22" t="s">
        <v>137</v>
      </c>
      <c r="D437" s="23"/>
      <c r="E437" t="str">
        <f t="shared" si="6"/>
        <v>ND</v>
      </c>
    </row>
    <row r="438" spans="2:5" x14ac:dyDescent="0.2">
      <c r="B438" s="22" t="s">
        <v>56</v>
      </c>
      <c r="C438" s="22" t="s">
        <v>137</v>
      </c>
      <c r="D438" s="23"/>
      <c r="E438" t="str">
        <f t="shared" si="6"/>
        <v>ND</v>
      </c>
    </row>
    <row r="439" spans="2:5" x14ac:dyDescent="0.2">
      <c r="B439" s="22" t="s">
        <v>57</v>
      </c>
      <c r="C439" s="22" t="s">
        <v>137</v>
      </c>
      <c r="D439" s="23"/>
      <c r="E439" t="str">
        <f t="shared" si="6"/>
        <v>ND</v>
      </c>
    </row>
    <row r="440" spans="2:5" x14ac:dyDescent="0.2">
      <c r="B440" s="22" t="s">
        <v>58</v>
      </c>
      <c r="C440" s="22" t="s">
        <v>137</v>
      </c>
      <c r="D440" s="23"/>
      <c r="E440" t="str">
        <f t="shared" si="6"/>
        <v>ND</v>
      </c>
    </row>
    <row r="441" spans="2:5" x14ac:dyDescent="0.2">
      <c r="B441" s="22" t="s">
        <v>59</v>
      </c>
      <c r="C441" s="22" t="s">
        <v>137</v>
      </c>
      <c r="D441" s="23"/>
      <c r="E441" t="str">
        <f t="shared" si="6"/>
        <v>ND</v>
      </c>
    </row>
    <row r="442" spans="2:5" x14ac:dyDescent="0.2">
      <c r="B442" s="22" t="s">
        <v>60</v>
      </c>
      <c r="C442" s="22" t="s">
        <v>137</v>
      </c>
      <c r="D442" s="23"/>
      <c r="E442" t="str">
        <f t="shared" si="6"/>
        <v>ND</v>
      </c>
    </row>
    <row r="443" spans="2:5" x14ac:dyDescent="0.2">
      <c r="B443" s="22" t="s">
        <v>61</v>
      </c>
      <c r="C443" s="22" t="s">
        <v>137</v>
      </c>
      <c r="D443" s="23"/>
      <c r="E443" t="str">
        <f t="shared" si="6"/>
        <v>ND</v>
      </c>
    </row>
    <row r="444" spans="2:5" x14ac:dyDescent="0.2">
      <c r="B444" s="22" t="s">
        <v>62</v>
      </c>
      <c r="C444" s="22" t="s">
        <v>137</v>
      </c>
      <c r="D444" s="23"/>
      <c r="E444" t="str">
        <f t="shared" si="6"/>
        <v>ND</v>
      </c>
    </row>
    <row r="445" spans="2:5" x14ac:dyDescent="0.2">
      <c r="B445" s="22" t="s">
        <v>63</v>
      </c>
      <c r="C445" s="22" t="s">
        <v>137</v>
      </c>
      <c r="D445" s="23"/>
      <c r="E445" t="str">
        <f t="shared" si="6"/>
        <v>ND</v>
      </c>
    </row>
    <row r="446" spans="2:5" x14ac:dyDescent="0.2">
      <c r="B446" s="22" t="s">
        <v>64</v>
      </c>
      <c r="C446" s="22" t="s">
        <v>137</v>
      </c>
      <c r="D446" s="23">
        <v>32.2082386465299</v>
      </c>
      <c r="E446">
        <f t="shared" si="6"/>
        <v>32.2082386465299</v>
      </c>
    </row>
    <row r="447" spans="2:5" x14ac:dyDescent="0.2">
      <c r="B447" s="22" t="s">
        <v>65</v>
      </c>
      <c r="C447" s="22" t="s">
        <v>137</v>
      </c>
      <c r="D447" s="23">
        <v>32.3293653717963</v>
      </c>
      <c r="E447">
        <f t="shared" si="6"/>
        <v>32.3293653717963</v>
      </c>
    </row>
    <row r="448" spans="2:5" x14ac:dyDescent="0.2">
      <c r="B448" s="22" t="s">
        <v>66</v>
      </c>
      <c r="C448" s="22" t="s">
        <v>137</v>
      </c>
      <c r="D448" s="23">
        <v>32.1834111677531</v>
      </c>
      <c r="E448">
        <f t="shared" si="6"/>
        <v>32.1834111677531</v>
      </c>
    </row>
    <row r="449" spans="2:5" x14ac:dyDescent="0.2">
      <c r="B449" s="22" t="s">
        <v>67</v>
      </c>
      <c r="C449" s="22" t="s">
        <v>137</v>
      </c>
      <c r="D449" s="23">
        <v>28.929585234273599</v>
      </c>
      <c r="E449">
        <f t="shared" si="6"/>
        <v>28.929585234273599</v>
      </c>
    </row>
    <row r="450" spans="2:5" x14ac:dyDescent="0.2">
      <c r="B450" s="22" t="s">
        <v>68</v>
      </c>
      <c r="C450" s="22" t="s">
        <v>137</v>
      </c>
      <c r="D450" s="23">
        <v>29.011797632474401</v>
      </c>
      <c r="E450">
        <f t="shared" si="6"/>
        <v>29.011797632474401</v>
      </c>
    </row>
    <row r="451" spans="2:5" x14ac:dyDescent="0.2">
      <c r="B451" s="22" t="s">
        <v>69</v>
      </c>
      <c r="C451" s="22" t="s">
        <v>137</v>
      </c>
      <c r="D451" s="23">
        <v>28.620237738596298</v>
      </c>
      <c r="E451">
        <f t="shared" ref="E451:E481" si="7">IF(D451&gt;0,D451,"ND")</f>
        <v>28.620237738596298</v>
      </c>
    </row>
    <row r="452" spans="2:5" x14ac:dyDescent="0.2">
      <c r="B452" s="22" t="s">
        <v>70</v>
      </c>
      <c r="C452" s="22" t="s">
        <v>137</v>
      </c>
      <c r="D452" s="23">
        <v>31.397241402720802</v>
      </c>
      <c r="E452">
        <f t="shared" si="7"/>
        <v>31.397241402720802</v>
      </c>
    </row>
    <row r="453" spans="2:5" x14ac:dyDescent="0.2">
      <c r="B453" s="22" t="s">
        <v>71</v>
      </c>
      <c r="C453" s="22" t="s">
        <v>137</v>
      </c>
      <c r="D453" s="23">
        <v>30.327025664710799</v>
      </c>
      <c r="E453">
        <f t="shared" si="7"/>
        <v>30.327025664710799</v>
      </c>
    </row>
    <row r="454" spans="2:5" x14ac:dyDescent="0.2">
      <c r="B454" s="22" t="s">
        <v>72</v>
      </c>
      <c r="C454" s="22" t="s">
        <v>137</v>
      </c>
      <c r="D454" s="23">
        <v>29.9577559592231</v>
      </c>
      <c r="E454">
        <f t="shared" si="7"/>
        <v>29.9577559592231</v>
      </c>
    </row>
    <row r="455" spans="2:5" x14ac:dyDescent="0.2">
      <c r="B455" s="22" t="s">
        <v>73</v>
      </c>
      <c r="C455" s="22" t="s">
        <v>137</v>
      </c>
      <c r="D455" s="23"/>
      <c r="E455" t="str">
        <f t="shared" si="7"/>
        <v>ND</v>
      </c>
    </row>
    <row r="456" spans="2:5" x14ac:dyDescent="0.2">
      <c r="B456" s="22" t="s">
        <v>74</v>
      </c>
      <c r="C456" s="22" t="s">
        <v>137</v>
      </c>
      <c r="D456" s="23"/>
      <c r="E456" t="str">
        <f t="shared" si="7"/>
        <v>ND</v>
      </c>
    </row>
    <row r="457" spans="2:5" x14ac:dyDescent="0.2">
      <c r="B457" s="22" t="s">
        <v>75</v>
      </c>
      <c r="C457" s="22" t="s">
        <v>137</v>
      </c>
      <c r="D457" s="23"/>
      <c r="E457" t="str">
        <f t="shared" si="7"/>
        <v>ND</v>
      </c>
    </row>
    <row r="458" spans="2:5" x14ac:dyDescent="0.2">
      <c r="B458" s="22" t="s">
        <v>76</v>
      </c>
      <c r="C458" s="22" t="s">
        <v>137</v>
      </c>
      <c r="D458" s="23">
        <v>35.346312050042599</v>
      </c>
      <c r="E458">
        <f t="shared" si="7"/>
        <v>35.346312050042599</v>
      </c>
    </row>
    <row r="459" spans="2:5" x14ac:dyDescent="0.2">
      <c r="B459" s="22" t="s">
        <v>77</v>
      </c>
      <c r="C459" s="22" t="s">
        <v>137</v>
      </c>
      <c r="D459" s="23">
        <v>36.0620313758563</v>
      </c>
      <c r="E459">
        <f t="shared" si="7"/>
        <v>36.0620313758563</v>
      </c>
    </row>
    <row r="460" spans="2:5" x14ac:dyDescent="0.2">
      <c r="B460" s="22" t="s">
        <v>78</v>
      </c>
      <c r="C460" s="22" t="s">
        <v>137</v>
      </c>
      <c r="D460" s="23"/>
      <c r="E460" t="str">
        <f t="shared" si="7"/>
        <v>ND</v>
      </c>
    </row>
    <row r="461" spans="2:5" x14ac:dyDescent="0.2">
      <c r="B461" s="22" t="s">
        <v>79</v>
      </c>
      <c r="C461" s="22" t="s">
        <v>137</v>
      </c>
      <c r="D461" s="23"/>
      <c r="E461" t="str">
        <f t="shared" si="7"/>
        <v>ND</v>
      </c>
    </row>
    <row r="462" spans="2:5" x14ac:dyDescent="0.2">
      <c r="B462" s="22" t="s">
        <v>80</v>
      </c>
      <c r="C462" s="22" t="s">
        <v>137</v>
      </c>
      <c r="D462" s="23"/>
      <c r="E462" t="str">
        <f t="shared" si="7"/>
        <v>ND</v>
      </c>
    </row>
    <row r="463" spans="2:5" x14ac:dyDescent="0.2">
      <c r="B463" s="22" t="s">
        <v>81</v>
      </c>
      <c r="C463" s="22" t="s">
        <v>137</v>
      </c>
      <c r="D463" s="23"/>
      <c r="E463" t="str">
        <f t="shared" si="7"/>
        <v>ND</v>
      </c>
    </row>
    <row r="464" spans="2:5" x14ac:dyDescent="0.2">
      <c r="B464" s="22" t="s">
        <v>82</v>
      </c>
      <c r="C464" s="22" t="s">
        <v>137</v>
      </c>
      <c r="D464" s="23"/>
      <c r="E464" t="str">
        <f t="shared" si="7"/>
        <v>ND</v>
      </c>
    </row>
    <row r="465" spans="2:5" x14ac:dyDescent="0.2">
      <c r="B465" s="22" t="s">
        <v>83</v>
      </c>
      <c r="C465" s="22" t="s">
        <v>137</v>
      </c>
      <c r="D465" s="23"/>
      <c r="E465" t="str">
        <f t="shared" si="7"/>
        <v>ND</v>
      </c>
    </row>
    <row r="466" spans="2:5" x14ac:dyDescent="0.2">
      <c r="B466" s="22" t="s">
        <v>84</v>
      </c>
      <c r="C466" s="22" t="s">
        <v>137</v>
      </c>
      <c r="D466" s="23"/>
      <c r="E466" t="str">
        <f t="shared" si="7"/>
        <v>ND</v>
      </c>
    </row>
    <row r="467" spans="2:5" x14ac:dyDescent="0.2">
      <c r="B467" s="22" t="s">
        <v>85</v>
      </c>
      <c r="C467" s="22" t="s">
        <v>137</v>
      </c>
      <c r="D467" s="23"/>
      <c r="E467" t="str">
        <f t="shared" si="7"/>
        <v>ND</v>
      </c>
    </row>
    <row r="468" spans="2:5" x14ac:dyDescent="0.2">
      <c r="B468" s="22" t="s">
        <v>86</v>
      </c>
      <c r="C468" s="22" t="s">
        <v>137</v>
      </c>
      <c r="D468" s="23"/>
      <c r="E468" t="str">
        <f t="shared" si="7"/>
        <v>ND</v>
      </c>
    </row>
    <row r="469" spans="2:5" x14ac:dyDescent="0.2">
      <c r="B469" s="22" t="s">
        <v>87</v>
      </c>
      <c r="C469" s="22" t="s">
        <v>137</v>
      </c>
      <c r="D469" s="23"/>
      <c r="E469" t="str">
        <f t="shared" si="7"/>
        <v>ND</v>
      </c>
    </row>
    <row r="470" spans="2:5" x14ac:dyDescent="0.2">
      <c r="B470" s="22" t="s">
        <v>88</v>
      </c>
      <c r="C470" s="22" t="s">
        <v>137</v>
      </c>
      <c r="D470" s="23"/>
      <c r="E470" t="str">
        <f t="shared" si="7"/>
        <v>ND</v>
      </c>
    </row>
    <row r="471" spans="2:5" x14ac:dyDescent="0.2">
      <c r="B471" s="22" t="s">
        <v>89</v>
      </c>
      <c r="C471" s="22" t="s">
        <v>137</v>
      </c>
      <c r="D471" s="23"/>
      <c r="E471" t="str">
        <f t="shared" si="7"/>
        <v>ND</v>
      </c>
    </row>
    <row r="472" spans="2:5" x14ac:dyDescent="0.2">
      <c r="B472" s="22" t="s">
        <v>90</v>
      </c>
      <c r="C472" s="22" t="s">
        <v>137</v>
      </c>
      <c r="D472" s="23"/>
      <c r="E472" t="str">
        <f t="shared" si="7"/>
        <v>ND</v>
      </c>
    </row>
    <row r="473" spans="2:5" x14ac:dyDescent="0.2">
      <c r="B473" s="22" t="s">
        <v>91</v>
      </c>
      <c r="C473" s="22" t="s">
        <v>137</v>
      </c>
      <c r="D473" s="23"/>
      <c r="E473" t="str">
        <f t="shared" si="7"/>
        <v>ND</v>
      </c>
    </row>
    <row r="474" spans="2:5" x14ac:dyDescent="0.2">
      <c r="B474" s="22" t="s">
        <v>92</v>
      </c>
      <c r="C474" s="22" t="s">
        <v>137</v>
      </c>
      <c r="D474" s="23"/>
      <c r="E474" t="str">
        <f t="shared" si="7"/>
        <v>ND</v>
      </c>
    </row>
    <row r="475" spans="2:5" x14ac:dyDescent="0.2">
      <c r="B475" s="22" t="s">
        <v>93</v>
      </c>
      <c r="C475" s="22" t="s">
        <v>137</v>
      </c>
      <c r="D475" s="23"/>
      <c r="E475" t="str">
        <f t="shared" si="7"/>
        <v>ND</v>
      </c>
    </row>
    <row r="476" spans="2:5" x14ac:dyDescent="0.2">
      <c r="B476" s="22" t="s">
        <v>94</v>
      </c>
      <c r="C476" s="22" t="s">
        <v>137</v>
      </c>
      <c r="D476" s="23"/>
      <c r="E476" t="str">
        <f t="shared" si="7"/>
        <v>ND</v>
      </c>
    </row>
    <row r="477" spans="2:5" x14ac:dyDescent="0.2">
      <c r="B477" s="22" t="s">
        <v>95</v>
      </c>
      <c r="C477" s="22" t="s">
        <v>137</v>
      </c>
      <c r="D477" s="23"/>
      <c r="E477" t="str">
        <f t="shared" si="7"/>
        <v>ND</v>
      </c>
    </row>
    <row r="478" spans="2:5" x14ac:dyDescent="0.2">
      <c r="B478" s="22" t="s">
        <v>96</v>
      </c>
      <c r="C478" s="22" t="s">
        <v>137</v>
      </c>
      <c r="D478" s="23"/>
      <c r="E478" t="str">
        <f t="shared" si="7"/>
        <v>ND</v>
      </c>
    </row>
    <row r="479" spans="2:5" x14ac:dyDescent="0.2">
      <c r="B479" s="22" t="s">
        <v>97</v>
      </c>
      <c r="C479" s="22" t="s">
        <v>137</v>
      </c>
      <c r="D479" s="23"/>
      <c r="E479" t="str">
        <f t="shared" si="7"/>
        <v>ND</v>
      </c>
    </row>
    <row r="480" spans="2:5" x14ac:dyDescent="0.2">
      <c r="B480" s="22" t="s">
        <v>98</v>
      </c>
      <c r="C480" s="22" t="s">
        <v>137</v>
      </c>
      <c r="D480" s="23"/>
      <c r="E480" t="str">
        <f t="shared" si="7"/>
        <v>ND</v>
      </c>
    </row>
    <row r="481" spans="2:5" x14ac:dyDescent="0.2">
      <c r="B481" s="22" t="s">
        <v>99</v>
      </c>
      <c r="C481" s="22" t="s">
        <v>137</v>
      </c>
      <c r="D481" s="23"/>
      <c r="E481" t="str">
        <f t="shared" si="7"/>
        <v>ND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RAW DATA</vt:lpstr>
    </vt:vector>
  </TitlesOfParts>
  <Company>Harvard Medical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Oliver</dc:creator>
  <cp:lastModifiedBy>Wyss User</cp:lastModifiedBy>
  <cp:lastPrinted>2016-11-21T22:30:32Z</cp:lastPrinted>
  <dcterms:created xsi:type="dcterms:W3CDTF">2016-06-29T22:43:29Z</dcterms:created>
  <dcterms:modified xsi:type="dcterms:W3CDTF">2016-11-21T22:48:13Z</dcterms:modified>
</cp:coreProperties>
</file>