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0" yWindow="0" windowWidth="50520" windowHeight="28300" tabRatio="500"/>
  </bookViews>
  <sheets>
    <sheet name="Analysis" sheetId="6" r:id="rId1"/>
    <sheet name="RAW DATA" sheetId="1" r:id="rId2"/>
  </sheets>
  <calcPr calcId="140001" iterateCount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81" i="1" l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L64" i="6"/>
  <c r="D61" i="6"/>
  <c r="E61" i="6"/>
  <c r="F61" i="6"/>
  <c r="R61" i="6"/>
  <c r="H30" i="6"/>
  <c r="D62" i="6"/>
  <c r="E62" i="6"/>
  <c r="F62" i="6"/>
  <c r="R62" i="6"/>
  <c r="H31" i="6"/>
  <c r="D63" i="6"/>
  <c r="E63" i="6"/>
  <c r="F63" i="6"/>
  <c r="R63" i="6"/>
  <c r="H32" i="6"/>
  <c r="D64" i="6"/>
  <c r="E64" i="6"/>
  <c r="F64" i="6"/>
  <c r="R64" i="6"/>
  <c r="H33" i="6"/>
  <c r="D65" i="6"/>
  <c r="E65" i="6"/>
  <c r="F65" i="6"/>
  <c r="R65" i="6"/>
  <c r="H34" i="6"/>
  <c r="D66" i="6"/>
  <c r="E66" i="6"/>
  <c r="F66" i="6"/>
  <c r="R66" i="6"/>
  <c r="H35" i="6"/>
  <c r="E12" i="6"/>
  <c r="E14" i="6"/>
  <c r="G30" i="6"/>
  <c r="E15" i="6"/>
  <c r="G31" i="6"/>
  <c r="E16" i="6"/>
  <c r="G32" i="6"/>
  <c r="E17" i="6"/>
  <c r="G33" i="6"/>
  <c r="E18" i="6"/>
  <c r="G34" i="6"/>
  <c r="E19" i="6"/>
  <c r="G35" i="6"/>
  <c r="G39" i="6" a="1"/>
  <c r="H39" i="6"/>
  <c r="G39" i="6"/>
  <c r="L108" i="6"/>
  <c r="L72" i="6"/>
  <c r="D69" i="6"/>
  <c r="E69" i="6"/>
  <c r="F69" i="6"/>
  <c r="R69" i="6"/>
  <c r="J30" i="6"/>
  <c r="D70" i="6"/>
  <c r="E70" i="6"/>
  <c r="F70" i="6"/>
  <c r="R70" i="6"/>
  <c r="J31" i="6"/>
  <c r="D71" i="6"/>
  <c r="E71" i="6"/>
  <c r="F71" i="6"/>
  <c r="R71" i="6"/>
  <c r="J32" i="6"/>
  <c r="D72" i="6"/>
  <c r="E72" i="6"/>
  <c r="F72" i="6"/>
  <c r="R72" i="6"/>
  <c r="J33" i="6"/>
  <c r="D73" i="6"/>
  <c r="E73" i="6"/>
  <c r="F73" i="6"/>
  <c r="R73" i="6"/>
  <c r="J34" i="6"/>
  <c r="F12" i="6"/>
  <c r="F14" i="6"/>
  <c r="I30" i="6"/>
  <c r="F15" i="6"/>
  <c r="I31" i="6"/>
  <c r="F16" i="6"/>
  <c r="I32" i="6"/>
  <c r="F17" i="6"/>
  <c r="I33" i="6"/>
  <c r="F18" i="6"/>
  <c r="I34" i="6"/>
  <c r="I39" i="6" a="1"/>
  <c r="J39" i="6"/>
  <c r="I39" i="6"/>
  <c r="L116" i="6"/>
  <c r="L80" i="6"/>
  <c r="D77" i="6"/>
  <c r="E77" i="6"/>
  <c r="F77" i="6"/>
  <c r="R77" i="6"/>
  <c r="L30" i="6"/>
  <c r="D78" i="6"/>
  <c r="E78" i="6"/>
  <c r="F78" i="6"/>
  <c r="R78" i="6"/>
  <c r="L31" i="6"/>
  <c r="D79" i="6"/>
  <c r="E79" i="6"/>
  <c r="F79" i="6"/>
  <c r="R79" i="6"/>
  <c r="L32" i="6"/>
  <c r="D80" i="6"/>
  <c r="E80" i="6"/>
  <c r="F80" i="6"/>
  <c r="R80" i="6"/>
  <c r="L33" i="6"/>
  <c r="D81" i="6"/>
  <c r="E81" i="6"/>
  <c r="F81" i="6"/>
  <c r="R81" i="6"/>
  <c r="L34" i="6"/>
  <c r="G12" i="6"/>
  <c r="G14" i="6"/>
  <c r="K30" i="6"/>
  <c r="G15" i="6"/>
  <c r="K31" i="6"/>
  <c r="G16" i="6"/>
  <c r="K32" i="6"/>
  <c r="G17" i="6"/>
  <c r="K33" i="6"/>
  <c r="G18" i="6"/>
  <c r="K34" i="6"/>
  <c r="K39" i="6" a="1"/>
  <c r="L39" i="6"/>
  <c r="K39" i="6"/>
  <c r="L124" i="6"/>
  <c r="I64" i="6"/>
  <c r="I108" i="6"/>
  <c r="I72" i="6"/>
  <c r="I116" i="6"/>
  <c r="I80" i="6"/>
  <c r="I124" i="6"/>
  <c r="L46" i="6"/>
  <c r="D45" i="6"/>
  <c r="E45" i="6"/>
  <c r="F45" i="6"/>
  <c r="R45" i="6"/>
  <c r="D30" i="6"/>
  <c r="D46" i="6"/>
  <c r="E46" i="6"/>
  <c r="F46" i="6"/>
  <c r="R46" i="6"/>
  <c r="D31" i="6"/>
  <c r="D47" i="6"/>
  <c r="E47" i="6"/>
  <c r="F47" i="6"/>
  <c r="R47" i="6"/>
  <c r="D32" i="6"/>
  <c r="D48" i="6"/>
  <c r="E48" i="6"/>
  <c r="F48" i="6"/>
  <c r="R48" i="6"/>
  <c r="D33" i="6"/>
  <c r="D49" i="6"/>
  <c r="E49" i="6"/>
  <c r="F49" i="6"/>
  <c r="R49" i="6"/>
  <c r="D34" i="6"/>
  <c r="D50" i="6"/>
  <c r="E50" i="6"/>
  <c r="F50" i="6"/>
  <c r="R50" i="6"/>
  <c r="D35" i="6"/>
  <c r="C12" i="6"/>
  <c r="C14" i="6"/>
  <c r="C30" i="6"/>
  <c r="C15" i="6"/>
  <c r="C31" i="6"/>
  <c r="C16" i="6"/>
  <c r="C32" i="6"/>
  <c r="C17" i="6"/>
  <c r="C33" i="6"/>
  <c r="C18" i="6"/>
  <c r="C34" i="6"/>
  <c r="C19" i="6"/>
  <c r="C35" i="6"/>
  <c r="C39" i="6" a="1"/>
  <c r="D39" i="6"/>
  <c r="C39" i="6"/>
  <c r="L90" i="6"/>
  <c r="L54" i="6"/>
  <c r="D53" i="6"/>
  <c r="E53" i="6"/>
  <c r="F53" i="6"/>
  <c r="R53" i="6"/>
  <c r="F30" i="6"/>
  <c r="D54" i="6"/>
  <c r="E54" i="6"/>
  <c r="F54" i="6"/>
  <c r="R54" i="6"/>
  <c r="F31" i="6"/>
  <c r="D55" i="6"/>
  <c r="E55" i="6"/>
  <c r="F55" i="6"/>
  <c r="R55" i="6"/>
  <c r="F32" i="6"/>
  <c r="D56" i="6"/>
  <c r="E56" i="6"/>
  <c r="F56" i="6"/>
  <c r="R56" i="6"/>
  <c r="F33" i="6"/>
  <c r="D57" i="6"/>
  <c r="E57" i="6"/>
  <c r="F57" i="6"/>
  <c r="R57" i="6"/>
  <c r="F34" i="6"/>
  <c r="D12" i="6"/>
  <c r="D14" i="6"/>
  <c r="E30" i="6"/>
  <c r="D15" i="6"/>
  <c r="E31" i="6"/>
  <c r="D16" i="6"/>
  <c r="E32" i="6"/>
  <c r="D17" i="6"/>
  <c r="E33" i="6"/>
  <c r="D18" i="6"/>
  <c r="E34" i="6"/>
  <c r="E39" i="6" a="1"/>
  <c r="F39" i="6"/>
  <c r="E39" i="6"/>
  <c r="L98" i="6"/>
  <c r="L62" i="6"/>
  <c r="L106" i="6"/>
  <c r="L70" i="6"/>
  <c r="L114" i="6"/>
  <c r="L78" i="6"/>
  <c r="L122" i="6"/>
  <c r="I46" i="6"/>
  <c r="I90" i="6"/>
  <c r="I54" i="6"/>
  <c r="I98" i="6"/>
  <c r="I62" i="6"/>
  <c r="I106" i="6"/>
  <c r="I70" i="6"/>
  <c r="I114" i="6"/>
  <c r="I78" i="6"/>
  <c r="I122" i="6"/>
  <c r="I132" i="6"/>
  <c r="L47" i="6"/>
  <c r="L91" i="6"/>
  <c r="L55" i="6"/>
  <c r="L99" i="6"/>
  <c r="L63" i="6"/>
  <c r="L107" i="6"/>
  <c r="L71" i="6"/>
  <c r="L115" i="6"/>
  <c r="L79" i="6"/>
  <c r="L123" i="6"/>
  <c r="I47" i="6"/>
  <c r="I91" i="6"/>
  <c r="I55" i="6"/>
  <c r="I99" i="6"/>
  <c r="I63" i="6"/>
  <c r="I107" i="6"/>
  <c r="I71" i="6"/>
  <c r="I115" i="6"/>
  <c r="I79" i="6"/>
  <c r="I123" i="6"/>
  <c r="I140" i="6"/>
  <c r="I150" i="6"/>
  <c r="K64" i="6"/>
  <c r="K108" i="6"/>
  <c r="K72" i="6"/>
  <c r="K116" i="6"/>
  <c r="K80" i="6"/>
  <c r="K124" i="6"/>
  <c r="H64" i="6"/>
  <c r="H108" i="6"/>
  <c r="H72" i="6"/>
  <c r="H116" i="6"/>
  <c r="H80" i="6"/>
  <c r="H124" i="6"/>
  <c r="K46" i="6"/>
  <c r="K90" i="6"/>
  <c r="K54" i="6"/>
  <c r="K98" i="6"/>
  <c r="K62" i="6"/>
  <c r="K106" i="6"/>
  <c r="K70" i="6"/>
  <c r="K114" i="6"/>
  <c r="K78" i="6"/>
  <c r="K122" i="6"/>
  <c r="H46" i="6"/>
  <c r="H90" i="6"/>
  <c r="H54" i="6"/>
  <c r="H98" i="6"/>
  <c r="H62" i="6"/>
  <c r="H106" i="6"/>
  <c r="H70" i="6"/>
  <c r="H114" i="6"/>
  <c r="H78" i="6"/>
  <c r="H122" i="6"/>
  <c r="H132" i="6"/>
  <c r="K47" i="6"/>
  <c r="K91" i="6"/>
  <c r="K55" i="6"/>
  <c r="K99" i="6"/>
  <c r="K63" i="6"/>
  <c r="K107" i="6"/>
  <c r="K71" i="6"/>
  <c r="K115" i="6"/>
  <c r="K79" i="6"/>
  <c r="K123" i="6"/>
  <c r="H47" i="6"/>
  <c r="H91" i="6"/>
  <c r="H55" i="6"/>
  <c r="H99" i="6"/>
  <c r="H63" i="6"/>
  <c r="H107" i="6"/>
  <c r="H71" i="6"/>
  <c r="H115" i="6"/>
  <c r="H79" i="6"/>
  <c r="H123" i="6"/>
  <c r="H140" i="6"/>
  <c r="H150" i="6"/>
  <c r="J64" i="6"/>
  <c r="J108" i="6"/>
  <c r="J72" i="6"/>
  <c r="J116" i="6"/>
  <c r="J80" i="6"/>
  <c r="J124" i="6"/>
  <c r="G64" i="6"/>
  <c r="G108" i="6"/>
  <c r="G72" i="6"/>
  <c r="G116" i="6"/>
  <c r="G80" i="6"/>
  <c r="G124" i="6"/>
  <c r="J47" i="6"/>
  <c r="J91" i="6"/>
  <c r="J55" i="6"/>
  <c r="J99" i="6"/>
  <c r="J63" i="6"/>
  <c r="J107" i="6"/>
  <c r="J71" i="6"/>
  <c r="J115" i="6"/>
  <c r="J79" i="6"/>
  <c r="J123" i="6"/>
  <c r="G47" i="6"/>
  <c r="G91" i="6"/>
  <c r="G55" i="6"/>
  <c r="G99" i="6"/>
  <c r="G63" i="6"/>
  <c r="G107" i="6"/>
  <c r="G71" i="6"/>
  <c r="G115" i="6"/>
  <c r="G79" i="6"/>
  <c r="G123" i="6"/>
  <c r="G140" i="6"/>
  <c r="G150" i="6"/>
  <c r="L45" i="6"/>
  <c r="L89" i="6"/>
  <c r="L53" i="6"/>
  <c r="L97" i="6"/>
  <c r="L61" i="6"/>
  <c r="L105" i="6"/>
  <c r="L69" i="6"/>
  <c r="L113" i="6"/>
  <c r="L77" i="6"/>
  <c r="L121" i="6"/>
  <c r="I45" i="6"/>
  <c r="I89" i="6"/>
  <c r="I53" i="6"/>
  <c r="I97" i="6"/>
  <c r="I61" i="6"/>
  <c r="I105" i="6"/>
  <c r="I69" i="6"/>
  <c r="I113" i="6"/>
  <c r="I77" i="6"/>
  <c r="I121" i="6"/>
  <c r="I131" i="6"/>
  <c r="I139" i="6"/>
  <c r="I149" i="6"/>
  <c r="K45" i="6"/>
  <c r="K89" i="6"/>
  <c r="K53" i="6"/>
  <c r="K97" i="6"/>
  <c r="K61" i="6"/>
  <c r="K105" i="6"/>
  <c r="K69" i="6"/>
  <c r="K113" i="6"/>
  <c r="K77" i="6"/>
  <c r="K121" i="6"/>
  <c r="H45" i="6"/>
  <c r="H89" i="6"/>
  <c r="H53" i="6"/>
  <c r="H97" i="6"/>
  <c r="H61" i="6"/>
  <c r="H105" i="6"/>
  <c r="H69" i="6"/>
  <c r="H113" i="6"/>
  <c r="H77" i="6"/>
  <c r="H121" i="6"/>
  <c r="H131" i="6"/>
  <c r="H139" i="6"/>
  <c r="H149" i="6"/>
  <c r="J45" i="6"/>
  <c r="J89" i="6"/>
  <c r="J53" i="6"/>
  <c r="J97" i="6"/>
  <c r="J61" i="6"/>
  <c r="J105" i="6"/>
  <c r="J69" i="6"/>
  <c r="J113" i="6"/>
  <c r="J77" i="6"/>
  <c r="J121" i="6"/>
  <c r="G45" i="6"/>
  <c r="G89" i="6"/>
  <c r="G53" i="6"/>
  <c r="G97" i="6"/>
  <c r="G61" i="6"/>
  <c r="G105" i="6"/>
  <c r="G69" i="6"/>
  <c r="G113" i="6"/>
  <c r="G77" i="6"/>
  <c r="G121" i="6"/>
  <c r="G131" i="6"/>
  <c r="J46" i="6"/>
  <c r="J90" i="6"/>
  <c r="J62" i="6"/>
  <c r="J106" i="6"/>
  <c r="J70" i="6"/>
  <c r="J114" i="6"/>
  <c r="J78" i="6"/>
  <c r="J122" i="6"/>
  <c r="G46" i="6"/>
  <c r="G90" i="6"/>
  <c r="G54" i="6"/>
  <c r="G98" i="6"/>
  <c r="G62" i="6"/>
  <c r="G106" i="6"/>
  <c r="G70" i="6"/>
  <c r="G114" i="6"/>
  <c r="G78" i="6"/>
  <c r="G122" i="6"/>
  <c r="G139" i="6"/>
  <c r="G149" i="6"/>
  <c r="I138" i="6"/>
  <c r="I148" i="6"/>
  <c r="H138" i="6"/>
  <c r="H148" i="6"/>
  <c r="G138" i="6"/>
  <c r="G148" i="6"/>
  <c r="I147" i="6"/>
  <c r="H147" i="6"/>
  <c r="G147" i="6"/>
  <c r="L60" i="6"/>
  <c r="L104" i="6"/>
  <c r="L68" i="6"/>
  <c r="L112" i="6"/>
  <c r="L76" i="6"/>
  <c r="L120" i="6"/>
  <c r="L84" i="6"/>
  <c r="L128" i="6"/>
  <c r="I60" i="6"/>
  <c r="I104" i="6"/>
  <c r="I68" i="6"/>
  <c r="I112" i="6"/>
  <c r="I76" i="6"/>
  <c r="I120" i="6"/>
  <c r="I84" i="6"/>
  <c r="I128" i="6"/>
  <c r="L50" i="6"/>
  <c r="L94" i="6"/>
  <c r="L58" i="6"/>
  <c r="L102" i="6"/>
  <c r="L66" i="6"/>
  <c r="L110" i="6"/>
  <c r="L74" i="6"/>
  <c r="L118" i="6"/>
  <c r="L82" i="6"/>
  <c r="L126" i="6"/>
  <c r="I50" i="6"/>
  <c r="I94" i="6"/>
  <c r="I58" i="6"/>
  <c r="I102" i="6"/>
  <c r="I66" i="6"/>
  <c r="I110" i="6"/>
  <c r="I74" i="6"/>
  <c r="I118" i="6"/>
  <c r="I82" i="6"/>
  <c r="I126" i="6"/>
  <c r="I136" i="6"/>
  <c r="I146" i="6"/>
  <c r="K60" i="6"/>
  <c r="K104" i="6"/>
  <c r="K68" i="6"/>
  <c r="K112" i="6"/>
  <c r="K76" i="6"/>
  <c r="K120" i="6"/>
  <c r="K84" i="6"/>
  <c r="K128" i="6"/>
  <c r="H60" i="6"/>
  <c r="H104" i="6"/>
  <c r="H68" i="6"/>
  <c r="H112" i="6"/>
  <c r="H76" i="6"/>
  <c r="H120" i="6"/>
  <c r="H84" i="6"/>
  <c r="H128" i="6"/>
  <c r="K50" i="6"/>
  <c r="K94" i="6"/>
  <c r="K58" i="6"/>
  <c r="K102" i="6"/>
  <c r="K66" i="6"/>
  <c r="K110" i="6"/>
  <c r="K74" i="6"/>
  <c r="K118" i="6"/>
  <c r="K82" i="6"/>
  <c r="K126" i="6"/>
  <c r="H50" i="6"/>
  <c r="H94" i="6"/>
  <c r="H58" i="6"/>
  <c r="H102" i="6"/>
  <c r="H66" i="6"/>
  <c r="H110" i="6"/>
  <c r="H74" i="6"/>
  <c r="H118" i="6"/>
  <c r="H82" i="6"/>
  <c r="H126" i="6"/>
  <c r="H136" i="6"/>
  <c r="H146" i="6"/>
  <c r="J60" i="6"/>
  <c r="J104" i="6"/>
  <c r="J68" i="6"/>
  <c r="J112" i="6"/>
  <c r="J76" i="6"/>
  <c r="J120" i="6"/>
  <c r="J84" i="6"/>
  <c r="J128" i="6"/>
  <c r="G60" i="6"/>
  <c r="G104" i="6"/>
  <c r="G68" i="6"/>
  <c r="G112" i="6"/>
  <c r="G76" i="6"/>
  <c r="G120" i="6"/>
  <c r="G84" i="6"/>
  <c r="G128" i="6"/>
  <c r="J50" i="6"/>
  <c r="J94" i="6"/>
  <c r="J58" i="6"/>
  <c r="J102" i="6"/>
  <c r="J66" i="6"/>
  <c r="J110" i="6"/>
  <c r="J74" i="6"/>
  <c r="J118" i="6"/>
  <c r="J82" i="6"/>
  <c r="J126" i="6"/>
  <c r="G50" i="6"/>
  <c r="G94" i="6"/>
  <c r="G58" i="6"/>
  <c r="G102" i="6"/>
  <c r="G66" i="6"/>
  <c r="G110" i="6"/>
  <c r="G74" i="6"/>
  <c r="G118" i="6"/>
  <c r="G82" i="6"/>
  <c r="G126" i="6"/>
  <c r="G136" i="6"/>
  <c r="G146" i="6"/>
  <c r="L59" i="6"/>
  <c r="L103" i="6"/>
  <c r="L67" i="6"/>
  <c r="L111" i="6"/>
  <c r="L75" i="6"/>
  <c r="L119" i="6"/>
  <c r="L83" i="6"/>
  <c r="L127" i="6"/>
  <c r="I59" i="6"/>
  <c r="I103" i="6"/>
  <c r="I67" i="6"/>
  <c r="I111" i="6"/>
  <c r="I75" i="6"/>
  <c r="I119" i="6"/>
  <c r="I83" i="6"/>
  <c r="I127" i="6"/>
  <c r="L49" i="6"/>
  <c r="L93" i="6"/>
  <c r="L57" i="6"/>
  <c r="L101" i="6"/>
  <c r="L65" i="6"/>
  <c r="L109" i="6"/>
  <c r="L73" i="6"/>
  <c r="L117" i="6"/>
  <c r="L81" i="6"/>
  <c r="L125" i="6"/>
  <c r="I49" i="6"/>
  <c r="I93" i="6"/>
  <c r="I57" i="6"/>
  <c r="I101" i="6"/>
  <c r="I65" i="6"/>
  <c r="I109" i="6"/>
  <c r="I73" i="6"/>
  <c r="I117" i="6"/>
  <c r="I81" i="6"/>
  <c r="I125" i="6"/>
  <c r="I135" i="6"/>
  <c r="I145" i="6"/>
  <c r="K59" i="6"/>
  <c r="K103" i="6"/>
  <c r="K67" i="6"/>
  <c r="K111" i="6"/>
  <c r="K75" i="6"/>
  <c r="K119" i="6"/>
  <c r="K83" i="6"/>
  <c r="K127" i="6"/>
  <c r="H59" i="6"/>
  <c r="H103" i="6"/>
  <c r="H67" i="6"/>
  <c r="H111" i="6"/>
  <c r="H75" i="6"/>
  <c r="H119" i="6"/>
  <c r="H83" i="6"/>
  <c r="H127" i="6"/>
  <c r="K49" i="6"/>
  <c r="K93" i="6"/>
  <c r="K57" i="6"/>
  <c r="K101" i="6"/>
  <c r="K65" i="6"/>
  <c r="K109" i="6"/>
  <c r="K73" i="6"/>
  <c r="K117" i="6"/>
  <c r="K81" i="6"/>
  <c r="K125" i="6"/>
  <c r="H49" i="6"/>
  <c r="H93" i="6"/>
  <c r="H57" i="6"/>
  <c r="H101" i="6"/>
  <c r="H65" i="6"/>
  <c r="H109" i="6"/>
  <c r="H73" i="6"/>
  <c r="H117" i="6"/>
  <c r="H81" i="6"/>
  <c r="H125" i="6"/>
  <c r="H135" i="6"/>
  <c r="H145" i="6"/>
  <c r="J59" i="6"/>
  <c r="J103" i="6"/>
  <c r="J67" i="6"/>
  <c r="J111" i="6"/>
  <c r="J75" i="6"/>
  <c r="J119" i="6"/>
  <c r="J83" i="6"/>
  <c r="J127" i="6"/>
  <c r="G59" i="6"/>
  <c r="G103" i="6"/>
  <c r="G67" i="6"/>
  <c r="G111" i="6"/>
  <c r="G75" i="6"/>
  <c r="G119" i="6"/>
  <c r="G83" i="6"/>
  <c r="G127" i="6"/>
  <c r="J49" i="6"/>
  <c r="J93" i="6"/>
  <c r="J57" i="6"/>
  <c r="J101" i="6"/>
  <c r="J65" i="6"/>
  <c r="J109" i="6"/>
  <c r="J73" i="6"/>
  <c r="J117" i="6"/>
  <c r="J81" i="6"/>
  <c r="J125" i="6"/>
  <c r="G49" i="6"/>
  <c r="G93" i="6"/>
  <c r="G57" i="6"/>
  <c r="G101" i="6"/>
  <c r="G65" i="6"/>
  <c r="G109" i="6"/>
  <c r="G73" i="6"/>
  <c r="G117" i="6"/>
  <c r="G81" i="6"/>
  <c r="G125" i="6"/>
  <c r="G135" i="6"/>
  <c r="G145" i="6"/>
  <c r="F94" i="6"/>
  <c r="F58" i="6"/>
  <c r="F102" i="6"/>
  <c r="F110" i="6"/>
  <c r="F74" i="6"/>
  <c r="F118" i="6"/>
  <c r="F82" i="6"/>
  <c r="F126" i="6"/>
  <c r="F143" i="6"/>
  <c r="E94" i="6"/>
  <c r="E58" i="6"/>
  <c r="E102" i="6"/>
  <c r="E110" i="6"/>
  <c r="E74" i="6"/>
  <c r="E118" i="6"/>
  <c r="E82" i="6"/>
  <c r="E126" i="6"/>
  <c r="E143" i="6"/>
  <c r="D94" i="6"/>
  <c r="D58" i="6"/>
  <c r="D102" i="6"/>
  <c r="D110" i="6"/>
  <c r="D74" i="6"/>
  <c r="D118" i="6"/>
  <c r="D82" i="6"/>
  <c r="D126" i="6"/>
  <c r="D143" i="6"/>
  <c r="F93" i="6"/>
  <c r="F101" i="6"/>
  <c r="F109" i="6"/>
  <c r="F117" i="6"/>
  <c r="F125" i="6"/>
  <c r="F142" i="6"/>
  <c r="E93" i="6"/>
  <c r="E101" i="6"/>
  <c r="E109" i="6"/>
  <c r="E117" i="6"/>
  <c r="E125" i="6"/>
  <c r="E142" i="6"/>
  <c r="D93" i="6"/>
  <c r="D101" i="6"/>
  <c r="D109" i="6"/>
  <c r="D117" i="6"/>
  <c r="D125" i="6"/>
  <c r="D142" i="6"/>
  <c r="I48" i="6"/>
  <c r="I92" i="6"/>
  <c r="I56" i="6"/>
  <c r="I100" i="6"/>
  <c r="F92" i="6"/>
  <c r="F100" i="6"/>
  <c r="F108" i="6"/>
  <c r="F116" i="6"/>
  <c r="F124" i="6"/>
  <c r="F141" i="6"/>
  <c r="H48" i="6"/>
  <c r="H92" i="6"/>
  <c r="E92" i="6"/>
  <c r="E100" i="6"/>
  <c r="E108" i="6"/>
  <c r="E116" i="6"/>
  <c r="E124" i="6"/>
  <c r="E141" i="6"/>
  <c r="G48" i="6"/>
  <c r="G92" i="6"/>
  <c r="G56" i="6"/>
  <c r="G100" i="6"/>
  <c r="D92" i="6"/>
  <c r="D100" i="6"/>
  <c r="D108" i="6"/>
  <c r="D116" i="6"/>
  <c r="D124" i="6"/>
  <c r="D141" i="6"/>
  <c r="F91" i="6"/>
  <c r="F99" i="6"/>
  <c r="F107" i="6"/>
  <c r="F115" i="6"/>
  <c r="F123" i="6"/>
  <c r="F140" i="6"/>
  <c r="E91" i="6"/>
  <c r="E99" i="6"/>
  <c r="E107" i="6"/>
  <c r="E115" i="6"/>
  <c r="E123" i="6"/>
  <c r="E140" i="6"/>
  <c r="D91" i="6"/>
  <c r="D99" i="6"/>
  <c r="D107" i="6"/>
  <c r="D115" i="6"/>
  <c r="D123" i="6"/>
  <c r="D140" i="6"/>
  <c r="F90" i="6"/>
  <c r="F98" i="6"/>
  <c r="F106" i="6"/>
  <c r="F114" i="6"/>
  <c r="F122" i="6"/>
  <c r="F139" i="6"/>
  <c r="E90" i="6"/>
  <c r="E98" i="6"/>
  <c r="E106" i="6"/>
  <c r="E114" i="6"/>
  <c r="E122" i="6"/>
  <c r="E139" i="6"/>
  <c r="D90" i="6"/>
  <c r="D98" i="6"/>
  <c r="D106" i="6"/>
  <c r="D114" i="6"/>
  <c r="D122" i="6"/>
  <c r="D139" i="6"/>
  <c r="F138" i="6"/>
  <c r="E138" i="6"/>
  <c r="D138" i="6"/>
  <c r="I143" i="6"/>
  <c r="H143" i="6"/>
  <c r="G143" i="6"/>
  <c r="I142" i="6"/>
  <c r="H142" i="6"/>
  <c r="G142" i="6"/>
  <c r="L48" i="6"/>
  <c r="L92" i="6"/>
  <c r="L56" i="6"/>
  <c r="L100" i="6"/>
  <c r="I141" i="6"/>
  <c r="K48" i="6"/>
  <c r="K92" i="6"/>
  <c r="K56" i="6"/>
  <c r="K100" i="6"/>
  <c r="H141" i="6"/>
  <c r="J48" i="6"/>
  <c r="J92" i="6"/>
  <c r="J56" i="6"/>
  <c r="J100" i="6"/>
  <c r="G141" i="6"/>
  <c r="H134" i="6"/>
  <c r="I134" i="6"/>
  <c r="G134" i="6"/>
  <c r="I133" i="6"/>
  <c r="AD99" i="6"/>
  <c r="AE100" i="6"/>
  <c r="G133" i="6"/>
  <c r="H133" i="6"/>
  <c r="AE101" i="6"/>
  <c r="AE102" i="6"/>
  <c r="AE103" i="6"/>
  <c r="AE104" i="6"/>
  <c r="AE99" i="6"/>
  <c r="AD100" i="6"/>
  <c r="AD101" i="6"/>
  <c r="AD102" i="6"/>
  <c r="AD103" i="6"/>
  <c r="AD104" i="6"/>
  <c r="U215" i="6"/>
  <c r="AA215" i="6"/>
  <c r="T215" i="6"/>
  <c r="Z215" i="6"/>
  <c r="G215" i="6"/>
  <c r="H215" i="6"/>
  <c r="I215" i="6"/>
  <c r="S215" i="6"/>
  <c r="Y215" i="6"/>
  <c r="R215" i="6"/>
  <c r="U207" i="6"/>
  <c r="AA214" i="6"/>
  <c r="T207" i="6"/>
  <c r="Z214" i="6"/>
  <c r="G207" i="6"/>
  <c r="H207" i="6"/>
  <c r="I207" i="6"/>
  <c r="S207" i="6"/>
  <c r="Y214" i="6"/>
  <c r="U214" i="6"/>
  <c r="T214" i="6"/>
  <c r="G214" i="6"/>
  <c r="H214" i="6"/>
  <c r="I214" i="6"/>
  <c r="S214" i="6"/>
  <c r="R214" i="6"/>
  <c r="U199" i="6"/>
  <c r="AA213" i="6"/>
  <c r="T199" i="6"/>
  <c r="Z213" i="6"/>
  <c r="G199" i="6"/>
  <c r="H199" i="6"/>
  <c r="I199" i="6"/>
  <c r="S199" i="6"/>
  <c r="Y213" i="6"/>
  <c r="U213" i="6"/>
  <c r="T213" i="6"/>
  <c r="G213" i="6"/>
  <c r="H213" i="6"/>
  <c r="I213" i="6"/>
  <c r="S213" i="6"/>
  <c r="R213" i="6"/>
  <c r="U191" i="6"/>
  <c r="AA212" i="6"/>
  <c r="T191" i="6"/>
  <c r="Z212" i="6"/>
  <c r="G191" i="6"/>
  <c r="H191" i="6"/>
  <c r="I191" i="6"/>
  <c r="S191" i="6"/>
  <c r="Y212" i="6"/>
  <c r="U212" i="6"/>
  <c r="T212" i="6"/>
  <c r="H212" i="6"/>
  <c r="S212" i="6"/>
  <c r="R212" i="6"/>
  <c r="U183" i="6"/>
  <c r="AA211" i="6"/>
  <c r="T183" i="6"/>
  <c r="Z211" i="6"/>
  <c r="J52" i="6"/>
  <c r="J96" i="6"/>
  <c r="G52" i="6"/>
  <c r="G96" i="6"/>
  <c r="G183" i="6"/>
  <c r="K52" i="6"/>
  <c r="K96" i="6"/>
  <c r="H52" i="6"/>
  <c r="H96" i="6"/>
  <c r="H183" i="6"/>
  <c r="L52" i="6"/>
  <c r="L96" i="6"/>
  <c r="I52" i="6"/>
  <c r="I96" i="6"/>
  <c r="I183" i="6"/>
  <c r="S183" i="6"/>
  <c r="Y211" i="6"/>
  <c r="U211" i="6"/>
  <c r="T211" i="6"/>
  <c r="G211" i="6"/>
  <c r="H211" i="6"/>
  <c r="I211" i="6"/>
  <c r="S211" i="6"/>
  <c r="R211" i="6"/>
  <c r="AA210" i="6"/>
  <c r="Z210" i="6"/>
  <c r="Y210" i="6"/>
  <c r="U210" i="6"/>
  <c r="T210" i="6"/>
  <c r="G210" i="6"/>
  <c r="H210" i="6"/>
  <c r="I210" i="6"/>
  <c r="S210" i="6"/>
  <c r="R210" i="6"/>
  <c r="U206" i="6"/>
  <c r="AA209" i="6"/>
  <c r="T206" i="6"/>
  <c r="Z209" i="6"/>
  <c r="G206" i="6"/>
  <c r="H206" i="6"/>
  <c r="I206" i="6"/>
  <c r="S206" i="6"/>
  <c r="Y209" i="6"/>
  <c r="U209" i="6"/>
  <c r="T209" i="6"/>
  <c r="H209" i="6"/>
  <c r="I209" i="6"/>
  <c r="S209" i="6"/>
  <c r="R209" i="6"/>
  <c r="U198" i="6"/>
  <c r="AA208" i="6"/>
  <c r="T198" i="6"/>
  <c r="Z208" i="6"/>
  <c r="G198" i="6"/>
  <c r="H198" i="6"/>
  <c r="I198" i="6"/>
  <c r="S198" i="6"/>
  <c r="Y208" i="6"/>
  <c r="U208" i="6"/>
  <c r="T208" i="6"/>
  <c r="G208" i="6"/>
  <c r="H208" i="6"/>
  <c r="I208" i="6"/>
  <c r="S208" i="6"/>
  <c r="R208" i="6"/>
  <c r="U190" i="6"/>
  <c r="AA207" i="6"/>
  <c r="T190" i="6"/>
  <c r="Z207" i="6"/>
  <c r="G190" i="6"/>
  <c r="H190" i="6"/>
  <c r="I190" i="6"/>
  <c r="S190" i="6"/>
  <c r="Y207" i="6"/>
  <c r="R207" i="6"/>
  <c r="U182" i="6"/>
  <c r="AA206" i="6"/>
  <c r="T182" i="6"/>
  <c r="Z206" i="6"/>
  <c r="J51" i="6"/>
  <c r="J95" i="6"/>
  <c r="G51" i="6"/>
  <c r="G95" i="6"/>
  <c r="G182" i="6"/>
  <c r="K51" i="6"/>
  <c r="K95" i="6"/>
  <c r="H51" i="6"/>
  <c r="H95" i="6"/>
  <c r="H182" i="6"/>
  <c r="L51" i="6"/>
  <c r="L95" i="6"/>
  <c r="I51" i="6"/>
  <c r="I95" i="6"/>
  <c r="I182" i="6"/>
  <c r="S182" i="6"/>
  <c r="Y206" i="6"/>
  <c r="R206" i="6"/>
  <c r="AA205" i="6"/>
  <c r="Z205" i="6"/>
  <c r="Y205" i="6"/>
  <c r="U205" i="6"/>
  <c r="T205" i="6"/>
  <c r="G205" i="6"/>
  <c r="H205" i="6"/>
  <c r="I205" i="6"/>
  <c r="S205" i="6"/>
  <c r="R205" i="6"/>
  <c r="AA204" i="6"/>
  <c r="Z204" i="6"/>
  <c r="Y204" i="6"/>
  <c r="U204" i="6"/>
  <c r="T204" i="6"/>
  <c r="H204" i="6"/>
  <c r="I204" i="6"/>
  <c r="S204" i="6"/>
  <c r="R204" i="6"/>
  <c r="U197" i="6"/>
  <c r="AA203" i="6"/>
  <c r="U203" i="6"/>
  <c r="T203" i="6"/>
  <c r="G203" i="6"/>
  <c r="H203" i="6"/>
  <c r="I203" i="6"/>
  <c r="S203" i="6"/>
  <c r="R203" i="6"/>
  <c r="U189" i="6"/>
  <c r="AA202" i="6"/>
  <c r="T189" i="6"/>
  <c r="Z202" i="6"/>
  <c r="G189" i="6"/>
  <c r="H189" i="6"/>
  <c r="I189" i="6"/>
  <c r="S189" i="6"/>
  <c r="Y202" i="6"/>
  <c r="U202" i="6"/>
  <c r="T202" i="6"/>
  <c r="G202" i="6"/>
  <c r="S202" i="6"/>
  <c r="R202" i="6"/>
  <c r="U181" i="6"/>
  <c r="AA201" i="6"/>
  <c r="T181" i="6"/>
  <c r="Z201" i="6"/>
  <c r="G181" i="6"/>
  <c r="H181" i="6"/>
  <c r="I181" i="6"/>
  <c r="S181" i="6"/>
  <c r="Y201" i="6"/>
  <c r="U201" i="6"/>
  <c r="T201" i="6"/>
  <c r="H201" i="6"/>
  <c r="I201" i="6"/>
  <c r="S201" i="6"/>
  <c r="R201" i="6"/>
  <c r="AA200" i="6"/>
  <c r="U200" i="6"/>
  <c r="T200" i="6"/>
  <c r="G200" i="6"/>
  <c r="H200" i="6"/>
  <c r="I200" i="6"/>
  <c r="S200" i="6"/>
  <c r="R200" i="6"/>
  <c r="AA199" i="6"/>
  <c r="Z199" i="6"/>
  <c r="Y199" i="6"/>
  <c r="R199" i="6"/>
  <c r="U196" i="6"/>
  <c r="AA198" i="6"/>
  <c r="T196" i="6"/>
  <c r="Z198" i="6"/>
  <c r="H196" i="6"/>
  <c r="I196" i="6"/>
  <c r="S196" i="6"/>
  <c r="Y198" i="6"/>
  <c r="R198" i="6"/>
  <c r="U188" i="6"/>
  <c r="AA197" i="6"/>
  <c r="T188" i="6"/>
  <c r="Z197" i="6"/>
  <c r="H188" i="6"/>
  <c r="I188" i="6"/>
  <c r="S188" i="6"/>
  <c r="Y197" i="6"/>
  <c r="T197" i="6"/>
  <c r="G197" i="6"/>
  <c r="S197" i="6"/>
  <c r="R197" i="6"/>
  <c r="U180" i="6"/>
  <c r="AA196" i="6"/>
  <c r="T180" i="6"/>
  <c r="Z196" i="6"/>
  <c r="H180" i="6"/>
  <c r="I180" i="6"/>
  <c r="S180" i="6"/>
  <c r="Y196" i="6"/>
  <c r="R196" i="6"/>
  <c r="AA195" i="6"/>
  <c r="Z195" i="6"/>
  <c r="Y195" i="6"/>
  <c r="U195" i="6"/>
  <c r="T195" i="6"/>
  <c r="G195" i="6"/>
  <c r="H195" i="6"/>
  <c r="I195" i="6"/>
  <c r="S195" i="6"/>
  <c r="R195" i="6"/>
  <c r="AA194" i="6"/>
  <c r="Z194" i="6"/>
  <c r="Y194" i="6"/>
  <c r="U194" i="6"/>
  <c r="T194" i="6"/>
  <c r="G194" i="6"/>
  <c r="H194" i="6"/>
  <c r="I194" i="6"/>
  <c r="S194" i="6"/>
  <c r="R194" i="6"/>
  <c r="AA193" i="6"/>
  <c r="Z193" i="6"/>
  <c r="Y193" i="6"/>
  <c r="U193" i="6"/>
  <c r="T193" i="6"/>
  <c r="H193" i="6"/>
  <c r="I193" i="6"/>
  <c r="S193" i="6"/>
  <c r="R193" i="6"/>
  <c r="U187" i="6"/>
  <c r="AA192" i="6"/>
  <c r="U192" i="6"/>
  <c r="T192" i="6"/>
  <c r="G192" i="6"/>
  <c r="H192" i="6"/>
  <c r="I192" i="6"/>
  <c r="S192" i="6"/>
  <c r="R192" i="6"/>
  <c r="AE181" i="6"/>
  <c r="AD181" i="6"/>
  <c r="AD191" i="6"/>
  <c r="U179" i="6"/>
  <c r="AA191" i="6"/>
  <c r="T179" i="6"/>
  <c r="Z191" i="6"/>
  <c r="G179" i="6"/>
  <c r="H179" i="6"/>
  <c r="I179" i="6"/>
  <c r="S179" i="6"/>
  <c r="Y191" i="6"/>
  <c r="R191" i="6"/>
  <c r="AE180" i="6"/>
  <c r="AD180" i="6"/>
  <c r="AD190" i="6"/>
  <c r="AA190" i="6"/>
  <c r="Z190" i="6"/>
  <c r="Y190" i="6"/>
  <c r="R190" i="6"/>
  <c r="AE179" i="6"/>
  <c r="AD179" i="6"/>
  <c r="AD189" i="6"/>
  <c r="AA189" i="6"/>
  <c r="R189" i="6"/>
  <c r="T178" i="6"/>
  <c r="Z186" i="6"/>
  <c r="AE178" i="6"/>
  <c r="G178" i="6"/>
  <c r="H178" i="6"/>
  <c r="I178" i="6"/>
  <c r="S178" i="6"/>
  <c r="Y186" i="6"/>
  <c r="G186" i="6"/>
  <c r="H186" i="6"/>
  <c r="I186" i="6"/>
  <c r="S186" i="6"/>
  <c r="Y187" i="6"/>
  <c r="Y188" i="6"/>
  <c r="AD178" i="6"/>
  <c r="AD188" i="6"/>
  <c r="AA188" i="6"/>
  <c r="Z188" i="6"/>
  <c r="R188" i="6"/>
  <c r="T185" i="6"/>
  <c r="Z182" i="6"/>
  <c r="AE177" i="6"/>
  <c r="H185" i="6"/>
  <c r="I185" i="6"/>
  <c r="S185" i="6"/>
  <c r="Y182" i="6"/>
  <c r="Y183" i="6"/>
  <c r="Y184" i="6"/>
  <c r="Y185" i="6"/>
  <c r="AD177" i="6"/>
  <c r="AD187" i="6"/>
  <c r="U186" i="6"/>
  <c r="AA187" i="6"/>
  <c r="T186" i="6"/>
  <c r="Z187" i="6"/>
  <c r="T187" i="6"/>
  <c r="G187" i="6"/>
  <c r="S187" i="6"/>
  <c r="R187" i="6"/>
  <c r="T176" i="6"/>
  <c r="Z176" i="6"/>
  <c r="AE176" i="6"/>
  <c r="G176" i="6"/>
  <c r="H176" i="6"/>
  <c r="I176" i="6"/>
  <c r="S176" i="6"/>
  <c r="Y176" i="6"/>
  <c r="G184" i="6"/>
  <c r="H184" i="6"/>
  <c r="I184" i="6"/>
  <c r="S184" i="6"/>
  <c r="Y177" i="6"/>
  <c r="Y178" i="6"/>
  <c r="Y179" i="6"/>
  <c r="Y180" i="6"/>
  <c r="AD176" i="6"/>
  <c r="AD186" i="6"/>
  <c r="U178" i="6"/>
  <c r="AA186" i="6"/>
  <c r="R186" i="6"/>
  <c r="AA185" i="6"/>
  <c r="Z185" i="6"/>
  <c r="U185" i="6"/>
  <c r="R185" i="6"/>
  <c r="AA184" i="6"/>
  <c r="Z184" i="6"/>
  <c r="U184" i="6"/>
  <c r="T184" i="6"/>
  <c r="R184" i="6"/>
  <c r="AF183" i="6"/>
  <c r="AE183" i="6"/>
  <c r="AD183" i="6"/>
  <c r="AA183" i="6"/>
  <c r="Z183" i="6"/>
  <c r="R183" i="6"/>
  <c r="AF182" i="6"/>
  <c r="AE182" i="6"/>
  <c r="AD182" i="6"/>
  <c r="AA182" i="6"/>
  <c r="R182" i="6"/>
  <c r="AF181" i="6"/>
  <c r="U177" i="6"/>
  <c r="AA181" i="6"/>
  <c r="R181" i="6"/>
  <c r="AF180" i="6"/>
  <c r="AA180" i="6"/>
  <c r="Z180" i="6"/>
  <c r="R180" i="6"/>
  <c r="AF179" i="6"/>
  <c r="AA179" i="6"/>
  <c r="Z179" i="6"/>
  <c r="R179" i="6"/>
  <c r="AF178" i="6"/>
  <c r="AA178" i="6"/>
  <c r="Z178" i="6"/>
  <c r="R178" i="6"/>
  <c r="AF177" i="6"/>
  <c r="AA177" i="6"/>
  <c r="Z177" i="6"/>
  <c r="T177" i="6"/>
  <c r="G177" i="6"/>
  <c r="S177" i="6"/>
  <c r="R177" i="6"/>
  <c r="U176" i="6"/>
  <c r="AA176" i="6"/>
  <c r="AF176" i="6"/>
  <c r="R176" i="6"/>
  <c r="H177" i="6"/>
  <c r="I177" i="6"/>
  <c r="G180" i="6"/>
  <c r="H187" i="6"/>
  <c r="I187" i="6"/>
  <c r="G188" i="6"/>
  <c r="G196" i="6"/>
  <c r="H197" i="6"/>
  <c r="I197" i="6"/>
  <c r="H202" i="6"/>
  <c r="I202" i="6"/>
  <c r="G204" i="6"/>
  <c r="G212" i="6"/>
  <c r="I212" i="6"/>
  <c r="T98" i="6"/>
  <c r="Z95" i="6"/>
  <c r="T106" i="6"/>
  <c r="Z96" i="6"/>
  <c r="T114" i="6"/>
  <c r="Z97" i="6"/>
  <c r="T122" i="6"/>
  <c r="Z98" i="6"/>
  <c r="AE90" i="6"/>
  <c r="S98" i="6"/>
  <c r="Y95" i="6"/>
  <c r="S106" i="6"/>
  <c r="Y96" i="6"/>
  <c r="S114" i="6"/>
  <c r="Y97" i="6"/>
  <c r="S122" i="6"/>
  <c r="Y98" i="6"/>
  <c r="AD90" i="6"/>
  <c r="T91" i="6"/>
  <c r="Z99" i="6"/>
  <c r="T99" i="6"/>
  <c r="Z100" i="6"/>
  <c r="T107" i="6"/>
  <c r="Z101" i="6"/>
  <c r="T123" i="6"/>
  <c r="Z103" i="6"/>
  <c r="AE91" i="6"/>
  <c r="S91" i="6"/>
  <c r="Y99" i="6"/>
  <c r="S99" i="6"/>
  <c r="Y100" i="6"/>
  <c r="S107" i="6"/>
  <c r="Y101" i="6"/>
  <c r="S123" i="6"/>
  <c r="Y103" i="6"/>
  <c r="AD91" i="6"/>
  <c r="T92" i="6"/>
  <c r="Z104" i="6"/>
  <c r="T108" i="6"/>
  <c r="Z106" i="6"/>
  <c r="T116" i="6"/>
  <c r="Z107" i="6"/>
  <c r="T124" i="6"/>
  <c r="Z108" i="6"/>
  <c r="AE92" i="6"/>
  <c r="S92" i="6"/>
  <c r="Y104" i="6"/>
  <c r="S108" i="6"/>
  <c r="Y106" i="6"/>
  <c r="S116" i="6"/>
  <c r="Y107" i="6"/>
  <c r="S124" i="6"/>
  <c r="Y108" i="6"/>
  <c r="AD92" i="6"/>
  <c r="T93" i="6"/>
  <c r="Z109" i="6"/>
  <c r="T101" i="6"/>
  <c r="Z110" i="6"/>
  <c r="T109" i="6"/>
  <c r="Z111" i="6"/>
  <c r="T117" i="6"/>
  <c r="Z112" i="6"/>
  <c r="AE93" i="6"/>
  <c r="S93" i="6"/>
  <c r="Y109" i="6"/>
  <c r="S101" i="6"/>
  <c r="Y110" i="6"/>
  <c r="S109" i="6"/>
  <c r="Y111" i="6"/>
  <c r="S117" i="6"/>
  <c r="Y112" i="6"/>
  <c r="AD93" i="6"/>
  <c r="T94" i="6"/>
  <c r="Z114" i="6"/>
  <c r="T102" i="6"/>
  <c r="Z115" i="6"/>
  <c r="T118" i="6"/>
  <c r="Z117" i="6"/>
  <c r="T126" i="6"/>
  <c r="Z118" i="6"/>
  <c r="AE94" i="6"/>
  <c r="S94" i="6"/>
  <c r="Y114" i="6"/>
  <c r="S102" i="6"/>
  <c r="Y115" i="6"/>
  <c r="S118" i="6"/>
  <c r="Y117" i="6"/>
  <c r="S126" i="6"/>
  <c r="Y118" i="6"/>
  <c r="AD94" i="6"/>
  <c r="T89" i="6"/>
  <c r="Z89" i="6"/>
  <c r="T97" i="6"/>
  <c r="Z90" i="6"/>
  <c r="T105" i="6"/>
  <c r="Z91" i="6"/>
  <c r="T113" i="6"/>
  <c r="Z92" i="6"/>
  <c r="T121" i="6"/>
  <c r="Z93" i="6"/>
  <c r="AE89" i="6"/>
  <c r="S89" i="6"/>
  <c r="Y89" i="6"/>
  <c r="S97" i="6"/>
  <c r="Y90" i="6"/>
  <c r="S105" i="6"/>
  <c r="Y91" i="6"/>
  <c r="S113" i="6"/>
  <c r="Y92" i="6"/>
  <c r="S121" i="6"/>
  <c r="Y93" i="6"/>
  <c r="AD89" i="6"/>
  <c r="M45" i="6"/>
  <c r="M89" i="6"/>
  <c r="N45" i="6"/>
  <c r="N89" i="6"/>
  <c r="O45" i="6"/>
  <c r="O89" i="6"/>
  <c r="U89" i="6"/>
  <c r="AA89" i="6"/>
  <c r="M53" i="6"/>
  <c r="M97" i="6"/>
  <c r="N53" i="6"/>
  <c r="N97" i="6"/>
  <c r="O53" i="6"/>
  <c r="O97" i="6"/>
  <c r="U97" i="6"/>
  <c r="AA90" i="6"/>
  <c r="M61" i="6"/>
  <c r="M105" i="6"/>
  <c r="N61" i="6"/>
  <c r="N105" i="6"/>
  <c r="O61" i="6"/>
  <c r="O105" i="6"/>
  <c r="U105" i="6"/>
  <c r="AA91" i="6"/>
  <c r="M69" i="6"/>
  <c r="M113" i="6"/>
  <c r="N69" i="6"/>
  <c r="N113" i="6"/>
  <c r="O69" i="6"/>
  <c r="O113" i="6"/>
  <c r="U113" i="6"/>
  <c r="AA92" i="6"/>
  <c r="M77" i="6"/>
  <c r="M121" i="6"/>
  <c r="N77" i="6"/>
  <c r="N121" i="6"/>
  <c r="O77" i="6"/>
  <c r="O121" i="6"/>
  <c r="U121" i="6"/>
  <c r="AA93" i="6"/>
  <c r="M46" i="6"/>
  <c r="M90" i="6"/>
  <c r="N46" i="6"/>
  <c r="N90" i="6"/>
  <c r="O46" i="6"/>
  <c r="O90" i="6"/>
  <c r="U90" i="6"/>
  <c r="AA94" i="6"/>
  <c r="M54" i="6"/>
  <c r="M98" i="6"/>
  <c r="N54" i="6"/>
  <c r="N98" i="6"/>
  <c r="O54" i="6"/>
  <c r="O98" i="6"/>
  <c r="U98" i="6"/>
  <c r="AA95" i="6"/>
  <c r="M62" i="6"/>
  <c r="M106" i="6"/>
  <c r="N62" i="6"/>
  <c r="N106" i="6"/>
  <c r="O62" i="6"/>
  <c r="O106" i="6"/>
  <c r="U106" i="6"/>
  <c r="AA96" i="6"/>
  <c r="M70" i="6"/>
  <c r="M114" i="6"/>
  <c r="N70" i="6"/>
  <c r="N114" i="6"/>
  <c r="O70" i="6"/>
  <c r="O114" i="6"/>
  <c r="U114" i="6"/>
  <c r="AA97" i="6"/>
  <c r="M78" i="6"/>
  <c r="M122" i="6"/>
  <c r="N78" i="6"/>
  <c r="N122" i="6"/>
  <c r="O78" i="6"/>
  <c r="O122" i="6"/>
  <c r="U122" i="6"/>
  <c r="AA98" i="6"/>
  <c r="M47" i="6"/>
  <c r="M91" i="6"/>
  <c r="N47" i="6"/>
  <c r="N91" i="6"/>
  <c r="O47" i="6"/>
  <c r="O91" i="6"/>
  <c r="U91" i="6"/>
  <c r="AA99" i="6"/>
  <c r="M55" i="6"/>
  <c r="M99" i="6"/>
  <c r="N55" i="6"/>
  <c r="N99" i="6"/>
  <c r="O55" i="6"/>
  <c r="O99" i="6"/>
  <c r="U99" i="6"/>
  <c r="AA100" i="6"/>
  <c r="M63" i="6"/>
  <c r="M107" i="6"/>
  <c r="N63" i="6"/>
  <c r="N107" i="6"/>
  <c r="O63" i="6"/>
  <c r="O107" i="6"/>
  <c r="U107" i="6"/>
  <c r="AA101" i="6"/>
  <c r="M71" i="6"/>
  <c r="M115" i="6"/>
  <c r="N71" i="6"/>
  <c r="N115" i="6"/>
  <c r="O71" i="6"/>
  <c r="O115" i="6"/>
  <c r="U115" i="6"/>
  <c r="AA102" i="6"/>
  <c r="M79" i="6"/>
  <c r="M123" i="6"/>
  <c r="N79" i="6"/>
  <c r="N123" i="6"/>
  <c r="O79" i="6"/>
  <c r="O123" i="6"/>
  <c r="U123" i="6"/>
  <c r="AA103" i="6"/>
  <c r="M48" i="6"/>
  <c r="M92" i="6"/>
  <c r="N48" i="6"/>
  <c r="N92" i="6"/>
  <c r="O48" i="6"/>
  <c r="O92" i="6"/>
  <c r="U92" i="6"/>
  <c r="AA104" i="6"/>
  <c r="M56" i="6"/>
  <c r="M100" i="6"/>
  <c r="N56" i="6"/>
  <c r="N100" i="6"/>
  <c r="O56" i="6"/>
  <c r="O100" i="6"/>
  <c r="U100" i="6"/>
  <c r="AA105" i="6"/>
  <c r="M64" i="6"/>
  <c r="M108" i="6"/>
  <c r="N64" i="6"/>
  <c r="N108" i="6"/>
  <c r="O64" i="6"/>
  <c r="O108" i="6"/>
  <c r="U108" i="6"/>
  <c r="AA106" i="6"/>
  <c r="M72" i="6"/>
  <c r="M116" i="6"/>
  <c r="N72" i="6"/>
  <c r="N116" i="6"/>
  <c r="O72" i="6"/>
  <c r="O116" i="6"/>
  <c r="U116" i="6"/>
  <c r="AA107" i="6"/>
  <c r="M80" i="6"/>
  <c r="M124" i="6"/>
  <c r="N80" i="6"/>
  <c r="N124" i="6"/>
  <c r="O80" i="6"/>
  <c r="O124" i="6"/>
  <c r="U124" i="6"/>
  <c r="AA108" i="6"/>
  <c r="M49" i="6"/>
  <c r="M93" i="6"/>
  <c r="N49" i="6"/>
  <c r="N93" i="6"/>
  <c r="O49" i="6"/>
  <c r="O93" i="6"/>
  <c r="U93" i="6"/>
  <c r="AA109" i="6"/>
  <c r="M57" i="6"/>
  <c r="M101" i="6"/>
  <c r="N57" i="6"/>
  <c r="N101" i="6"/>
  <c r="O57" i="6"/>
  <c r="O101" i="6"/>
  <c r="U101" i="6"/>
  <c r="AA110" i="6"/>
  <c r="M65" i="6"/>
  <c r="M109" i="6"/>
  <c r="N65" i="6"/>
  <c r="N109" i="6"/>
  <c r="O65" i="6"/>
  <c r="O109" i="6"/>
  <c r="U109" i="6"/>
  <c r="AA111" i="6"/>
  <c r="M73" i="6"/>
  <c r="M117" i="6"/>
  <c r="N73" i="6"/>
  <c r="N117" i="6"/>
  <c r="O73" i="6"/>
  <c r="O117" i="6"/>
  <c r="U117" i="6"/>
  <c r="AA112" i="6"/>
  <c r="M81" i="6"/>
  <c r="M125" i="6"/>
  <c r="N81" i="6"/>
  <c r="N125" i="6"/>
  <c r="O81" i="6"/>
  <c r="O125" i="6"/>
  <c r="U125" i="6"/>
  <c r="AA113" i="6"/>
  <c r="M50" i="6"/>
  <c r="M94" i="6"/>
  <c r="N50" i="6"/>
  <c r="N94" i="6"/>
  <c r="O50" i="6"/>
  <c r="O94" i="6"/>
  <c r="U94" i="6"/>
  <c r="AA114" i="6"/>
  <c r="M58" i="6"/>
  <c r="M102" i="6"/>
  <c r="N58" i="6"/>
  <c r="N102" i="6"/>
  <c r="O58" i="6"/>
  <c r="O102" i="6"/>
  <c r="U102" i="6"/>
  <c r="AA115" i="6"/>
  <c r="M66" i="6"/>
  <c r="M110" i="6"/>
  <c r="N66" i="6"/>
  <c r="N110" i="6"/>
  <c r="O66" i="6"/>
  <c r="O110" i="6"/>
  <c r="U110" i="6"/>
  <c r="AA116" i="6"/>
  <c r="M74" i="6"/>
  <c r="M118" i="6"/>
  <c r="N74" i="6"/>
  <c r="N118" i="6"/>
  <c r="O74" i="6"/>
  <c r="O118" i="6"/>
  <c r="U118" i="6"/>
  <c r="AA117" i="6"/>
  <c r="M82" i="6"/>
  <c r="M126" i="6"/>
  <c r="N82" i="6"/>
  <c r="N126" i="6"/>
  <c r="O82" i="6"/>
  <c r="O126" i="6"/>
  <c r="U126" i="6"/>
  <c r="AA118" i="6"/>
  <c r="T95" i="6"/>
  <c r="Z119" i="6"/>
  <c r="T103" i="6"/>
  <c r="Z120" i="6"/>
  <c r="T111" i="6"/>
  <c r="Z121" i="6"/>
  <c r="T119" i="6"/>
  <c r="Z122" i="6"/>
  <c r="T127" i="6"/>
  <c r="Z123" i="6"/>
  <c r="AE95" i="6"/>
  <c r="M51" i="6"/>
  <c r="M95" i="6"/>
  <c r="N51" i="6"/>
  <c r="N95" i="6"/>
  <c r="O51" i="6"/>
  <c r="O95" i="6"/>
  <c r="U95" i="6"/>
  <c r="AA119" i="6"/>
  <c r="M59" i="6"/>
  <c r="M103" i="6"/>
  <c r="N59" i="6"/>
  <c r="N103" i="6"/>
  <c r="O59" i="6"/>
  <c r="O103" i="6"/>
  <c r="U103" i="6"/>
  <c r="AA120" i="6"/>
  <c r="M67" i="6"/>
  <c r="M111" i="6"/>
  <c r="N67" i="6"/>
  <c r="N111" i="6"/>
  <c r="O67" i="6"/>
  <c r="O111" i="6"/>
  <c r="U111" i="6"/>
  <c r="AA121" i="6"/>
  <c r="M75" i="6"/>
  <c r="M119" i="6"/>
  <c r="N75" i="6"/>
  <c r="N119" i="6"/>
  <c r="O75" i="6"/>
  <c r="O119" i="6"/>
  <c r="U119" i="6"/>
  <c r="AA122" i="6"/>
  <c r="M83" i="6"/>
  <c r="M127" i="6"/>
  <c r="N83" i="6"/>
  <c r="N127" i="6"/>
  <c r="O83" i="6"/>
  <c r="O127" i="6"/>
  <c r="U127" i="6"/>
  <c r="AA123" i="6"/>
  <c r="T96" i="6"/>
  <c r="Z124" i="6"/>
  <c r="T104" i="6"/>
  <c r="Z125" i="6"/>
  <c r="T112" i="6"/>
  <c r="Z126" i="6"/>
  <c r="T120" i="6"/>
  <c r="Z127" i="6"/>
  <c r="T128" i="6"/>
  <c r="Z128" i="6"/>
  <c r="AE96" i="6"/>
  <c r="M52" i="6"/>
  <c r="M96" i="6"/>
  <c r="N52" i="6"/>
  <c r="N96" i="6"/>
  <c r="O52" i="6"/>
  <c r="O96" i="6"/>
  <c r="U96" i="6"/>
  <c r="AA124" i="6"/>
  <c r="M60" i="6"/>
  <c r="M104" i="6"/>
  <c r="N60" i="6"/>
  <c r="N104" i="6"/>
  <c r="O60" i="6"/>
  <c r="O104" i="6"/>
  <c r="U104" i="6"/>
  <c r="AA125" i="6"/>
  <c r="M68" i="6"/>
  <c r="M112" i="6"/>
  <c r="N68" i="6"/>
  <c r="N112" i="6"/>
  <c r="O68" i="6"/>
  <c r="O112" i="6"/>
  <c r="U112" i="6"/>
  <c r="AA126" i="6"/>
  <c r="M76" i="6"/>
  <c r="M120" i="6"/>
  <c r="N76" i="6"/>
  <c r="N120" i="6"/>
  <c r="O76" i="6"/>
  <c r="O120" i="6"/>
  <c r="U120" i="6"/>
  <c r="AA127" i="6"/>
  <c r="M84" i="6"/>
  <c r="M128" i="6"/>
  <c r="N84" i="6"/>
  <c r="N128" i="6"/>
  <c r="O84" i="6"/>
  <c r="O128" i="6"/>
  <c r="U128" i="6"/>
  <c r="AA128" i="6"/>
  <c r="S95" i="6"/>
  <c r="Y119" i="6"/>
  <c r="S103" i="6"/>
  <c r="Y120" i="6"/>
  <c r="S111" i="6"/>
  <c r="Y121" i="6"/>
  <c r="S119" i="6"/>
  <c r="Y122" i="6"/>
  <c r="S127" i="6"/>
  <c r="Y123" i="6"/>
  <c r="AD95" i="6"/>
  <c r="S96" i="6"/>
  <c r="Y124" i="6"/>
  <c r="S104" i="6"/>
  <c r="Y125" i="6"/>
  <c r="S112" i="6"/>
  <c r="Y126" i="6"/>
  <c r="S120" i="6"/>
  <c r="Y127" i="6"/>
  <c r="S128" i="6"/>
  <c r="Y128" i="6"/>
  <c r="AD96" i="6"/>
  <c r="U139" i="6"/>
  <c r="AA167" i="6"/>
  <c r="U138" i="6"/>
  <c r="AA162" i="6"/>
  <c r="U137" i="6"/>
  <c r="AA157" i="6"/>
  <c r="U171" i="6"/>
  <c r="AA171" i="6"/>
  <c r="U170" i="6"/>
  <c r="AA166" i="6"/>
  <c r="U169" i="6"/>
  <c r="AA161" i="6"/>
  <c r="U168" i="6"/>
  <c r="AA156" i="6"/>
  <c r="U163" i="6"/>
  <c r="AA170" i="6"/>
  <c r="U162" i="6"/>
  <c r="AA165" i="6"/>
  <c r="U161" i="6"/>
  <c r="AA160" i="6"/>
  <c r="U160" i="6"/>
  <c r="AA155" i="6"/>
  <c r="U155" i="6"/>
  <c r="AA169" i="6"/>
  <c r="U154" i="6"/>
  <c r="AA164" i="6"/>
  <c r="U153" i="6"/>
  <c r="AA159" i="6"/>
  <c r="U152" i="6"/>
  <c r="AA154" i="6"/>
  <c r="R58" i="6"/>
  <c r="F35" i="6"/>
  <c r="U147" i="6"/>
  <c r="AA168" i="6"/>
  <c r="U146" i="6"/>
  <c r="AA163" i="6"/>
  <c r="U145" i="6"/>
  <c r="AA158" i="6"/>
  <c r="U144" i="6"/>
  <c r="AA153" i="6"/>
  <c r="T139" i="6"/>
  <c r="Z167" i="6"/>
  <c r="T138" i="6"/>
  <c r="Z162" i="6"/>
  <c r="T137" i="6"/>
  <c r="Z157" i="6"/>
  <c r="T171" i="6"/>
  <c r="Z171" i="6"/>
  <c r="T170" i="6"/>
  <c r="Z166" i="6"/>
  <c r="T169" i="6"/>
  <c r="Z161" i="6"/>
  <c r="T168" i="6"/>
  <c r="Z156" i="6"/>
  <c r="T163" i="6"/>
  <c r="Z170" i="6"/>
  <c r="T162" i="6"/>
  <c r="Z165" i="6"/>
  <c r="T161" i="6"/>
  <c r="Z160" i="6"/>
  <c r="T160" i="6"/>
  <c r="Z155" i="6"/>
  <c r="T155" i="6"/>
  <c r="Z169" i="6"/>
  <c r="T154" i="6"/>
  <c r="Z164" i="6"/>
  <c r="T153" i="6"/>
  <c r="Z159" i="6"/>
  <c r="T152" i="6"/>
  <c r="Z154" i="6"/>
  <c r="T147" i="6"/>
  <c r="Z168" i="6"/>
  <c r="T146" i="6"/>
  <c r="Z163" i="6"/>
  <c r="T145" i="6"/>
  <c r="Z158" i="6"/>
  <c r="T144" i="6"/>
  <c r="Z153" i="6"/>
  <c r="S139" i="6"/>
  <c r="Y167" i="6"/>
  <c r="S138" i="6"/>
  <c r="Y162" i="6"/>
  <c r="S137" i="6"/>
  <c r="Y157" i="6"/>
  <c r="S171" i="6"/>
  <c r="Y171" i="6"/>
  <c r="S170" i="6"/>
  <c r="Y166" i="6"/>
  <c r="S169" i="6"/>
  <c r="Y161" i="6"/>
  <c r="S168" i="6"/>
  <c r="Y156" i="6"/>
  <c r="S163" i="6"/>
  <c r="Y170" i="6"/>
  <c r="S162" i="6"/>
  <c r="Y165" i="6"/>
  <c r="S161" i="6"/>
  <c r="Y160" i="6"/>
  <c r="S160" i="6"/>
  <c r="Y155" i="6"/>
  <c r="S155" i="6"/>
  <c r="Y169" i="6"/>
  <c r="S154" i="6"/>
  <c r="Y164" i="6"/>
  <c r="S153" i="6"/>
  <c r="Y159" i="6"/>
  <c r="S152" i="6"/>
  <c r="Y154" i="6"/>
  <c r="S147" i="6"/>
  <c r="Y168" i="6"/>
  <c r="S146" i="6"/>
  <c r="Y163" i="6"/>
  <c r="S145" i="6"/>
  <c r="Y158" i="6"/>
  <c r="S144" i="6"/>
  <c r="Y153" i="6"/>
  <c r="U167" i="6"/>
  <c r="AA151" i="6"/>
  <c r="U166" i="6"/>
  <c r="AA146" i="6"/>
  <c r="U165" i="6"/>
  <c r="AA141" i="6"/>
  <c r="U164" i="6"/>
  <c r="AA136" i="6"/>
  <c r="U159" i="6"/>
  <c r="AA150" i="6"/>
  <c r="U158" i="6"/>
  <c r="AA145" i="6"/>
  <c r="U157" i="6"/>
  <c r="AA140" i="6"/>
  <c r="U156" i="6"/>
  <c r="AA135" i="6"/>
  <c r="U151" i="6"/>
  <c r="AA149" i="6"/>
  <c r="U150" i="6"/>
  <c r="AA144" i="6"/>
  <c r="U149" i="6"/>
  <c r="AA139" i="6"/>
  <c r="U148" i="6"/>
  <c r="AA134" i="6"/>
  <c r="U143" i="6"/>
  <c r="AA148" i="6"/>
  <c r="U142" i="6"/>
  <c r="AA143" i="6"/>
  <c r="U141" i="6"/>
  <c r="AA138" i="6"/>
  <c r="U140" i="6"/>
  <c r="AA133" i="6"/>
  <c r="U135" i="6"/>
  <c r="AA147" i="6"/>
  <c r="U134" i="6"/>
  <c r="AA142" i="6"/>
  <c r="U133" i="6"/>
  <c r="AA137" i="6"/>
  <c r="U132" i="6"/>
  <c r="AA132" i="6"/>
  <c r="T167" i="6"/>
  <c r="Z151" i="6"/>
  <c r="T166" i="6"/>
  <c r="Z146" i="6"/>
  <c r="T165" i="6"/>
  <c r="Z141" i="6"/>
  <c r="T164" i="6"/>
  <c r="Z136" i="6"/>
  <c r="T159" i="6"/>
  <c r="Z150" i="6"/>
  <c r="T158" i="6"/>
  <c r="Z145" i="6"/>
  <c r="T157" i="6"/>
  <c r="Z140" i="6"/>
  <c r="T156" i="6"/>
  <c r="Z135" i="6"/>
  <c r="T151" i="6"/>
  <c r="Z149" i="6"/>
  <c r="T150" i="6"/>
  <c r="Z144" i="6"/>
  <c r="T149" i="6"/>
  <c r="Z139" i="6"/>
  <c r="T148" i="6"/>
  <c r="Z134" i="6"/>
  <c r="T143" i="6"/>
  <c r="Z148" i="6"/>
  <c r="T142" i="6"/>
  <c r="Z143" i="6"/>
  <c r="J54" i="6"/>
  <c r="T141" i="6"/>
  <c r="Z138" i="6"/>
  <c r="T140" i="6"/>
  <c r="Z133" i="6"/>
  <c r="T135" i="6"/>
  <c r="Z147" i="6"/>
  <c r="T134" i="6"/>
  <c r="Z142" i="6"/>
  <c r="T133" i="6"/>
  <c r="Z137" i="6"/>
  <c r="T132" i="6"/>
  <c r="Z132" i="6"/>
  <c r="S167" i="6"/>
  <c r="Y151" i="6"/>
  <c r="S166" i="6"/>
  <c r="Y146" i="6"/>
  <c r="S165" i="6"/>
  <c r="Y141" i="6"/>
  <c r="S164" i="6"/>
  <c r="Y136" i="6"/>
  <c r="S159" i="6"/>
  <c r="Y150" i="6"/>
  <c r="S158" i="6"/>
  <c r="Y145" i="6"/>
  <c r="S157" i="6"/>
  <c r="Y140" i="6"/>
  <c r="S156" i="6"/>
  <c r="Y135" i="6"/>
  <c r="S151" i="6"/>
  <c r="Y149" i="6"/>
  <c r="S150" i="6"/>
  <c r="Y144" i="6"/>
  <c r="S149" i="6"/>
  <c r="Y139" i="6"/>
  <c r="S148" i="6"/>
  <c r="Y134" i="6"/>
  <c r="H56" i="6"/>
  <c r="S143" i="6"/>
  <c r="Y148" i="6"/>
  <c r="S142" i="6"/>
  <c r="Y143" i="6"/>
  <c r="S141" i="6"/>
  <c r="Y138" i="6"/>
  <c r="S140" i="6"/>
  <c r="Y133" i="6"/>
  <c r="S135" i="6"/>
  <c r="Y147" i="6"/>
  <c r="S134" i="6"/>
  <c r="Y142" i="6"/>
  <c r="S133" i="6"/>
  <c r="Y137" i="6"/>
  <c r="S132" i="6"/>
  <c r="Y132" i="6"/>
  <c r="D19" i="6"/>
  <c r="E35" i="6"/>
  <c r="T125" i="6"/>
  <c r="T110" i="6"/>
  <c r="S125" i="6"/>
  <c r="S110" i="6"/>
  <c r="F84" i="6"/>
  <c r="F128" i="6"/>
  <c r="E84" i="6"/>
  <c r="E128" i="6"/>
  <c r="D84" i="6"/>
  <c r="D128" i="6"/>
  <c r="F83" i="6"/>
  <c r="F127" i="6"/>
  <c r="E83" i="6"/>
  <c r="E127" i="6"/>
  <c r="D83" i="6"/>
  <c r="D127" i="6"/>
  <c r="F121" i="6"/>
  <c r="E121" i="6"/>
  <c r="D121" i="6"/>
  <c r="F76" i="6"/>
  <c r="F120" i="6"/>
  <c r="E76" i="6"/>
  <c r="E120" i="6"/>
  <c r="D76" i="6"/>
  <c r="D120" i="6"/>
  <c r="F75" i="6"/>
  <c r="F119" i="6"/>
  <c r="E75" i="6"/>
  <c r="E119" i="6"/>
  <c r="D75" i="6"/>
  <c r="D119" i="6"/>
  <c r="F113" i="6"/>
  <c r="E113" i="6"/>
  <c r="D113" i="6"/>
  <c r="F68" i="6"/>
  <c r="F112" i="6"/>
  <c r="E68" i="6"/>
  <c r="E112" i="6"/>
  <c r="D68" i="6"/>
  <c r="D112" i="6"/>
  <c r="F67" i="6"/>
  <c r="F111" i="6"/>
  <c r="E67" i="6"/>
  <c r="E111" i="6"/>
  <c r="D67" i="6"/>
  <c r="D111" i="6"/>
  <c r="F105" i="6"/>
  <c r="E105" i="6"/>
  <c r="D105" i="6"/>
  <c r="F60" i="6"/>
  <c r="F104" i="6"/>
  <c r="E60" i="6"/>
  <c r="E104" i="6"/>
  <c r="D60" i="6"/>
  <c r="D104" i="6"/>
  <c r="F59" i="6"/>
  <c r="F103" i="6"/>
  <c r="E59" i="6"/>
  <c r="E103" i="6"/>
  <c r="D59" i="6"/>
  <c r="D103" i="6"/>
  <c r="F97" i="6"/>
  <c r="E97" i="6"/>
  <c r="D97" i="6"/>
  <c r="F52" i="6"/>
  <c r="F96" i="6"/>
  <c r="E52" i="6"/>
  <c r="E96" i="6"/>
  <c r="D52" i="6"/>
  <c r="D96" i="6"/>
  <c r="F51" i="6"/>
  <c r="F95" i="6"/>
  <c r="E51" i="6"/>
  <c r="E95" i="6"/>
  <c r="D51" i="6"/>
  <c r="D95" i="6"/>
  <c r="F89" i="6"/>
  <c r="E89" i="6"/>
  <c r="D89" i="6"/>
  <c r="S90" i="6"/>
  <c r="T90" i="6"/>
  <c r="S115" i="6"/>
  <c r="T115" i="6"/>
  <c r="S100" i="6"/>
  <c r="T100" i="6"/>
  <c r="K40" i="6"/>
  <c r="K41" i="6"/>
  <c r="I40" i="6"/>
  <c r="I41" i="6"/>
  <c r="G40" i="6"/>
  <c r="G41" i="6"/>
  <c r="E40" i="6"/>
  <c r="E41" i="6"/>
  <c r="C40" i="6"/>
  <c r="C41" i="6"/>
  <c r="R74" i="6"/>
  <c r="J35" i="6"/>
  <c r="R82" i="6"/>
  <c r="L35" i="6"/>
  <c r="R83" i="6"/>
  <c r="L36" i="6"/>
  <c r="G19" i="6"/>
  <c r="K35" i="6"/>
  <c r="G20" i="6"/>
  <c r="K36" i="6"/>
  <c r="R75" i="6"/>
  <c r="J36" i="6"/>
  <c r="F19" i="6"/>
  <c r="I35" i="6"/>
  <c r="F20" i="6"/>
  <c r="I36" i="6"/>
  <c r="R59" i="6"/>
  <c r="F36" i="6"/>
  <c r="D20" i="6"/>
  <c r="E36" i="6"/>
  <c r="R51" i="6"/>
  <c r="D36" i="6"/>
  <c r="C20" i="6"/>
  <c r="C36" i="6"/>
  <c r="U136" i="6"/>
  <c r="AA152" i="6"/>
  <c r="T136" i="6"/>
  <c r="Z152" i="6"/>
  <c r="S136" i="6"/>
  <c r="Y15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S45" i="6"/>
  <c r="T45" i="6"/>
  <c r="U45" i="6"/>
  <c r="S46" i="6"/>
  <c r="T46" i="6"/>
  <c r="U46" i="6"/>
  <c r="S53" i="6"/>
  <c r="T53" i="6"/>
  <c r="S47" i="6"/>
  <c r="T47" i="6"/>
  <c r="U47" i="6"/>
  <c r="S61" i="6"/>
  <c r="T61" i="6"/>
  <c r="S48" i="6"/>
  <c r="T48" i="6"/>
  <c r="U48" i="6"/>
  <c r="S69" i="6"/>
  <c r="T69" i="6"/>
  <c r="S49" i="6"/>
  <c r="T49" i="6"/>
  <c r="U49" i="6"/>
  <c r="S77" i="6"/>
  <c r="T77" i="6"/>
  <c r="S50" i="6"/>
  <c r="T50" i="6"/>
  <c r="U50" i="6"/>
  <c r="S51" i="6"/>
  <c r="T51" i="6"/>
  <c r="U51" i="6"/>
  <c r="S54" i="6"/>
  <c r="T54" i="6"/>
  <c r="R52" i="6"/>
  <c r="S52" i="6"/>
  <c r="T52" i="6"/>
  <c r="U52" i="6"/>
  <c r="S62" i="6"/>
  <c r="T62" i="6"/>
  <c r="U53" i="6"/>
  <c r="S70" i="6"/>
  <c r="T70" i="6"/>
  <c r="U54" i="6"/>
  <c r="S78" i="6"/>
  <c r="T78" i="6"/>
  <c r="S55" i="6"/>
  <c r="T55" i="6"/>
  <c r="U55" i="6"/>
  <c r="S56" i="6"/>
  <c r="T56" i="6"/>
  <c r="U56" i="6"/>
  <c r="S57" i="6"/>
  <c r="T57" i="6"/>
  <c r="U57" i="6"/>
  <c r="S63" i="6"/>
  <c r="T63" i="6"/>
  <c r="S58" i="6"/>
  <c r="T58" i="6"/>
  <c r="U58" i="6"/>
  <c r="S71" i="6"/>
  <c r="T71" i="6"/>
  <c r="S59" i="6"/>
  <c r="T59" i="6"/>
  <c r="U59" i="6"/>
  <c r="S79" i="6"/>
  <c r="T79" i="6"/>
  <c r="R60" i="6"/>
  <c r="S60" i="6"/>
  <c r="T60" i="6"/>
  <c r="U60" i="6"/>
  <c r="U61" i="6"/>
  <c r="U62" i="6"/>
  <c r="S64" i="6"/>
  <c r="T64" i="6"/>
  <c r="U63" i="6"/>
  <c r="S72" i="6"/>
  <c r="T72" i="6"/>
  <c r="U64" i="6"/>
  <c r="S80" i="6"/>
  <c r="T80" i="6"/>
  <c r="S65" i="6"/>
  <c r="T65" i="6"/>
  <c r="U65" i="6"/>
  <c r="S66" i="6"/>
  <c r="T66" i="6"/>
  <c r="U66" i="6"/>
  <c r="R67" i="6"/>
  <c r="S67" i="6"/>
  <c r="T67" i="6"/>
  <c r="U67" i="6"/>
  <c r="R68" i="6"/>
  <c r="S68" i="6"/>
  <c r="T68" i="6"/>
  <c r="U68" i="6"/>
  <c r="S73" i="6"/>
  <c r="T73" i="6"/>
  <c r="U69" i="6"/>
  <c r="S81" i="6"/>
  <c r="T81" i="6"/>
  <c r="U70" i="6"/>
  <c r="U71" i="6"/>
  <c r="U72" i="6"/>
  <c r="U73" i="6"/>
  <c r="S74" i="6"/>
  <c r="T74" i="6"/>
  <c r="U74" i="6"/>
  <c r="S82" i="6"/>
  <c r="T82" i="6"/>
  <c r="S75" i="6"/>
  <c r="T75" i="6"/>
  <c r="U75" i="6"/>
  <c r="R76" i="6"/>
  <c r="S76" i="6"/>
  <c r="T76" i="6"/>
  <c r="U76" i="6"/>
  <c r="U77" i="6"/>
  <c r="U78" i="6"/>
  <c r="U79" i="6"/>
  <c r="S83" i="6"/>
  <c r="T83" i="6"/>
  <c r="U80" i="6"/>
  <c r="U81" i="6"/>
  <c r="U82" i="6"/>
  <c r="U83" i="6"/>
  <c r="R84" i="6"/>
  <c r="S84" i="6"/>
  <c r="T84" i="6"/>
  <c r="U84" i="6"/>
  <c r="R132" i="6"/>
  <c r="R128" i="6"/>
  <c r="R127" i="6"/>
  <c r="R126" i="6"/>
  <c r="R125" i="6"/>
  <c r="R124" i="6"/>
  <c r="R123" i="6"/>
  <c r="R122" i="6"/>
  <c r="R121" i="6"/>
  <c r="R120" i="6"/>
  <c r="R119" i="6"/>
  <c r="R118" i="6"/>
  <c r="R117" i="6"/>
  <c r="R116" i="6"/>
  <c r="R115" i="6"/>
  <c r="R114" i="6"/>
  <c r="R113" i="6"/>
  <c r="R112" i="6"/>
  <c r="R111" i="6"/>
  <c r="R110" i="6"/>
  <c r="R109" i="6"/>
  <c r="R108" i="6"/>
  <c r="R107" i="6"/>
  <c r="R106" i="6"/>
  <c r="R105" i="6"/>
  <c r="R104" i="6"/>
  <c r="R103" i="6"/>
  <c r="R102" i="6"/>
  <c r="R101" i="6"/>
  <c r="R100" i="6"/>
  <c r="R99" i="6"/>
  <c r="R98" i="6"/>
  <c r="R97" i="6"/>
  <c r="R96" i="6"/>
  <c r="R95" i="6"/>
  <c r="R94" i="6"/>
  <c r="R93" i="6"/>
  <c r="R92" i="6"/>
  <c r="R91" i="6"/>
  <c r="R90" i="6"/>
  <c r="R89" i="6"/>
  <c r="L37" i="6"/>
  <c r="K37" i="6"/>
  <c r="J37" i="6"/>
  <c r="I37" i="6"/>
  <c r="H37" i="6"/>
  <c r="G37" i="6"/>
  <c r="F37" i="6"/>
  <c r="E37" i="6"/>
  <c r="D37" i="6"/>
  <c r="C37" i="6"/>
  <c r="H36" i="6"/>
  <c r="E20" i="6"/>
  <c r="G36" i="6"/>
  <c r="K27" i="6"/>
  <c r="I27" i="6"/>
  <c r="G27" i="6"/>
  <c r="E27" i="6"/>
  <c r="C27" i="6"/>
</calcChain>
</file>

<file path=xl/sharedStrings.xml><?xml version="1.0" encoding="utf-8"?>
<sst xmlns="http://schemas.openxmlformats.org/spreadsheetml/2006/main" count="1351" uniqueCount="157">
  <si>
    <t>Well</t>
  </si>
  <si>
    <t>Fluor</t>
  </si>
  <si>
    <t>Cq</t>
  </si>
  <si>
    <t>A01</t>
  </si>
  <si>
    <t>Cy5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</si>
  <si>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</si>
  <si>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</si>
  <si>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</si>
  <si>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</si>
  <si>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</si>
  <si>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</si>
  <si>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</si>
  <si>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</si>
  <si>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</si>
  <si>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</si>
  <si>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</si>
  <si>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</si>
  <si>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</si>
  <si>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</si>
  <si>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</si>
  <si>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</si>
  <si>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</si>
  <si>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</si>
  <si>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</si>
  <si>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</si>
  <si>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</si>
  <si>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</si>
  <si>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</si>
  <si>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</si>
  <si>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</si>
  <si>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</si>
  <si>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</si>
  <si>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</si>
  <si>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</si>
  <si>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</si>
  <si>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</si>
  <si>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</si>
  <si>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</si>
  <si>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</si>
  <si>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</si>
  <si>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</si>
  <si>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</si>
  <si>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</si>
  <si>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</si>
  <si>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</si>
  <si>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</si>
  <si>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</si>
  <si>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</si>
  <si>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</si>
  <si>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</si>
  <si>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</si>
  <si>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</si>
  <si>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</si>
  <si>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</si>
  <si>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</si>
  <si>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</si>
  <si>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</si>
  <si>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</si>
  <si>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</si>
  <si>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</si>
  <si>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</si>
  <si>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</si>
  <si>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</si>
  <si>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</si>
  <si>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</si>
  <si>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</si>
  <si>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</si>
  <si>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</si>
  <si>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</si>
  <si>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</si>
  <si>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</si>
  <si>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</si>
  <si>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</si>
  <si>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</si>
  <si>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</si>
  <si>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</si>
  <si>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</si>
  <si>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</si>
  <si>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</si>
  <si>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</si>
  <si>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</si>
  <si>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</si>
  <si>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</si>
  <si>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</si>
  <si>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</si>
  <si>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</si>
  <si>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</si>
  <si>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</si>
  <si>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</si>
  <si>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</si>
  <si>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</si>
  <si>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</si>
  <si>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</si>
  <si>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</si>
  <si>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</si>
  <si>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</si>
  <si>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</si>
  <si>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</si>
  <si>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</si>
  <si>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</si>
  <si>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FAM</t>
  </si>
  <si>
    <t>HEX</t>
  </si>
  <si>
    <t>Quasar</t>
  </si>
  <si>
    <t>TexasRed</t>
  </si>
  <si>
    <t>E</t>
  </si>
  <si>
    <t>D</t>
  </si>
  <si>
    <t>C</t>
  </si>
  <si>
    <t>MPX</t>
  </si>
  <si>
    <t>Cells/ml</t>
  </si>
  <si>
    <t>AVERAGES</t>
  </si>
  <si>
    <t>STDC</t>
  </si>
  <si>
    <t>Plate 8-10</t>
  </si>
  <si>
    <t>Plate 8-11</t>
  </si>
  <si>
    <t>TexR</t>
  </si>
  <si>
    <t>Bf</t>
  </si>
  <si>
    <t>Bt</t>
  </si>
  <si>
    <t>Se</t>
  </si>
  <si>
    <t>Bs</t>
  </si>
  <si>
    <t>Ec</t>
  </si>
  <si>
    <t>Dilutions</t>
  </si>
  <si>
    <t>(From cell counting of stock)</t>
  </si>
  <si>
    <t>NGF-1</t>
  </si>
  <si>
    <t>LINE VALUES</t>
  </si>
  <si>
    <t>B. sub</t>
  </si>
  <si>
    <t>B. frag</t>
  </si>
  <si>
    <t>B. theta</t>
  </si>
  <si>
    <t>S.e.∆I∆II</t>
  </si>
  <si>
    <t>A</t>
  </si>
  <si>
    <t>B</t>
  </si>
  <si>
    <t>F</t>
  </si>
  <si>
    <t>G</t>
  </si>
  <si>
    <t>H</t>
  </si>
  <si>
    <t>CELLS/ML</t>
  </si>
  <si>
    <t>STDEV</t>
  </si>
  <si>
    <t>Generating Standard Curves</t>
  </si>
  <si>
    <t>&lt;- Cell counts from Microscope divided by 5</t>
  </si>
  <si>
    <t>&lt;-Divided by 10 for first dilution of standard curve</t>
  </si>
  <si>
    <t>Cq averages for generating Standard Curves</t>
  </si>
  <si>
    <t>Rearranged</t>
  </si>
  <si>
    <t>Col 1</t>
  </si>
  <si>
    <t>Col 2</t>
  </si>
  <si>
    <t>Col 3</t>
  </si>
  <si>
    <t>Averages</t>
  </si>
  <si>
    <t>Cells/ml (Data from cell counts)</t>
  </si>
  <si>
    <t>&lt;- Automatically calculates the slope and intercept from the line equation</t>
  </si>
  <si>
    <t>Cq Data in 96-well layout</t>
  </si>
  <si>
    <t>ND</t>
  </si>
  <si>
    <t>AVG</t>
  </si>
  <si>
    <t>t = 0</t>
  </si>
  <si>
    <t>t = 36</t>
  </si>
  <si>
    <t>IV</t>
  </si>
  <si>
    <t>-Se</t>
  </si>
  <si>
    <t>-Bs</t>
  </si>
  <si>
    <t>-Bt</t>
  </si>
  <si>
    <t>-Bf</t>
  </si>
  <si>
    <t>-Ec</t>
  </si>
  <si>
    <t>Error Catcher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</si>
</sst>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E+00"/>
    <numFmt numFmtId="165" formatCode="0E+00"/>
    <numFmt numFmtId="166" formatCode="0.000"/>
    <numFmt numFmtId="167" formatCode="###0.00;\-###0.00"/>
  </numFmts>
  <fonts count="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sz val="8.25"/>
      <name val="Microsoft Sans Serif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0" borderId="0" xfId="0" applyNumberFormat="1"/>
    <xf numFmtId="165" fontId="0" fillId="0" borderId="0" xfId="0" applyNumberForma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/>
    <xf numFmtId="0" fontId="2" fillId="0" borderId="0" xfId="0" applyFont="1"/>
    <xf numFmtId="11" fontId="0" fillId="0" borderId="0" xfId="0" applyNumberFormat="1"/>
    <xf numFmtId="166" fontId="0" fillId="0" borderId="0" xfId="0" applyNumberFormat="1"/>
    <xf numFmtId="2" fontId="0" fillId="0" borderId="0" xfId="0" applyNumberFormat="1"/>
    <xf numFmtId="0" fontId="0" fillId="0" borderId="13" xfId="0" applyBorder="1"/>
    <xf numFmtId="0" fontId="0" fillId="0" borderId="14" xfId="0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2" xfId="0" applyBorder="1"/>
    <xf numFmtId="164" fontId="0" fillId="0" borderId="0" xfId="0" applyNumberFormat="1" applyFill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164" fontId="0" fillId="0" borderId="9" xfId="0" applyNumberFormat="1" applyFill="1" applyBorder="1"/>
    <xf numFmtId="164" fontId="0" fillId="0" borderId="1" xfId="0" applyNumberFormat="1" applyFill="1" applyBorder="1"/>
    <xf numFmtId="164" fontId="0" fillId="0" borderId="2" xfId="0" applyNumberFormat="1" applyFill="1" applyBorder="1"/>
    <xf numFmtId="0" fontId="0" fillId="0" borderId="3" xfId="0" applyFill="1" applyBorder="1"/>
    <xf numFmtId="164" fontId="0" fillId="0" borderId="10" xfId="0" applyNumberFormat="1" applyFill="1" applyBorder="1"/>
    <xf numFmtId="164" fontId="0" fillId="0" borderId="0" xfId="0" applyNumberFormat="1" applyFill="1" applyBorder="1"/>
    <xf numFmtId="164" fontId="0" fillId="0" borderId="3" xfId="0" applyNumberFormat="1" applyFill="1" applyBorder="1"/>
    <xf numFmtId="0" fontId="0" fillId="0" borderId="5" xfId="0" applyFill="1" applyBorder="1"/>
    <xf numFmtId="164" fontId="0" fillId="0" borderId="11" xfId="0" applyNumberFormat="1" applyFill="1" applyBorder="1"/>
    <xf numFmtId="164" fontId="0" fillId="0" borderId="4" xfId="0" applyNumberFormat="1" applyFill="1" applyBorder="1"/>
    <xf numFmtId="164" fontId="0" fillId="0" borderId="5" xfId="0" applyNumberFormat="1" applyFill="1" applyBorder="1"/>
    <xf numFmtId="11" fontId="0" fillId="0" borderId="1" xfId="0" applyNumberFormat="1" applyFill="1" applyBorder="1"/>
    <xf numFmtId="11" fontId="0" fillId="0" borderId="2" xfId="0" applyNumberFormat="1" applyFill="1" applyBorder="1"/>
    <xf numFmtId="11" fontId="0" fillId="0" borderId="0" xfId="0" applyNumberFormat="1" applyFill="1" applyBorder="1"/>
    <xf numFmtId="11" fontId="0" fillId="0" borderId="3" xfId="0" applyNumberFormat="1" applyFill="1" applyBorder="1"/>
    <xf numFmtId="11" fontId="0" fillId="0" borderId="5" xfId="0" applyNumberForma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4" xfId="0" applyFill="1" applyBorder="1"/>
    <xf numFmtId="11" fontId="0" fillId="0" borderId="9" xfId="0" applyNumberFormat="1" applyFill="1" applyBorder="1"/>
    <xf numFmtId="11" fontId="0" fillId="0" borderId="10" xfId="0" applyNumberFormat="1" applyFill="1" applyBorder="1"/>
    <xf numFmtId="11" fontId="0" fillId="0" borderId="11" xfId="0" applyNumberFormat="1" applyFill="1" applyBorder="1"/>
    <xf numFmtId="11" fontId="0" fillId="0" borderId="4" xfId="0" applyNumberFormat="1" applyFill="1" applyBorder="1"/>
    <xf numFmtId="0" fontId="5" fillId="0" borderId="0" xfId="0" applyFont="1" applyFill="1"/>
    <xf numFmtId="0" fontId="6" fillId="0" borderId="0" xfId="0" applyFont="1" applyFill="1"/>
    <xf numFmtId="0" fontId="6" fillId="0" borderId="0" xfId="0" applyFont="1"/>
    <xf numFmtId="0" fontId="0" fillId="3" borderId="0" xfId="0" applyFill="1"/>
    <xf numFmtId="49" fontId="7" fillId="0" borderId="0" xfId="0" applyNumberFormat="1" applyFont="1" applyFill="1" applyBorder="1" applyAlignment="1" applyProtection="1">
      <alignment vertical="center"/>
    </xf>
    <xf numFmtId="167" fontId="7" fillId="0" borderId="0" xfId="0" applyNumberFormat="1" applyFont="1" applyFill="1" applyBorder="1" applyAlignment="1" applyProtection="1">
      <alignment vertical="center"/>
    </xf>
    <xf numFmtId="9" fontId="0" fillId="0" borderId="0" xfId="555" applyFont="1"/>
    <xf numFmtId="0" fontId="0" fillId="2" borderId="0" xfId="0" applyFill="1" applyBorder="1"/>
    <xf numFmtId="164" fontId="0" fillId="2" borderId="0" xfId="0" applyNumberFormat="1" applyFill="1" applyBorder="1"/>
    <xf numFmtId="164" fontId="0" fillId="2" borderId="10" xfId="0" applyNumberFormat="1" applyFill="1" applyBorder="1"/>
    <xf numFmtId="164" fontId="0" fillId="0" borderId="0" xfId="0" applyNumberFormat="1"/>
    <xf numFmtId="0" fontId="0" fillId="0" borderId="0" xfId="0" quotePrefix="1"/>
    <xf numFmtId="164" fontId="0" fillId="0" borderId="0" xfId="555" applyNumberFormat="1" applyFont="1"/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8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Normal" xfId="0" builtinId="0"/>
    <cellStyle name="Percent" xfId="555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Analysis!$D$29</c:f>
              <c:strCache>
                <c:ptCount val="1"/>
                <c:pt idx="0">
                  <c:v>NGF-1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0217055352157413"/>
                  <c:y val="0.115327559055118"/>
                </c:manualLayout>
              </c:layout>
              <c:numFmt formatCode="General" sourceLinked="0"/>
            </c:trendlineLbl>
          </c:trendline>
          <c:xVal>
            <c:numRef>
              <c:f>Analysis!$C$30:$C$35</c:f>
              <c:numCache>
                <c:formatCode>0.00</c:formatCode>
                <c:ptCount val="6"/>
                <c:pt idx="0">
                  <c:v>7.740362689494244</c:v>
                </c:pt>
                <c:pt idx="1">
                  <c:v>6.740362689494244</c:v>
                </c:pt>
                <c:pt idx="2">
                  <c:v>5.740362689494244</c:v>
                </c:pt>
                <c:pt idx="3">
                  <c:v>4.740362689494244</c:v>
                </c:pt>
                <c:pt idx="4">
                  <c:v>3.740362689494244</c:v>
                </c:pt>
                <c:pt idx="5">
                  <c:v>2.740362689494244</c:v>
                </c:pt>
              </c:numCache>
            </c:numRef>
          </c:xVal>
          <c:yVal>
            <c:numRef>
              <c:f>Analysis!$D$30:$D$35</c:f>
              <c:numCache>
                <c:formatCode>0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667640"/>
        <c:axId val="2114672840"/>
      </c:scatterChart>
      <c:valAx>
        <c:axId val="2114667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LN(Cells/ml)</a:t>
                </a:r>
              </a:p>
            </c:rich>
          </c:tx>
          <c:layout>
            <c:manualLayout>
              <c:xMode val="edge"/>
              <c:yMode val="edge"/>
              <c:x val="0.463667853620208"/>
              <c:y val="0.881000393700787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2114672840"/>
        <c:crosses val="autoZero"/>
        <c:crossBetween val="midCat"/>
      </c:valAx>
      <c:valAx>
        <c:axId val="21146728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Cq</a:t>
                </a:r>
              </a:p>
            </c:rich>
          </c:tx>
          <c:layout>
            <c:manualLayout>
              <c:xMode val="edge"/>
              <c:yMode val="edge"/>
              <c:x val="0.0"/>
              <c:y val="0.329976377952756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114667640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575593226005985"/>
          <c:y val="0.0272153543307086"/>
          <c:w val="0.381943928983399"/>
          <c:h val="0.198283464566929"/>
        </c:manualLayout>
      </c:layout>
      <c:overlay val="1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Analysis!$F$29</c:f>
              <c:strCache>
                <c:ptCount val="1"/>
                <c:pt idx="0">
                  <c:v>Bs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0217055352157413"/>
                  <c:y val="0.115327559055118"/>
                </c:manualLayout>
              </c:layout>
              <c:numFmt formatCode="General" sourceLinked="0"/>
            </c:trendlineLbl>
          </c:trendline>
          <c:xVal>
            <c:numRef>
              <c:f>Analysis!$E$30:$E$34</c:f>
              <c:numCache>
                <c:formatCode>0</c:formatCode>
                <c:ptCount val="5"/>
                <c:pt idx="0">
                  <c:v>7.740362689494244</c:v>
                </c:pt>
                <c:pt idx="1">
                  <c:v>6.740362689494244</c:v>
                </c:pt>
                <c:pt idx="2">
                  <c:v>5.740362689494244</c:v>
                </c:pt>
                <c:pt idx="3">
                  <c:v>4.740362689494244</c:v>
                </c:pt>
                <c:pt idx="4">
                  <c:v>3.740362689494244</c:v>
                </c:pt>
              </c:numCache>
            </c:numRef>
          </c:xVal>
          <c:yVal>
            <c:numRef>
              <c:f>Analysis!$F$30:$F$34</c:f>
              <c:numCache>
                <c:formatCode>0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193752"/>
        <c:axId val="2115199032"/>
      </c:scatterChart>
      <c:valAx>
        <c:axId val="2115193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LN(Cells/ml)</a:t>
                </a:r>
              </a:p>
            </c:rich>
          </c:tx>
          <c:layout>
            <c:manualLayout>
              <c:xMode val="edge"/>
              <c:yMode val="edge"/>
              <c:x val="0.463667853620208"/>
              <c:y val="0.881000393700787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115199032"/>
        <c:crosses val="autoZero"/>
        <c:crossBetween val="midCat"/>
      </c:valAx>
      <c:valAx>
        <c:axId val="21151990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Cq</a:t>
                </a:r>
              </a:p>
            </c:rich>
          </c:tx>
          <c:layout>
            <c:manualLayout>
              <c:xMode val="edge"/>
              <c:yMode val="edge"/>
              <c:x val="0.0"/>
              <c:y val="0.329976377952756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115193752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575593226005985"/>
          <c:y val="0.0272153543307086"/>
          <c:w val="0.381943928983399"/>
          <c:h val="0.198283464566929"/>
        </c:manualLayout>
      </c:layout>
      <c:overlay val="1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Analysis!$H$29</c:f>
              <c:strCache>
                <c:ptCount val="1"/>
                <c:pt idx="0">
                  <c:v>Bf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0217055352157413"/>
                  <c:y val="0.115327559055118"/>
                </c:manualLayout>
              </c:layout>
              <c:numFmt formatCode="General" sourceLinked="0"/>
            </c:trendlineLbl>
          </c:trendline>
          <c:xVal>
            <c:numRef>
              <c:f>Analysis!$G$30:$G$35</c:f>
              <c:numCache>
                <c:formatCode>0</c:formatCode>
                <c:ptCount val="6"/>
                <c:pt idx="0">
                  <c:v>8.851258348719075</c:v>
                </c:pt>
                <c:pt idx="1">
                  <c:v>7.851258348719075</c:v>
                </c:pt>
                <c:pt idx="2">
                  <c:v>6.851258348719075</c:v>
                </c:pt>
                <c:pt idx="3">
                  <c:v>5.851258348719075</c:v>
                </c:pt>
                <c:pt idx="4">
                  <c:v>4.851258348719075</c:v>
                </c:pt>
                <c:pt idx="5">
                  <c:v>3.851258348719075</c:v>
                </c:pt>
              </c:numCache>
            </c:numRef>
          </c:xVal>
          <c:yVal>
            <c:numRef>
              <c:f>Analysis!$H$30:$H$35</c:f>
              <c:numCache>
                <c:formatCode>0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259704"/>
        <c:axId val="2113265000"/>
      </c:scatterChart>
      <c:valAx>
        <c:axId val="2113259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LN(Cells/ml)</a:t>
                </a:r>
              </a:p>
            </c:rich>
          </c:tx>
          <c:layout>
            <c:manualLayout>
              <c:xMode val="edge"/>
              <c:yMode val="edge"/>
              <c:x val="0.463667853620208"/>
              <c:y val="0.881000393700787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113265000"/>
        <c:crosses val="autoZero"/>
        <c:crossBetween val="midCat"/>
      </c:valAx>
      <c:valAx>
        <c:axId val="21132650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Cq</a:t>
                </a:r>
              </a:p>
            </c:rich>
          </c:tx>
          <c:layout>
            <c:manualLayout>
              <c:xMode val="edge"/>
              <c:yMode val="edge"/>
              <c:x val="0.0"/>
              <c:y val="0.329976377952756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113259704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575593226005985"/>
          <c:y val="0.0272153543307086"/>
          <c:w val="0.381943928983399"/>
          <c:h val="0.198283464566929"/>
        </c:manualLayout>
      </c:layout>
      <c:overlay val="1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Analysis!$J$29</c:f>
              <c:strCache>
                <c:ptCount val="1"/>
                <c:pt idx="0">
                  <c:v>Se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0217055352157413"/>
                  <c:y val="0.115327559055118"/>
                </c:manualLayout>
              </c:layout>
              <c:numFmt formatCode="General" sourceLinked="0"/>
            </c:trendlineLbl>
          </c:trendline>
          <c:xVal>
            <c:numRef>
              <c:f>Analysis!$I$30:$I$34</c:f>
              <c:numCache>
                <c:formatCode>0</c:formatCode>
                <c:ptCount val="5"/>
                <c:pt idx="0">
                  <c:v>8.28330122870355</c:v>
                </c:pt>
                <c:pt idx="1">
                  <c:v>7.28330122870355</c:v>
                </c:pt>
                <c:pt idx="2">
                  <c:v>6.28330122870355</c:v>
                </c:pt>
                <c:pt idx="3">
                  <c:v>5.28330122870355</c:v>
                </c:pt>
                <c:pt idx="4">
                  <c:v>4.28330122870355</c:v>
                </c:pt>
              </c:numCache>
            </c:numRef>
          </c:xVal>
          <c:yVal>
            <c:numRef>
              <c:f>Analysis!$J$30:$J$34</c:f>
              <c:numCache>
                <c:formatCode>0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707368"/>
        <c:axId val="2114712664"/>
      </c:scatterChart>
      <c:valAx>
        <c:axId val="2114707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LN(Cells/ml)</a:t>
                </a:r>
              </a:p>
            </c:rich>
          </c:tx>
          <c:layout>
            <c:manualLayout>
              <c:xMode val="edge"/>
              <c:yMode val="edge"/>
              <c:x val="0.463667853620208"/>
              <c:y val="0.881000393700787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114712664"/>
        <c:crosses val="autoZero"/>
        <c:crossBetween val="midCat"/>
      </c:valAx>
      <c:valAx>
        <c:axId val="21147126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Cq</a:t>
                </a:r>
              </a:p>
            </c:rich>
          </c:tx>
          <c:layout>
            <c:manualLayout>
              <c:xMode val="edge"/>
              <c:yMode val="edge"/>
              <c:x val="0.0"/>
              <c:y val="0.329976377952756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114707368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575593226005985"/>
          <c:y val="0.0272153543307086"/>
          <c:w val="0.381943928983399"/>
          <c:h val="0.198283464566929"/>
        </c:manualLayout>
      </c:layout>
      <c:overlay val="1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Analysis!$L$29</c:f>
              <c:strCache>
                <c:ptCount val="1"/>
                <c:pt idx="0">
                  <c:v>Bt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0217055352157413"/>
                  <c:y val="0.115327559055118"/>
                </c:manualLayout>
              </c:layout>
              <c:numFmt formatCode="General" sourceLinked="0"/>
            </c:trendlineLbl>
          </c:trendline>
          <c:xVal>
            <c:numRef>
              <c:f>Analysis!$K$30:$K$34</c:f>
              <c:numCache>
                <c:formatCode>0</c:formatCode>
                <c:ptCount val="5"/>
                <c:pt idx="0">
                  <c:v>8.311753861055754</c:v>
                </c:pt>
                <c:pt idx="1">
                  <c:v>7.311753861055754</c:v>
                </c:pt>
                <c:pt idx="2">
                  <c:v>6.311753861055754</c:v>
                </c:pt>
                <c:pt idx="3">
                  <c:v>5.311753861055754</c:v>
                </c:pt>
                <c:pt idx="4">
                  <c:v>4.311753861055754</c:v>
                </c:pt>
              </c:numCache>
            </c:numRef>
          </c:xVal>
          <c:yVal>
            <c:numRef>
              <c:f>Analysis!$L$30:$L$34</c:f>
              <c:numCache>
                <c:formatCode>0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743768"/>
        <c:axId val="2114749064"/>
      </c:scatterChart>
      <c:valAx>
        <c:axId val="2114743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LN(Cells/ml)</a:t>
                </a:r>
              </a:p>
            </c:rich>
          </c:tx>
          <c:layout>
            <c:manualLayout>
              <c:xMode val="edge"/>
              <c:yMode val="edge"/>
              <c:x val="0.463667853620208"/>
              <c:y val="0.881000393700787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114749064"/>
        <c:crosses val="autoZero"/>
        <c:crossBetween val="midCat"/>
      </c:valAx>
      <c:valAx>
        <c:axId val="21147490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Cq</a:t>
                </a:r>
              </a:p>
            </c:rich>
          </c:tx>
          <c:layout>
            <c:manualLayout>
              <c:xMode val="edge"/>
              <c:yMode val="edge"/>
              <c:x val="0.0"/>
              <c:y val="0.329976377952756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2114743768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575593226005985"/>
          <c:y val="0.0272153543307086"/>
          <c:w val="0.381943928983399"/>
          <c:h val="0.198283464566929"/>
        </c:manualLayout>
      </c:layout>
      <c:overlay val="1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Analysis!$W$89:$W$93</c:f>
          <c:strCache>
            <c:ptCount val="1"/>
            <c:pt idx="0">
              <c:v>A</c:v>
            </c:pt>
          </c:strCache>
        </c:strRef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Analysis!$X$89</c:f>
              <c:strCache>
                <c:ptCount val="1"/>
                <c:pt idx="0">
                  <c:v>NGF-1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Analysis!$Y$132:$AA$132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Analysis!$Y$132:$AA$132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Analysis!$Y$89:$AA$89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Analysis!$X$90</c:f>
              <c:strCache>
                <c:ptCount val="1"/>
                <c:pt idx="0">
                  <c:v>B. sub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Analysis!$Y$133:$AA$133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Analysis!$Y$133:$AA$133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Analysis!$Y$90:$AA$90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"/>
          <c:order val="2"/>
          <c:tx>
            <c:strRef>
              <c:f>Analysis!$X$91</c:f>
              <c:strCache>
                <c:ptCount val="1"/>
                <c:pt idx="0">
                  <c:v>B. frag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Analysis!$Y$134:$AA$134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Analysis!$Y$134:$AA$134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Analysis!$Y$91:$AA$91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Analysis!$X$92</c:f>
              <c:strCache>
                <c:ptCount val="1"/>
                <c:pt idx="0">
                  <c:v>S.e.∆I∆II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Analysis!$Y$135:$AA$135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Analysis!$Y$135:$AA$135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Analysis!$Y$92:$AA$92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Analysis!$X$93</c:f>
              <c:strCache>
                <c:ptCount val="1"/>
                <c:pt idx="0">
                  <c:v>B. theta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Analysis!$Y$136:$AA$136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Analysis!$Y$136:$AA$136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Analysis!$Y$93:$AA$93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4795784"/>
        <c:axId val="2114798696"/>
      </c:barChart>
      <c:catAx>
        <c:axId val="2114795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4798696"/>
        <c:crosses val="autoZero"/>
        <c:auto val="1"/>
        <c:lblAlgn val="ctr"/>
        <c:lblOffset val="100"/>
        <c:noMultiLvlLbl val="0"/>
      </c:catAx>
      <c:valAx>
        <c:axId val="2114798696"/>
        <c:scaling>
          <c:logBase val="10.0"/>
          <c:orientation val="minMax"/>
          <c:max val="1.0E10"/>
        </c:scaling>
        <c:delete val="0"/>
        <c:axPos val="l"/>
        <c:majorGridlines/>
        <c:numFmt formatCode="0.0E+00" sourceLinked="1"/>
        <c:majorTickMark val="out"/>
        <c:minorTickMark val="none"/>
        <c:tickLblPos val="nextTo"/>
        <c:crossAx val="2114795784"/>
        <c:crosses val="autoZero"/>
        <c:crossBetween val="between"/>
        <c:majorUnit val="10.0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Analysis!$W$94:$W$98</c:f>
          <c:strCache>
            <c:ptCount val="1"/>
            <c:pt idx="0">
              <c:v>B</c:v>
            </c:pt>
          </c:strCache>
        </c:strRef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Analysis!$X$94</c:f>
              <c:strCache>
                <c:ptCount val="1"/>
                <c:pt idx="0">
                  <c:v>NGF-1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Analysis!$Y$137:$AA$137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Analysis!$Y$137:$AA$137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Analysis!$Y$94:$AA$94</c:f>
              <c:numCache>
                <c:formatCode>0.0E+00</c:formatCode>
                <c:ptCount val="3"/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Analysis!$X$95</c:f>
              <c:strCache>
                <c:ptCount val="1"/>
                <c:pt idx="0">
                  <c:v>B. sub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Analysis!$Y$138:$AA$138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Analysis!$Y$138:$AA$138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Analysis!$Y$95:$AA$95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"/>
          <c:order val="2"/>
          <c:tx>
            <c:strRef>
              <c:f>Analysis!$X$96</c:f>
              <c:strCache>
                <c:ptCount val="1"/>
                <c:pt idx="0">
                  <c:v>B. frag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Analysis!$Y$139:$AA$139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Analysis!$Y$139:$AA$139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Analysis!$Y$96:$AA$96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Analysis!$X$97</c:f>
              <c:strCache>
                <c:ptCount val="1"/>
                <c:pt idx="0">
                  <c:v>S.e.∆I∆II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Analysis!$Y$140:$AA$140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Analysis!$Y$140:$AA$140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Analysis!$Y$97:$AA$97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Analysis!$X$98</c:f>
              <c:strCache>
                <c:ptCount val="1"/>
                <c:pt idx="0">
                  <c:v>B. theta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Analysis!$Y$141:$AA$141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Analysis!$Y$141:$AA$141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Analysis!$Y$98:$AA$98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260344"/>
        <c:axId val="2115263256"/>
      </c:barChart>
      <c:catAx>
        <c:axId val="2115260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5263256"/>
        <c:crosses val="autoZero"/>
        <c:auto val="1"/>
        <c:lblAlgn val="ctr"/>
        <c:lblOffset val="100"/>
        <c:noMultiLvlLbl val="0"/>
      </c:catAx>
      <c:valAx>
        <c:axId val="2115263256"/>
        <c:scaling>
          <c:logBase val="10.0"/>
          <c:orientation val="minMax"/>
          <c:max val="1.0E10"/>
        </c:scaling>
        <c:delete val="0"/>
        <c:axPos val="l"/>
        <c:majorGridlines/>
        <c:numFmt formatCode="0.0E+00" sourceLinked="1"/>
        <c:majorTickMark val="out"/>
        <c:minorTickMark val="none"/>
        <c:tickLblPos val="nextTo"/>
        <c:crossAx val="2115260344"/>
        <c:crosses val="autoZero"/>
        <c:crossBetween val="between"/>
        <c:majorUnit val="10.0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Analysis!$W$99:$W$103</c:f>
          <c:strCache>
            <c:ptCount val="1"/>
            <c:pt idx="0">
              <c:v>C</c:v>
            </c:pt>
          </c:strCache>
        </c:strRef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Analysis!$X$99</c:f>
              <c:strCache>
                <c:ptCount val="1"/>
                <c:pt idx="0">
                  <c:v>NGF-1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Analysis!$Y$142:$AA$142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Analysis!$Y$142:$AA$142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Analysis!$Y$99:$AA$99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Analysis!$X$100</c:f>
              <c:strCache>
                <c:ptCount val="1"/>
                <c:pt idx="0">
                  <c:v>B. sub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Analysis!$Y$143:$AA$143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Analysis!$Y$143:$AA$143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Analysis!$Y$100:$AA$100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"/>
          <c:order val="2"/>
          <c:tx>
            <c:strRef>
              <c:f>Analysis!$X$101</c:f>
              <c:strCache>
                <c:ptCount val="1"/>
                <c:pt idx="0">
                  <c:v>B. frag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Analysis!$Y$144:$AA$144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Analysis!$Y$144:$AA$144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Analysis!$Y$101:$AA$101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Analysis!$X$102</c:f>
              <c:strCache>
                <c:ptCount val="1"/>
                <c:pt idx="0">
                  <c:v>S.e.∆I∆II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Analysis!$Y$145:$AA$145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Analysis!$Y$145:$AA$145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Analysis!$Y$102:$AA$102</c:f>
              <c:numCache>
                <c:formatCode>0.0E+00</c:formatCode>
                <c:ptCount val="3"/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Analysis!$X$103</c:f>
              <c:strCache>
                <c:ptCount val="1"/>
                <c:pt idx="0">
                  <c:v>B. theta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Analysis!$Y$146:$AA$146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Analysis!$Y$146:$AA$146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Analysis!$Y$103:$AA$103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4849576"/>
        <c:axId val="2114852488"/>
      </c:barChart>
      <c:catAx>
        <c:axId val="2114849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4852488"/>
        <c:crosses val="autoZero"/>
        <c:auto val="1"/>
        <c:lblAlgn val="ctr"/>
        <c:lblOffset val="100"/>
        <c:noMultiLvlLbl val="0"/>
      </c:catAx>
      <c:valAx>
        <c:axId val="2114852488"/>
        <c:scaling>
          <c:logBase val="10.0"/>
          <c:orientation val="minMax"/>
          <c:max val="1.0E10"/>
        </c:scaling>
        <c:delete val="0"/>
        <c:axPos val="l"/>
        <c:majorGridlines/>
        <c:numFmt formatCode="0.0E+00" sourceLinked="1"/>
        <c:majorTickMark val="out"/>
        <c:minorTickMark val="none"/>
        <c:tickLblPos val="nextTo"/>
        <c:crossAx val="2114849576"/>
        <c:crosses val="autoZero"/>
        <c:crossBetween val="between"/>
        <c:majorUnit val="10.0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Analysis!$W$104:$W$108</c:f>
          <c:strCache>
            <c:ptCount val="1"/>
            <c:pt idx="0">
              <c:v>D</c:v>
            </c:pt>
          </c:strCache>
        </c:strRef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Analysis!$X$104</c:f>
              <c:strCache>
                <c:ptCount val="1"/>
                <c:pt idx="0">
                  <c:v>NGF-1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Analysis!$Y$147:$AA$147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Analysis!$Y$147:$AA$147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Analysis!$Y$104:$AA$104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Analysis!$X$105</c:f>
              <c:strCache>
                <c:ptCount val="1"/>
                <c:pt idx="0">
                  <c:v>B. sub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Analysis!$Y$148:$AA$148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Analysis!$Y$148:$AA$148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Analysis!$Y$105:$AA$105</c:f>
              <c:numCache>
                <c:formatCode>0.0E+00</c:formatCode>
                <c:ptCount val="3"/>
                <c:pt idx="2">
                  <c:v>0.0</c:v>
                </c:pt>
              </c:numCache>
            </c:numRef>
          </c:val>
        </c:ser>
        <c:ser>
          <c:idx val="2"/>
          <c:order val="2"/>
          <c:tx>
            <c:strRef>
              <c:f>Analysis!$X$106</c:f>
              <c:strCache>
                <c:ptCount val="1"/>
                <c:pt idx="0">
                  <c:v>B. frag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Analysis!$Y$149:$AA$149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Analysis!$Y$149:$AA$149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Analysis!$Y$106:$AA$106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Analysis!$X$107</c:f>
              <c:strCache>
                <c:ptCount val="1"/>
                <c:pt idx="0">
                  <c:v>S.e.∆I∆II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Analysis!$Y$150:$AA$150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Analysis!$Y$150:$AA$150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Analysis!$Y$107:$AA$107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Analysis!$X$108</c:f>
              <c:strCache>
                <c:ptCount val="1"/>
                <c:pt idx="0">
                  <c:v>B. theta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Analysis!$Y$151:$AA$151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Analysis!$Y$151:$AA$151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Analysis!$Y$108:$AA$108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3335816"/>
        <c:axId val="2113338728"/>
      </c:barChart>
      <c:catAx>
        <c:axId val="211333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3338728"/>
        <c:crosses val="autoZero"/>
        <c:auto val="1"/>
        <c:lblAlgn val="ctr"/>
        <c:lblOffset val="100"/>
        <c:noMultiLvlLbl val="0"/>
      </c:catAx>
      <c:valAx>
        <c:axId val="2113338728"/>
        <c:scaling>
          <c:logBase val="10.0"/>
          <c:orientation val="minMax"/>
          <c:max val="1.0E10"/>
        </c:scaling>
        <c:delete val="0"/>
        <c:axPos val="l"/>
        <c:majorGridlines/>
        <c:numFmt formatCode="0.0E+00" sourceLinked="1"/>
        <c:majorTickMark val="out"/>
        <c:minorTickMark val="none"/>
        <c:tickLblPos val="nextTo"/>
        <c:crossAx val="2113335816"/>
        <c:crosses val="autoZero"/>
        <c:crossBetween val="between"/>
        <c:majorUnit val="10.0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Analysis!$W$114:$W$118</c:f>
          <c:strCache>
            <c:ptCount val="1"/>
            <c:pt idx="0">
              <c:v>F</c:v>
            </c:pt>
          </c:strCache>
        </c:strRef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Analysis!$X$114</c:f>
              <c:strCache>
                <c:ptCount val="1"/>
                <c:pt idx="0">
                  <c:v>NGF-1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Analysis!$Y$157:$AA$157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Analysis!$Y$157:$AA$157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Analysis!$Y$114:$AA$114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Analysis!$X$115</c:f>
              <c:strCache>
                <c:ptCount val="1"/>
                <c:pt idx="0">
                  <c:v>B. sub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Analysis!$Y$158:$AA$158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Analysis!$Y$158:$AA$158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Analysis!$Y$115:$AA$115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"/>
          <c:order val="2"/>
          <c:tx>
            <c:strRef>
              <c:f>Analysis!$X$116</c:f>
              <c:strCache>
                <c:ptCount val="1"/>
                <c:pt idx="0">
                  <c:v>B. frag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Analysis!$Y$159:$AA$159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Analysis!$Y$159:$AA$159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Analysis!$Y$116:$AA$116</c:f>
              <c:numCache>
                <c:formatCode>0.0E+00</c:formatCode>
                <c:ptCount val="3"/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Analysis!$X$117</c:f>
              <c:strCache>
                <c:ptCount val="1"/>
                <c:pt idx="0">
                  <c:v>S.e.∆I∆II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Analysis!$Y$160:$AA$160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Analysis!$Y$160:$AA$160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Analysis!$Y$117:$AA$117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Analysis!$X$118</c:f>
              <c:strCache>
                <c:ptCount val="1"/>
                <c:pt idx="0">
                  <c:v>B. theta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Analysis!$Y$161:$AA$161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Analysis!$Y$161:$AA$161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Analysis!$Y$118:$AA$118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312952"/>
        <c:axId val="2115315864"/>
      </c:barChart>
      <c:catAx>
        <c:axId val="211531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5315864"/>
        <c:crosses val="autoZero"/>
        <c:auto val="1"/>
        <c:lblAlgn val="ctr"/>
        <c:lblOffset val="100"/>
        <c:noMultiLvlLbl val="0"/>
      </c:catAx>
      <c:valAx>
        <c:axId val="2115315864"/>
        <c:scaling>
          <c:logBase val="10.0"/>
          <c:orientation val="minMax"/>
          <c:max val="1.0E10"/>
        </c:scaling>
        <c:delete val="0"/>
        <c:axPos val="l"/>
        <c:majorGridlines/>
        <c:numFmt formatCode="0.0E+00" sourceLinked="1"/>
        <c:majorTickMark val="out"/>
        <c:minorTickMark val="none"/>
        <c:tickLblPos val="nextTo"/>
        <c:crossAx val="2115312952"/>
        <c:crosses val="autoZero"/>
        <c:crossBetween val="between"/>
        <c:majorUnit val="10.0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Analysis!$W$124:$W$128</c:f>
          <c:strCache>
            <c:ptCount val="1"/>
            <c:pt idx="0">
              <c:v>H</c:v>
            </c:pt>
          </c:strCache>
        </c:strRef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Analysis!$X$124</c:f>
              <c:strCache>
                <c:ptCount val="1"/>
                <c:pt idx="0">
                  <c:v>NGF-1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Analysis!$Y$167:$AA$167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Analysis!$Y$167:$AA$167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Analysis!$Y$124:$AA$124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Analysis!$X$125</c:f>
              <c:strCache>
                <c:ptCount val="1"/>
                <c:pt idx="0">
                  <c:v>B. sub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Analysis!$Y$168:$AA$168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Analysis!$Y$168:$AA$168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Analysis!$Y$125:$AA$125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"/>
          <c:order val="2"/>
          <c:tx>
            <c:strRef>
              <c:f>Analysis!$X$126</c:f>
              <c:strCache>
                <c:ptCount val="1"/>
                <c:pt idx="0">
                  <c:v>B. frag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Analysis!$Y$169:$AA$169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Analysis!$Y$169:$AA$169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Analysis!$Y$126:$AA$126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Analysis!$X$127</c:f>
              <c:strCache>
                <c:ptCount val="1"/>
                <c:pt idx="0">
                  <c:v>S.e.∆I∆II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Analysis!$Y$170:$AA$170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Analysis!$Y$170:$AA$170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Analysis!$Y$127:$AA$127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Analysis!$X$128</c:f>
              <c:strCache>
                <c:ptCount val="1"/>
                <c:pt idx="0">
                  <c:v>B. theta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Analysis!$Y$171:$AA$171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Analysis!$Y$171:$AA$171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Analysis!$Y$128:$AA$128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370760"/>
        <c:axId val="2115373672"/>
      </c:barChart>
      <c:catAx>
        <c:axId val="2115370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5373672"/>
        <c:crosses val="autoZero"/>
        <c:auto val="1"/>
        <c:lblAlgn val="ctr"/>
        <c:lblOffset val="100"/>
        <c:noMultiLvlLbl val="0"/>
      </c:catAx>
      <c:valAx>
        <c:axId val="2115373672"/>
        <c:scaling>
          <c:logBase val="10.0"/>
          <c:orientation val="minMax"/>
          <c:max val="1.0E10"/>
        </c:scaling>
        <c:delete val="0"/>
        <c:axPos val="l"/>
        <c:majorGridlines/>
        <c:numFmt formatCode="0.0E+00" sourceLinked="1"/>
        <c:majorTickMark val="out"/>
        <c:minorTickMark val="none"/>
        <c:tickLblPos val="nextTo"/>
        <c:crossAx val="2115370760"/>
        <c:crosses val="autoZero"/>
        <c:crossBetween val="between"/>
        <c:majorUnit val="10.0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Analysis!$W$109:$W$113</c:f>
          <c:strCache>
            <c:ptCount val="1"/>
            <c:pt idx="0">
              <c:v>E</c:v>
            </c:pt>
          </c:strCache>
        </c:strRef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Analysis!$X$109</c:f>
              <c:strCache>
                <c:ptCount val="1"/>
                <c:pt idx="0">
                  <c:v>NGF-1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Analysis!$Y$152:$AA$152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Analysis!$Y$152:$AA$152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Analysis!$Y$109:$AA$109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Analysis!$X$110</c:f>
              <c:strCache>
                <c:ptCount val="1"/>
                <c:pt idx="0">
                  <c:v>B. sub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Analysis!$Y$153:$AA$153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Analysis!$Y$153:$AA$153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Analysis!$Y$110:$AA$110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"/>
          <c:order val="2"/>
          <c:tx>
            <c:strRef>
              <c:f>Analysis!$X$111</c:f>
              <c:strCache>
                <c:ptCount val="1"/>
                <c:pt idx="0">
                  <c:v>B. frag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Analysis!$Y$154:$AA$154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Analysis!$Y$154:$AA$154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Analysis!$Y$111:$AA$111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Analysis!$X$112</c:f>
              <c:strCache>
                <c:ptCount val="1"/>
                <c:pt idx="0">
                  <c:v>S.e.∆I∆II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Analysis!$Y$155:$AA$155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Analysis!$Y$155:$AA$155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Analysis!$Y$112:$AA$112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Analysis!$X$113</c:f>
              <c:strCache>
                <c:ptCount val="1"/>
                <c:pt idx="0">
                  <c:v>B. theta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Analysis!$Y$156:$AA$156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Analysis!$Y$156:$AA$156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Analysis!$Y$113:$AA$113</c:f>
              <c:numCache>
                <c:formatCode>0.0E+00</c:formatCode>
                <c:ptCount val="3"/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873272"/>
        <c:axId val="2111870344"/>
      </c:barChart>
      <c:catAx>
        <c:axId val="2111873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870344"/>
        <c:crosses val="autoZero"/>
        <c:auto val="1"/>
        <c:lblAlgn val="ctr"/>
        <c:lblOffset val="100"/>
        <c:noMultiLvlLbl val="0"/>
      </c:catAx>
      <c:valAx>
        <c:axId val="2111870344"/>
        <c:scaling>
          <c:logBase val="10.0"/>
          <c:orientation val="minMax"/>
          <c:max val="1.0E10"/>
        </c:scaling>
        <c:delete val="0"/>
        <c:axPos val="l"/>
        <c:majorGridlines/>
        <c:numFmt formatCode="0.0E+00" sourceLinked="1"/>
        <c:majorTickMark val="out"/>
        <c:minorTickMark val="none"/>
        <c:tickLblPos val="nextTo"/>
        <c:crossAx val="2111873272"/>
        <c:crosses val="autoZero"/>
        <c:crossBetween val="between"/>
        <c:majorUnit val="10.0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Analysis!$W$119:$W$123</c:f>
          <c:strCache>
            <c:ptCount val="1"/>
            <c:pt idx="0">
              <c:v>G</c:v>
            </c:pt>
          </c:strCache>
        </c:strRef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Analysis!$X$119</c:f>
              <c:strCache>
                <c:ptCount val="1"/>
                <c:pt idx="0">
                  <c:v>NGF-1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Analysis!$Y$157:$AA$157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Analysis!$Y$157:$AA$157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Analysis!$Y$119:$AA$119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Analysis!$X$120</c:f>
              <c:strCache>
                <c:ptCount val="1"/>
                <c:pt idx="0">
                  <c:v>B. sub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Analysis!$Y$163:$AA$163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Analysis!$Y$163:$AA$163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Analysis!$Y$120:$AA$120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"/>
          <c:order val="2"/>
          <c:tx>
            <c:strRef>
              <c:f>Analysis!$X$121</c:f>
              <c:strCache>
                <c:ptCount val="1"/>
                <c:pt idx="0">
                  <c:v>B. frag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Analysis!$Y$164:$AA$164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Analysis!$Y$164:$AA$164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Analysis!$Y$121:$AA$121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Analysis!$X$122</c:f>
              <c:strCache>
                <c:ptCount val="1"/>
                <c:pt idx="0">
                  <c:v>S.e.∆I∆II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Analysis!$Y$165:$AA$165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Analysis!$Y$165:$AA$165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Analysis!$Y$122:$AA$122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Analysis!$X$123</c:f>
              <c:strCache>
                <c:ptCount val="1"/>
                <c:pt idx="0">
                  <c:v>B. theta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Analysis!$Y$166:$AA$166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Analysis!$Y$166:$AA$166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Analysis!$Y$88:$AA$88</c:f>
              <c:strCache>
                <c:ptCount val="3"/>
                <c:pt idx="0">
                  <c:v>t = 0</c:v>
                </c:pt>
                <c:pt idx="1">
                  <c:v>t = 36</c:v>
                </c:pt>
                <c:pt idx="2">
                  <c:v>Col 3</c:v>
                </c:pt>
              </c:strCache>
            </c:strRef>
          </c:cat>
          <c:val>
            <c:numRef>
              <c:f>Analysis!$Y$123:$AA$123</c:f>
              <c:numCache>
                <c:formatCode>0.0E+00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3394936"/>
        <c:axId val="2113397848"/>
      </c:barChart>
      <c:catAx>
        <c:axId val="2113394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3397848"/>
        <c:crosses val="autoZero"/>
        <c:auto val="1"/>
        <c:lblAlgn val="ctr"/>
        <c:lblOffset val="100"/>
        <c:noMultiLvlLbl val="0"/>
      </c:catAx>
      <c:valAx>
        <c:axId val="2113397848"/>
        <c:scaling>
          <c:logBase val="10.0"/>
          <c:orientation val="minMax"/>
          <c:max val="1.0E10"/>
        </c:scaling>
        <c:delete val="0"/>
        <c:axPos val="l"/>
        <c:majorGridlines/>
        <c:numFmt formatCode="0.0E+00" sourceLinked="1"/>
        <c:majorTickMark val="out"/>
        <c:minorTickMark val="none"/>
        <c:tickLblPos val="nextTo"/>
        <c:crossAx val="2113394936"/>
        <c:crosses val="autoZero"/>
        <c:crossBetween val="between"/>
        <c:majorUnit val="10.0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Analysis!$AE$99:$AE$104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</c:numCache>
              </c:numRef>
            </c:plus>
            <c:minus>
              <c:numRef>
                <c:f>Analysis!$AE$99:$AE$104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</c:numCache>
              </c:numRef>
            </c:minus>
          </c:errBars>
          <c:cat>
            <c:strRef>
              <c:f>Analysis!$AC$99:$AC$104</c:f>
              <c:strCache>
                <c:ptCount val="6"/>
                <c:pt idx="0">
                  <c:v>IV</c:v>
                </c:pt>
                <c:pt idx="1">
                  <c:v>-Ec</c:v>
                </c:pt>
                <c:pt idx="2">
                  <c:v>-Se</c:v>
                </c:pt>
                <c:pt idx="3">
                  <c:v>-Bs</c:v>
                </c:pt>
                <c:pt idx="4">
                  <c:v>-Bt</c:v>
                </c:pt>
                <c:pt idx="5">
                  <c:v>-Bf</c:v>
                </c:pt>
              </c:strCache>
            </c:strRef>
          </c:cat>
          <c:val>
            <c:numRef>
              <c:f>Analysis!$AD$99:$AD$104</c:f>
              <c:numCache>
                <c:formatCode>0%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4874376"/>
        <c:axId val="2114877352"/>
      </c:barChart>
      <c:catAx>
        <c:axId val="2114874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4877352"/>
        <c:crosses val="autoZero"/>
        <c:auto val="1"/>
        <c:lblAlgn val="ctr"/>
        <c:lblOffset val="100"/>
        <c:noMultiLvlLbl val="0"/>
      </c:catAx>
      <c:valAx>
        <c:axId val="21148773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14874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Analysis!$AC$99:$AC$104</c:f>
              <c:strCache>
                <c:ptCount val="6"/>
                <c:pt idx="0">
                  <c:v>IV</c:v>
                </c:pt>
                <c:pt idx="1">
                  <c:v>-Ec</c:v>
                </c:pt>
                <c:pt idx="2">
                  <c:v>-Se</c:v>
                </c:pt>
                <c:pt idx="3">
                  <c:v>-Bs</c:v>
                </c:pt>
                <c:pt idx="4">
                  <c:v>-Bt</c:v>
                </c:pt>
                <c:pt idx="5">
                  <c:v>-Bf</c:v>
                </c:pt>
              </c:strCache>
            </c:strRef>
          </c:cat>
          <c:val>
            <c:numRef>
              <c:f>Analysis!$AD$99:$AD$104</c:f>
              <c:numCache>
                <c:formatCode>0%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385800"/>
        <c:axId val="2115388856"/>
      </c:barChart>
      <c:catAx>
        <c:axId val="21153858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388856"/>
        <c:crosses val="autoZero"/>
        <c:auto val="1"/>
        <c:lblAlgn val="ctr"/>
        <c:lblOffset val="100"/>
        <c:noMultiLvlLbl val="0"/>
      </c:catAx>
      <c:valAx>
        <c:axId val="21153888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15385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Analysis!$W$89:$W$93</c:f>
          <c:strCache>
            <c:ptCount val="1"/>
            <c:pt idx="0">
              <c:v>A</c:v>
            </c:pt>
          </c:strCache>
        </c:strRef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Analysis!$X$89</c:f>
              <c:strCache>
                <c:ptCount val="1"/>
                <c:pt idx="0">
                  <c:v>NGF-1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Analysis!$Y$132:$AA$132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Analysis!$Y$132:$AA$132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Analysis!$Y$88:$Z$88</c:f>
              <c:strCache>
                <c:ptCount val="2"/>
                <c:pt idx="0">
                  <c:v>t = 0</c:v>
                </c:pt>
                <c:pt idx="1">
                  <c:v>t = 36</c:v>
                </c:pt>
              </c:strCache>
            </c:strRef>
          </c:cat>
          <c:val>
            <c:numRef>
              <c:f>Analysis!$Y$89:$Z$89</c:f>
              <c:numCache>
                <c:formatCode>0.0E+00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ser>
          <c:idx val="1"/>
          <c:order val="1"/>
          <c:tx>
            <c:strRef>
              <c:f>Analysis!$X$90</c:f>
              <c:strCache>
                <c:ptCount val="1"/>
                <c:pt idx="0">
                  <c:v>B. sub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Analysis!$Y$133:$AA$133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Analysis!$Y$133:$AA$133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Analysis!$Y$88:$Z$88</c:f>
              <c:strCache>
                <c:ptCount val="2"/>
                <c:pt idx="0">
                  <c:v>t = 0</c:v>
                </c:pt>
                <c:pt idx="1">
                  <c:v>t = 36</c:v>
                </c:pt>
              </c:strCache>
            </c:strRef>
          </c:cat>
          <c:val>
            <c:numRef>
              <c:f>Analysis!$Y$90:$Z$90</c:f>
              <c:numCache>
                <c:formatCode>0.0E+00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ser>
          <c:idx val="2"/>
          <c:order val="2"/>
          <c:tx>
            <c:strRef>
              <c:f>Analysis!$X$91</c:f>
              <c:strCache>
                <c:ptCount val="1"/>
                <c:pt idx="0">
                  <c:v>B. frag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Analysis!$Y$134:$AA$134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Analysis!$Y$134:$AA$134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Analysis!$Y$88:$Z$88</c:f>
              <c:strCache>
                <c:ptCount val="2"/>
                <c:pt idx="0">
                  <c:v>t = 0</c:v>
                </c:pt>
                <c:pt idx="1">
                  <c:v>t = 36</c:v>
                </c:pt>
              </c:strCache>
            </c:strRef>
          </c:cat>
          <c:val>
            <c:numRef>
              <c:f>Analysis!$Y$91:$Z$91</c:f>
              <c:numCache>
                <c:formatCode>0.0E+00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ser>
          <c:idx val="3"/>
          <c:order val="3"/>
          <c:tx>
            <c:strRef>
              <c:f>Analysis!$X$92</c:f>
              <c:strCache>
                <c:ptCount val="1"/>
                <c:pt idx="0">
                  <c:v>S.e.∆I∆II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Analysis!$Y$135:$AA$135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Analysis!$Y$135:$AA$135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Analysis!$Y$88:$Z$88</c:f>
              <c:strCache>
                <c:ptCount val="2"/>
                <c:pt idx="0">
                  <c:v>t = 0</c:v>
                </c:pt>
                <c:pt idx="1">
                  <c:v>t = 36</c:v>
                </c:pt>
              </c:strCache>
            </c:strRef>
          </c:cat>
          <c:val>
            <c:numRef>
              <c:f>Analysis!$Y$92:$Z$92</c:f>
              <c:numCache>
                <c:formatCode>0.0E+00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ser>
          <c:idx val="4"/>
          <c:order val="4"/>
          <c:tx>
            <c:strRef>
              <c:f>Analysis!$X$93</c:f>
              <c:strCache>
                <c:ptCount val="1"/>
                <c:pt idx="0">
                  <c:v>B. theta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Analysis!$Y$136:$AA$136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plus>
            <c:minus>
              <c:numRef>
                <c:f>Analysis!$Y$136:$AA$136</c:f>
                <c:numCache>
                  <c:formatCode>General</c:formatCode>
                  <c:ptCount val="3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</c:numCache>
              </c:numRef>
            </c:minus>
          </c:errBars>
          <c:cat>
            <c:strRef>
              <c:f>Analysis!$Y$88:$Z$88</c:f>
              <c:strCache>
                <c:ptCount val="2"/>
                <c:pt idx="0">
                  <c:v>t = 0</c:v>
                </c:pt>
                <c:pt idx="1">
                  <c:v>t = 36</c:v>
                </c:pt>
              </c:strCache>
            </c:strRef>
          </c:cat>
          <c:val>
            <c:numRef>
              <c:f>Analysis!$Y$93:$Z$93</c:f>
              <c:numCache>
                <c:formatCode>0.0E+00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3446712"/>
        <c:axId val="2113449624"/>
      </c:barChart>
      <c:catAx>
        <c:axId val="2113446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3449624"/>
        <c:crosses val="autoZero"/>
        <c:auto val="1"/>
        <c:lblAlgn val="ctr"/>
        <c:lblOffset val="100"/>
        <c:noMultiLvlLbl val="0"/>
      </c:catAx>
      <c:valAx>
        <c:axId val="2113449624"/>
        <c:scaling>
          <c:logBase val="10.0"/>
          <c:orientation val="minMax"/>
          <c:max val="1.0E10"/>
        </c:scaling>
        <c:delete val="0"/>
        <c:axPos val="l"/>
        <c:majorGridlines/>
        <c:numFmt formatCode="0.0E+00" sourceLinked="1"/>
        <c:majorTickMark val="out"/>
        <c:minorTickMark val="none"/>
        <c:tickLblPos val="nextTo"/>
        <c:crossAx val="2113446712"/>
        <c:crosses val="autoZero"/>
        <c:crossBetween val="between"/>
        <c:majorUnit val="10.0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6</xdr:row>
      <xdr:rowOff>114300</xdr:rowOff>
    </xdr:from>
    <xdr:to>
      <xdr:col>15</xdr:col>
      <xdr:colOff>152400</xdr:colOff>
      <xdr:row>24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190500</xdr:colOff>
      <xdr:row>6</xdr:row>
      <xdr:rowOff>127000</xdr:rowOff>
    </xdr:from>
    <xdr:to>
      <xdr:col>19</xdr:col>
      <xdr:colOff>692150</xdr:colOff>
      <xdr:row>24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774700</xdr:colOff>
      <xdr:row>6</xdr:row>
      <xdr:rowOff>127000</xdr:rowOff>
    </xdr:from>
    <xdr:to>
      <xdr:col>24</xdr:col>
      <xdr:colOff>552450</xdr:colOff>
      <xdr:row>24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596900</xdr:colOff>
      <xdr:row>6</xdr:row>
      <xdr:rowOff>139700</xdr:rowOff>
    </xdr:from>
    <xdr:to>
      <xdr:col>29</xdr:col>
      <xdr:colOff>171450</xdr:colOff>
      <xdr:row>25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215900</xdr:colOff>
      <xdr:row>6</xdr:row>
      <xdr:rowOff>139700</xdr:rowOff>
    </xdr:from>
    <xdr:to>
      <xdr:col>33</xdr:col>
      <xdr:colOff>717550</xdr:colOff>
      <xdr:row>25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647700</xdr:colOff>
      <xdr:row>25</xdr:row>
      <xdr:rowOff>50800</xdr:rowOff>
    </xdr:from>
    <xdr:to>
      <xdr:col>27</xdr:col>
      <xdr:colOff>393700</xdr:colOff>
      <xdr:row>40</xdr:row>
      <xdr:rowOff>63500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660400</xdr:colOff>
      <xdr:row>40</xdr:row>
      <xdr:rowOff>38100</xdr:rowOff>
    </xdr:from>
    <xdr:to>
      <xdr:col>27</xdr:col>
      <xdr:colOff>406400</xdr:colOff>
      <xdr:row>54</xdr:row>
      <xdr:rowOff>165100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673100</xdr:colOff>
      <xdr:row>55</xdr:row>
      <xdr:rowOff>12700</xdr:rowOff>
    </xdr:from>
    <xdr:to>
      <xdr:col>27</xdr:col>
      <xdr:colOff>419100</xdr:colOff>
      <xdr:row>69</xdr:row>
      <xdr:rowOff>139700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673100</xdr:colOff>
      <xdr:row>69</xdr:row>
      <xdr:rowOff>152400</xdr:rowOff>
    </xdr:from>
    <xdr:to>
      <xdr:col>27</xdr:col>
      <xdr:colOff>419100</xdr:colOff>
      <xdr:row>85</xdr:row>
      <xdr:rowOff>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406400</xdr:colOff>
      <xdr:row>40</xdr:row>
      <xdr:rowOff>50800</xdr:rowOff>
    </xdr:from>
    <xdr:to>
      <xdr:col>33</xdr:col>
      <xdr:colOff>254000</xdr:colOff>
      <xdr:row>55</xdr:row>
      <xdr:rowOff>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431800</xdr:colOff>
      <xdr:row>69</xdr:row>
      <xdr:rowOff>152400</xdr:rowOff>
    </xdr:from>
    <xdr:to>
      <xdr:col>33</xdr:col>
      <xdr:colOff>279400</xdr:colOff>
      <xdr:row>84</xdr:row>
      <xdr:rowOff>127000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406400</xdr:colOff>
      <xdr:row>25</xdr:row>
      <xdr:rowOff>50800</xdr:rowOff>
    </xdr:from>
    <xdr:to>
      <xdr:col>33</xdr:col>
      <xdr:colOff>254000</xdr:colOff>
      <xdr:row>40</xdr:row>
      <xdr:rowOff>63500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27</xdr:col>
      <xdr:colOff>419100</xdr:colOff>
      <xdr:row>55</xdr:row>
      <xdr:rowOff>25400</xdr:rowOff>
    </xdr:from>
    <xdr:to>
      <xdr:col>33</xdr:col>
      <xdr:colOff>266700</xdr:colOff>
      <xdr:row>69</xdr:row>
      <xdr:rowOff>152400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28</xdr:col>
      <xdr:colOff>774700</xdr:colOff>
      <xdr:row>106</xdr:row>
      <xdr:rowOff>12700</xdr:rowOff>
    </xdr:from>
    <xdr:to>
      <xdr:col>34</xdr:col>
      <xdr:colOff>393700</xdr:colOff>
      <xdr:row>121</xdr:row>
      <xdr:rowOff>88900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30</xdr:col>
      <xdr:colOff>431800</xdr:colOff>
      <xdr:row>184</xdr:row>
      <xdr:rowOff>152400</xdr:rowOff>
    </xdr:from>
    <xdr:to>
      <xdr:col>36</xdr:col>
      <xdr:colOff>50800</xdr:colOff>
      <xdr:row>200</xdr:row>
      <xdr:rowOff>50800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35</xdr:col>
      <xdr:colOff>0</xdr:colOff>
      <xdr:row>34</xdr:row>
      <xdr:rowOff>0</xdr:rowOff>
    </xdr:from>
    <xdr:to>
      <xdr:col>40</xdr:col>
      <xdr:colOff>457200</xdr:colOff>
      <xdr:row>52</xdr:row>
      <xdr:rowOff>152400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O215"/>
  <sheetViews>
    <sheetView tabSelected="1" workbookViewId="0">
      <selection activeCell="A6" sqref="A6:XFD6"/>
    </sheetView>
  </sheetViews>
  <sheetFormatPr baseColWidth="10" defaultRowHeight="14" x14ac:dyDescent="0"/>
  <cols>
    <col min="2" max="2" width="2.33203125" bestFit="1" customWidth="1"/>
    <col min="3" max="3" width="7.33203125" customWidth="1"/>
    <col min="19" max="19" width="11.1640625" bestFit="1" customWidth="1"/>
    <col min="25" max="25" width="12.1640625" bestFit="1" customWidth="1"/>
  </cols>
  <sheetData>
    <row r="2" spans="2:483">
      <c r="C2" s="56" t="s">
        <v>0</v>
      </c>
      <c r="D2" s="56" t="s">
        <v>3</v>
      </c>
      <c r="E2" s="56" t="s">
        <v>5</v>
      </c>
      <c r="F2" s="56" t="s">
        <v>6</v>
      </c>
      <c r="G2" s="56" t="s">
        <v>7</v>
      </c>
      <c r="H2" s="56" t="s">
        <v>8</v>
      </c>
      <c r="I2" s="56" t="s">
        <v>9</v>
      </c>
      <c r="J2" s="56" t="s">
        <v>10</v>
      </c>
      <c r="K2" s="56" t="s">
        <v>11</v>
      </c>
      <c r="L2" s="56" t="s">
        <v>12</v>
      </c>
      <c r="M2" s="56" t="s">
        <v>13</v>
      </c>
      <c r="N2" s="56" t="s">
        <v>14</v>
      </c>
      <c r="O2" s="56" t="s">
        <v>15</v>
      </c>
      <c r="P2" s="56" t="s">
        <v>16</v>
      </c>
      <c r="Q2" s="56" t="s">
        <v>17</v>
      </c>
      <c r="R2" s="56" t="s">
        <v>18</v>
      </c>
      <c r="S2" s="56" t="s">
        <v>19</v>
      </c>
      <c r="T2" s="56" t="s">
        <v>20</v>
      </c>
      <c r="U2" s="56" t="s">
        <v>21</v>
      </c>
      <c r="V2" s="56" t="s">
        <v>22</v>
      </c>
      <c r="W2" s="56" t="s">
        <v>23</v>
      </c>
      <c r="X2" s="56" t="s">
        <v>24</v>
      </c>
      <c r="Y2" s="56" t="s">
        <v>25</v>
      </c>
      <c r="Z2" s="56" t="s">
        <v>26</v>
      </c>
      <c r="AA2" s="56" t="s">
        <v>27</v>
      </c>
      <c r="AB2" s="56" t="s">
        <v>28</v>
      </c>
      <c r="AC2" s="56" t="s">
        <v>29</v>
      </c>
      <c r="AD2" s="56" t="s">
        <v>30</v>
      </c>
      <c r="AE2" s="56" t="s">
        <v>31</v>
      </c>
      <c r="AF2" s="56" t="s">
        <v>32</v>
      </c>
      <c r="AG2" s="56" t="s">
        <v>33</v>
      </c>
      <c r="AH2" s="56" t="s">
        <v>34</v>
      </c>
      <c r="AI2" s="56" t="s">
        <v>35</v>
      </c>
      <c r="AJ2" s="56" t="s">
        <v>36</v>
      </c>
      <c r="AK2" s="56" t="s">
        <v>37</v>
      </c>
      <c r="AL2" s="56" t="s">
        <v>38</v>
      </c>
      <c r="AM2" s="56" t="s">
        <v>39</v>
      </c>
      <c r="AN2" s="56" t="s">
        <v>40</v>
      </c>
      <c r="AO2" s="56" t="s">
        <v>41</v>
      </c>
      <c r="AP2" s="56" t="s">
        <v>42</v>
      </c>
      <c r="AQ2" s="56" t="s">
        <v>43</v>
      </c>
      <c r="AR2" s="56" t="s">
        <v>44</v>
      </c>
      <c r="AS2" s="56" t="s">
        <v>45</v>
      </c>
      <c r="AT2" s="56" t="s">
        <v>46</v>
      </c>
      <c r="AU2" s="56" t="s">
        <v>47</v>
      </c>
      <c r="AV2" s="56" t="s">
        <v>48</v>
      </c>
      <c r="AW2" s="56" t="s">
        <v>49</v>
      </c>
      <c r="AX2" s="56" t="s">
        <v>50</v>
      </c>
      <c r="AY2" s="56" t="s">
        <v>51</v>
      </c>
      <c r="AZ2" s="56" t="s">
        <v>52</v>
      </c>
      <c r="BA2" s="56" t="s">
        <v>53</v>
      </c>
      <c r="BB2" s="56" t="s">
        <v>54</v>
      </c>
      <c r="BC2" s="56" t="s">
        <v>55</v>
      </c>
      <c r="BD2" s="56" t="s">
        <v>56</v>
      </c>
      <c r="BE2" s="56" t="s">
        <v>57</v>
      </c>
      <c r="BF2" s="56" t="s">
        <v>58</v>
      </c>
      <c r="BG2" s="56" t="s">
        <v>59</v>
      </c>
      <c r="BH2" s="56" t="s">
        <v>60</v>
      </c>
      <c r="BI2" s="56" t="s">
        <v>61</v>
      </c>
      <c r="BJ2" s="56" t="s">
        <v>62</v>
      </c>
      <c r="BK2" s="56" t="s">
        <v>63</v>
      </c>
      <c r="BL2" s="56" t="s">
        <v>64</v>
      </c>
      <c r="BM2" s="56" t="s">
        <v>65</v>
      </c>
      <c r="BN2" s="56" t="s">
        <v>66</v>
      </c>
      <c r="BO2" s="56" t="s">
        <v>67</v>
      </c>
      <c r="BP2" s="56" t="s">
        <v>68</v>
      </c>
      <c r="BQ2" s="56" t="s">
        <v>69</v>
      </c>
      <c r="BR2" s="56" t="s">
        <v>70</v>
      </c>
      <c r="BS2" s="56" t="s">
        <v>71</v>
      </c>
      <c r="BT2" s="56" t="s">
        <v>72</v>
      </c>
      <c r="BU2" s="56" t="s">
        <v>73</v>
      </c>
      <c r="BV2" s="56" t="s">
        <v>74</v>
      </c>
      <c r="BW2" s="56" t="s">
        <v>75</v>
      </c>
      <c r="BX2" s="56" t="s">
        <v>76</v>
      </c>
      <c r="BY2" s="56" t="s">
        <v>77</v>
      </c>
      <c r="BZ2" s="56" t="s">
        <v>78</v>
      </c>
      <c r="CA2" s="56" t="s">
        <v>79</v>
      </c>
      <c r="CB2" s="56" t="s">
        <v>80</v>
      </c>
      <c r="CC2" s="56" t="s">
        <v>81</v>
      </c>
      <c r="CD2" s="56" t="s">
        <v>82</v>
      </c>
      <c r="CE2" s="56" t="s">
        <v>83</v>
      </c>
      <c r="CF2" s="56" t="s">
        <v>84</v>
      </c>
      <c r="CG2" s="56" t="s">
        <v>85</v>
      </c>
      <c r="CH2" s="56" t="s">
        <v>86</v>
      </c>
      <c r="CI2" s="56" t="s">
        <v>87</v>
      </c>
      <c r="CJ2" s="56" t="s">
        <v>88</v>
      </c>
      <c r="CK2" s="56" t="s">
        <v>89</v>
      </c>
      <c r="CL2" s="56" t="s">
        <v>90</v>
      </c>
      <c r="CM2" s="56" t="s">
        <v>91</v>
      </c>
      <c r="CN2" s="56" t="s">
        <v>92</v>
      </c>
      <c r="CO2" s="56" t="s">
        <v>93</v>
      </c>
      <c r="CP2" s="56" t="s">
        <v>94</v>
      </c>
      <c r="CQ2" s="56" t="s">
        <v>95</v>
      </c>
      <c r="CR2" s="56" t="s">
        <v>96</v>
      </c>
      <c r="CS2" s="56" t="s">
        <v>97</v>
      </c>
      <c r="CT2" s="56" t="s">
        <v>98</v>
      </c>
      <c r="CU2" s="56" t="s">
        <v>99</v>
      </c>
      <c r="CV2" s="56" t="s">
        <v>3</v>
      </c>
      <c r="CW2" s="56" t="s">
        <v>5</v>
      </c>
      <c r="CX2" s="56" t="s">
        <v>6</v>
      </c>
      <c r="CY2" s="56" t="s">
        <v>7</v>
      </c>
      <c r="CZ2" s="56" t="s">
        <v>8</v>
      </c>
      <c r="DA2" s="56" t="s">
        <v>9</v>
      </c>
      <c r="DB2" s="56" t="s">
        <v>10</v>
      </c>
      <c r="DC2" s="56" t="s">
        <v>11</v>
      </c>
      <c r="DD2" s="56" t="s">
        <v>12</v>
      </c>
      <c r="DE2" s="56" t="s">
        <v>13</v>
      </c>
      <c r="DF2" s="56" t="s">
        <v>14</v>
      </c>
      <c r="DG2" s="56" t="s">
        <v>15</v>
      </c>
      <c r="DH2" s="56" t="s">
        <v>16</v>
      </c>
      <c r="DI2" s="56" t="s">
        <v>17</v>
      </c>
      <c r="DJ2" s="56" t="s">
        <v>18</v>
      </c>
      <c r="DK2" s="56" t="s">
        <v>19</v>
      </c>
      <c r="DL2" s="56" t="s">
        <v>20</v>
      </c>
      <c r="DM2" s="56" t="s">
        <v>21</v>
      </c>
      <c r="DN2" s="56" t="s">
        <v>22</v>
      </c>
      <c r="DO2" s="56" t="s">
        <v>23</v>
      </c>
      <c r="DP2" s="56" t="s">
        <v>24</v>
      </c>
      <c r="DQ2" s="56" t="s">
        <v>25</v>
      </c>
      <c r="DR2" s="56" t="s">
        <v>26</v>
      </c>
      <c r="DS2" s="56" t="s">
        <v>27</v>
      </c>
      <c r="DT2" s="56" t="s">
        <v>28</v>
      </c>
      <c r="DU2" s="56" t="s">
        <v>29</v>
      </c>
      <c r="DV2" s="56" t="s">
        <v>30</v>
      </c>
      <c r="DW2" s="56" t="s">
        <v>31</v>
      </c>
      <c r="DX2" s="56" t="s">
        <v>32</v>
      </c>
      <c r="DY2" s="56" t="s">
        <v>33</v>
      </c>
      <c r="DZ2" s="56" t="s">
        <v>34</v>
      </c>
      <c r="EA2" s="56" t="s">
        <v>35</v>
      </c>
      <c r="EB2" s="56" t="s">
        <v>36</v>
      </c>
      <c r="EC2" s="56" t="s">
        <v>37</v>
      </c>
      <c r="ED2" s="56" t="s">
        <v>38</v>
      </c>
      <c r="EE2" s="56" t="s">
        <v>39</v>
      </c>
      <c r="EF2" s="56" t="s">
        <v>40</v>
      </c>
      <c r="EG2" s="56" t="s">
        <v>41</v>
      </c>
      <c r="EH2" s="56" t="s">
        <v>42</v>
      </c>
      <c r="EI2" s="56" t="s">
        <v>43</v>
      </c>
      <c r="EJ2" s="56" t="s">
        <v>44</v>
      </c>
      <c r="EK2" s="56" t="s">
        <v>45</v>
      </c>
      <c r="EL2" s="56" t="s">
        <v>46</v>
      </c>
      <c r="EM2" s="56" t="s">
        <v>47</v>
      </c>
      <c r="EN2" s="56" t="s">
        <v>48</v>
      </c>
      <c r="EO2" s="56" t="s">
        <v>49</v>
      </c>
      <c r="EP2" s="56" t="s">
        <v>50</v>
      </c>
      <c r="EQ2" s="56" t="s">
        <v>51</v>
      </c>
      <c r="ER2" s="56" t="s">
        <v>52</v>
      </c>
      <c r="ES2" s="56" t="s">
        <v>53</v>
      </c>
      <c r="ET2" s="56" t="s">
        <v>54</v>
      </c>
      <c r="EU2" s="56" t="s">
        <v>55</v>
      </c>
      <c r="EV2" s="56" t="s">
        <v>56</v>
      </c>
      <c r="EW2" s="56" t="s">
        <v>57</v>
      </c>
      <c r="EX2" s="56" t="s">
        <v>58</v>
      </c>
      <c r="EY2" s="56" t="s">
        <v>59</v>
      </c>
      <c r="EZ2" s="56" t="s">
        <v>60</v>
      </c>
      <c r="FA2" s="56" t="s">
        <v>61</v>
      </c>
      <c r="FB2" s="56" t="s">
        <v>62</v>
      </c>
      <c r="FC2" s="56" t="s">
        <v>63</v>
      </c>
      <c r="FD2" s="56" t="s">
        <v>64</v>
      </c>
      <c r="FE2" s="56" t="s">
        <v>65</v>
      </c>
      <c r="FF2" s="56" t="s">
        <v>66</v>
      </c>
      <c r="FG2" s="56" t="s">
        <v>67</v>
      </c>
      <c r="FH2" s="56" t="s">
        <v>68</v>
      </c>
      <c r="FI2" s="56" t="s">
        <v>69</v>
      </c>
      <c r="FJ2" s="56" t="s">
        <v>70</v>
      </c>
      <c r="FK2" s="56" t="s">
        <v>71</v>
      </c>
      <c r="FL2" s="56" t="s">
        <v>72</v>
      </c>
      <c r="FM2" s="56" t="s">
        <v>73</v>
      </c>
      <c r="FN2" s="56" t="s">
        <v>74</v>
      </c>
      <c r="FO2" s="56" t="s">
        <v>75</v>
      </c>
      <c r="FP2" s="56" t="s">
        <v>76</v>
      </c>
      <c r="FQ2" s="56" t="s">
        <v>77</v>
      </c>
      <c r="FR2" s="56" t="s">
        <v>78</v>
      </c>
      <c r="FS2" s="56" t="s">
        <v>79</v>
      </c>
      <c r="FT2" s="56" t="s">
        <v>80</v>
      </c>
      <c r="FU2" s="56" t="s">
        <v>81</v>
      </c>
      <c r="FV2" s="56" t="s">
        <v>82</v>
      </c>
      <c r="FW2" s="56" t="s">
        <v>83</v>
      </c>
      <c r="FX2" s="56" t="s">
        <v>84</v>
      </c>
      <c r="FY2" s="56" t="s">
        <v>85</v>
      </c>
      <c r="FZ2" s="56" t="s">
        <v>86</v>
      </c>
      <c r="GA2" s="56" t="s">
        <v>87</v>
      </c>
      <c r="GB2" s="56" t="s">
        <v>88</v>
      </c>
      <c r="GC2" s="56" t="s">
        <v>89</v>
      </c>
      <c r="GD2" s="56" t="s">
        <v>90</v>
      </c>
      <c r="GE2" s="56" t="s">
        <v>91</v>
      </c>
      <c r="GF2" s="56" t="s">
        <v>92</v>
      </c>
      <c r="GG2" s="56" t="s">
        <v>93</v>
      </c>
      <c r="GH2" s="56" t="s">
        <v>94</v>
      </c>
      <c r="GI2" s="56" t="s">
        <v>95</v>
      </c>
      <c r="GJ2" s="56" t="s">
        <v>96</v>
      </c>
      <c r="GK2" s="56" t="s">
        <v>97</v>
      </c>
      <c r="GL2" s="56" t="s">
        <v>98</v>
      </c>
      <c r="GM2" s="56" t="s">
        <v>99</v>
      </c>
      <c r="GN2" s="56" t="s">
        <v>3</v>
      </c>
      <c r="GO2" s="56" t="s">
        <v>5</v>
      </c>
      <c r="GP2" s="56" t="s">
        <v>6</v>
      </c>
      <c r="GQ2" s="56" t="s">
        <v>7</v>
      </c>
      <c r="GR2" s="56" t="s">
        <v>8</v>
      </c>
      <c r="GS2" s="56" t="s">
        <v>9</v>
      </c>
      <c r="GT2" s="56" t="s">
        <v>10</v>
      </c>
      <c r="GU2" s="56" t="s">
        <v>11</v>
      </c>
      <c r="GV2" s="56" t="s">
        <v>12</v>
      </c>
      <c r="GW2" s="56" t="s">
        <v>13</v>
      </c>
      <c r="GX2" s="56" t="s">
        <v>14</v>
      </c>
      <c r="GY2" s="56" t="s">
        <v>15</v>
      </c>
      <c r="GZ2" s="56" t="s">
        <v>16</v>
      </c>
      <c r="HA2" s="56" t="s">
        <v>17</v>
      </c>
      <c r="HB2" s="56" t="s">
        <v>18</v>
      </c>
      <c r="HC2" s="56" t="s">
        <v>19</v>
      </c>
      <c r="HD2" s="56" t="s">
        <v>20</v>
      </c>
      <c r="HE2" s="56" t="s">
        <v>21</v>
      </c>
      <c r="HF2" s="56" t="s">
        <v>22</v>
      </c>
      <c r="HG2" s="56" t="s">
        <v>23</v>
      </c>
      <c r="HH2" s="56" t="s">
        <v>24</v>
      </c>
      <c r="HI2" s="56" t="s">
        <v>25</v>
      </c>
      <c r="HJ2" s="56" t="s">
        <v>26</v>
      </c>
      <c r="HK2" s="56" t="s">
        <v>27</v>
      </c>
      <c r="HL2" s="56" t="s">
        <v>28</v>
      </c>
      <c r="HM2" s="56" t="s">
        <v>29</v>
      </c>
      <c r="HN2" s="56" t="s">
        <v>30</v>
      </c>
      <c r="HO2" s="56" t="s">
        <v>31</v>
      </c>
      <c r="HP2" s="56" t="s">
        <v>32</v>
      </c>
      <c r="HQ2" s="56" t="s">
        <v>33</v>
      </c>
      <c r="HR2" s="56" t="s">
        <v>34</v>
      </c>
      <c r="HS2" s="56" t="s">
        <v>35</v>
      </c>
      <c r="HT2" s="56" t="s">
        <v>36</v>
      </c>
      <c r="HU2" s="56" t="s">
        <v>37</v>
      </c>
      <c r="HV2" s="56" t="s">
        <v>38</v>
      </c>
      <c r="HW2" s="56" t="s">
        <v>39</v>
      </c>
      <c r="HX2" s="56" t="s">
        <v>40</v>
      </c>
      <c r="HY2" s="56" t="s">
        <v>41</v>
      </c>
      <c r="HZ2" s="56" t="s">
        <v>42</v>
      </c>
      <c r="IA2" s="56" t="s">
        <v>43</v>
      </c>
      <c r="IB2" s="56" t="s">
        <v>44</v>
      </c>
      <c r="IC2" s="56" t="s">
        <v>45</v>
      </c>
      <c r="ID2" s="56" t="s">
        <v>46</v>
      </c>
      <c r="IE2" s="56" t="s">
        <v>47</v>
      </c>
      <c r="IF2" s="56" t="s">
        <v>48</v>
      </c>
      <c r="IG2" s="56" t="s">
        <v>49</v>
      </c>
      <c r="IH2" s="56" t="s">
        <v>50</v>
      </c>
      <c r="II2" s="56" t="s">
        <v>51</v>
      </c>
      <c r="IJ2" s="56" t="s">
        <v>52</v>
      </c>
      <c r="IK2" s="56" t="s">
        <v>53</v>
      </c>
      <c r="IL2" s="56" t="s">
        <v>54</v>
      </c>
      <c r="IM2" s="56" t="s">
        <v>55</v>
      </c>
      <c r="IN2" s="56" t="s">
        <v>56</v>
      </c>
      <c r="IO2" s="56" t="s">
        <v>57</v>
      </c>
      <c r="IP2" s="56" t="s">
        <v>58</v>
      </c>
      <c r="IQ2" s="56" t="s">
        <v>59</v>
      </c>
      <c r="IR2" s="56" t="s">
        <v>60</v>
      </c>
      <c r="IS2" s="56" t="s">
        <v>61</v>
      </c>
      <c r="IT2" s="56" t="s">
        <v>62</v>
      </c>
      <c r="IU2" s="56" t="s">
        <v>63</v>
      </c>
      <c r="IV2" s="56" t="s">
        <v>64</v>
      </c>
      <c r="IW2" s="56" t="s">
        <v>65</v>
      </c>
      <c r="IX2" s="56" t="s">
        <v>66</v>
      </c>
      <c r="IY2" s="56" t="s">
        <v>67</v>
      </c>
      <c r="IZ2" s="56" t="s">
        <v>68</v>
      </c>
      <c r="JA2" s="56" t="s">
        <v>69</v>
      </c>
      <c r="JB2" s="56" t="s">
        <v>70</v>
      </c>
      <c r="JC2" s="56" t="s">
        <v>71</v>
      </c>
      <c r="JD2" s="56" t="s">
        <v>72</v>
      </c>
      <c r="JE2" s="56" t="s">
        <v>73</v>
      </c>
      <c r="JF2" s="56" t="s">
        <v>74</v>
      </c>
      <c r="JG2" s="56" t="s">
        <v>75</v>
      </c>
      <c r="JH2" s="56" t="s">
        <v>76</v>
      </c>
      <c r="JI2" s="56" t="s">
        <v>77</v>
      </c>
      <c r="JJ2" s="56" t="s">
        <v>78</v>
      </c>
      <c r="JK2" s="56" t="s">
        <v>79</v>
      </c>
      <c r="JL2" s="56" t="s">
        <v>80</v>
      </c>
      <c r="JM2" s="56" t="s">
        <v>81</v>
      </c>
      <c r="JN2" s="56" t="s">
        <v>82</v>
      </c>
      <c r="JO2" s="56" t="s">
        <v>83</v>
      </c>
      <c r="JP2" s="56" t="s">
        <v>84</v>
      </c>
      <c r="JQ2" s="56" t="s">
        <v>85</v>
      </c>
      <c r="JR2" s="56" t="s">
        <v>86</v>
      </c>
      <c r="JS2" s="56" t="s">
        <v>87</v>
      </c>
      <c r="JT2" s="56" t="s">
        <v>88</v>
      </c>
      <c r="JU2" s="56" t="s">
        <v>89</v>
      </c>
      <c r="JV2" s="56" t="s">
        <v>90</v>
      </c>
      <c r="JW2" s="56" t="s">
        <v>91</v>
      </c>
      <c r="JX2" s="56" t="s">
        <v>92</v>
      </c>
      <c r="JY2" s="56" t="s">
        <v>93</v>
      </c>
      <c r="JZ2" s="56" t="s">
        <v>94</v>
      </c>
      <c r="KA2" s="56" t="s">
        <v>95</v>
      </c>
      <c r="KB2" s="56" t="s">
        <v>96</v>
      </c>
      <c r="KC2" s="56" t="s">
        <v>97</v>
      </c>
      <c r="KD2" s="56" t="s">
        <v>98</v>
      </c>
      <c r="KE2" s="56" t="s">
        <v>99</v>
      </c>
      <c r="KF2" s="56" t="s">
        <v>3</v>
      </c>
      <c r="KG2" s="56" t="s">
        <v>5</v>
      </c>
      <c r="KH2" s="56" t="s">
        <v>6</v>
      </c>
      <c r="KI2" s="56" t="s">
        <v>7</v>
      </c>
      <c r="KJ2" s="56" t="s">
        <v>8</v>
      </c>
      <c r="KK2" s="56" t="s">
        <v>9</v>
      </c>
      <c r="KL2" s="56" t="s">
        <v>10</v>
      </c>
      <c r="KM2" s="56" t="s">
        <v>11</v>
      </c>
      <c r="KN2" s="56" t="s">
        <v>12</v>
      </c>
      <c r="KO2" s="56" t="s">
        <v>13</v>
      </c>
      <c r="KP2" s="56" t="s">
        <v>14</v>
      </c>
      <c r="KQ2" s="56" t="s">
        <v>15</v>
      </c>
      <c r="KR2" s="56" t="s">
        <v>16</v>
      </c>
      <c r="KS2" s="56" t="s">
        <v>17</v>
      </c>
      <c r="KT2" s="56" t="s">
        <v>18</v>
      </c>
      <c r="KU2" s="56" t="s">
        <v>19</v>
      </c>
      <c r="KV2" s="56" t="s">
        <v>20</v>
      </c>
      <c r="KW2" s="56" t="s">
        <v>21</v>
      </c>
      <c r="KX2" s="56" t="s">
        <v>22</v>
      </c>
      <c r="KY2" s="56" t="s">
        <v>23</v>
      </c>
      <c r="KZ2" s="56" t="s">
        <v>24</v>
      </c>
      <c r="LA2" s="56" t="s">
        <v>25</v>
      </c>
      <c r="LB2" s="56" t="s">
        <v>26</v>
      </c>
      <c r="LC2" s="56" t="s">
        <v>27</v>
      </c>
      <c r="LD2" s="56" t="s">
        <v>28</v>
      </c>
      <c r="LE2" s="56" t="s">
        <v>29</v>
      </c>
      <c r="LF2" s="56" t="s">
        <v>30</v>
      </c>
      <c r="LG2" s="56" t="s">
        <v>31</v>
      </c>
      <c r="LH2" s="56" t="s">
        <v>32</v>
      </c>
      <c r="LI2" s="56" t="s">
        <v>33</v>
      </c>
      <c r="LJ2" s="56" t="s">
        <v>34</v>
      </c>
      <c r="LK2" s="56" t="s">
        <v>35</v>
      </c>
      <c r="LL2" s="56" t="s">
        <v>36</v>
      </c>
      <c r="LM2" s="56" t="s">
        <v>37</v>
      </c>
      <c r="LN2" s="56" t="s">
        <v>38</v>
      </c>
      <c r="LO2" s="56" t="s">
        <v>39</v>
      </c>
      <c r="LP2" s="56" t="s">
        <v>40</v>
      </c>
      <c r="LQ2" s="56" t="s">
        <v>41</v>
      </c>
      <c r="LR2" s="56" t="s">
        <v>42</v>
      </c>
      <c r="LS2" s="56" t="s">
        <v>43</v>
      </c>
      <c r="LT2" s="56" t="s">
        <v>44</v>
      </c>
      <c r="LU2" s="56" t="s">
        <v>45</v>
      </c>
      <c r="LV2" s="56" t="s">
        <v>46</v>
      </c>
      <c r="LW2" s="56" t="s">
        <v>47</v>
      </c>
      <c r="LX2" s="56" t="s">
        <v>48</v>
      </c>
      <c r="LY2" s="56" t="s">
        <v>49</v>
      </c>
      <c r="LZ2" s="56" t="s">
        <v>50</v>
      </c>
      <c r="MA2" s="56" t="s">
        <v>51</v>
      </c>
      <c r="MB2" s="56" t="s">
        <v>52</v>
      </c>
      <c r="MC2" s="56" t="s">
        <v>53</v>
      </c>
      <c r="MD2" s="56" t="s">
        <v>54</v>
      </c>
      <c r="ME2" s="56" t="s">
        <v>55</v>
      </c>
      <c r="MF2" s="56" t="s">
        <v>56</v>
      </c>
      <c r="MG2" s="56" t="s">
        <v>57</v>
      </c>
      <c r="MH2" s="56" t="s">
        <v>58</v>
      </c>
      <c r="MI2" s="56" t="s">
        <v>59</v>
      </c>
      <c r="MJ2" s="56" t="s">
        <v>60</v>
      </c>
      <c r="MK2" s="56" t="s">
        <v>61</v>
      </c>
      <c r="ML2" s="56" t="s">
        <v>62</v>
      </c>
      <c r="MM2" s="56" t="s">
        <v>63</v>
      </c>
      <c r="MN2" s="56" t="s">
        <v>64</v>
      </c>
      <c r="MO2" s="56" t="s">
        <v>65</v>
      </c>
      <c r="MP2" s="56" t="s">
        <v>66</v>
      </c>
      <c r="MQ2" s="56" t="s">
        <v>67</v>
      </c>
      <c r="MR2" s="56" t="s">
        <v>68</v>
      </c>
      <c r="MS2" s="56" t="s">
        <v>69</v>
      </c>
      <c r="MT2" s="56" t="s">
        <v>70</v>
      </c>
      <c r="MU2" s="56" t="s">
        <v>71</v>
      </c>
      <c r="MV2" s="56" t="s">
        <v>72</v>
      </c>
      <c r="MW2" s="56" t="s">
        <v>73</v>
      </c>
      <c r="MX2" s="56" t="s">
        <v>74</v>
      </c>
      <c r="MY2" s="56" t="s">
        <v>75</v>
      </c>
      <c r="MZ2" s="56" t="s">
        <v>76</v>
      </c>
      <c r="NA2" s="56" t="s">
        <v>77</v>
      </c>
      <c r="NB2" s="56" t="s">
        <v>78</v>
      </c>
      <c r="NC2" s="56" t="s">
        <v>79</v>
      </c>
      <c r="ND2" s="56" t="s">
        <v>80</v>
      </c>
      <c r="NE2" s="56" t="s">
        <v>81</v>
      </c>
      <c r="NF2" s="56" t="s">
        <v>82</v>
      </c>
      <c r="NG2" s="56" t="s">
        <v>83</v>
      </c>
      <c r="NH2" s="56" t="s">
        <v>84</v>
      </c>
      <c r="NI2" s="56" t="s">
        <v>85</v>
      </c>
      <c r="NJ2" s="56" t="s">
        <v>86</v>
      </c>
      <c r="NK2" s="56" t="s">
        <v>87</v>
      </c>
      <c r="NL2" s="56" t="s">
        <v>88</v>
      </c>
      <c r="NM2" s="56" t="s">
        <v>89</v>
      </c>
      <c r="NN2" s="56" t="s">
        <v>90</v>
      </c>
      <c r="NO2" s="56" t="s">
        <v>91</v>
      </c>
      <c r="NP2" s="56" t="s">
        <v>92</v>
      </c>
      <c r="NQ2" s="56" t="s">
        <v>93</v>
      </c>
      <c r="NR2" s="56" t="s">
        <v>94</v>
      </c>
      <c r="NS2" s="56" t="s">
        <v>95</v>
      </c>
      <c r="NT2" s="56" t="s">
        <v>96</v>
      </c>
      <c r="NU2" s="56" t="s">
        <v>97</v>
      </c>
      <c r="NV2" s="56" t="s">
        <v>98</v>
      </c>
      <c r="NW2" s="56" t="s">
        <v>99</v>
      </c>
      <c r="NX2" s="56" t="s">
        <v>3</v>
      </c>
      <c r="NY2" s="56" t="s">
        <v>5</v>
      </c>
      <c r="NZ2" s="56" t="s">
        <v>6</v>
      </c>
      <c r="OA2" s="56" t="s">
        <v>7</v>
      </c>
      <c r="OB2" s="56" t="s">
        <v>8</v>
      </c>
      <c r="OC2" s="56" t="s">
        <v>9</v>
      </c>
      <c r="OD2" s="56" t="s">
        <v>10</v>
      </c>
      <c r="OE2" s="56" t="s">
        <v>11</v>
      </c>
      <c r="OF2" s="56" t="s">
        <v>12</v>
      </c>
      <c r="OG2" s="56" t="s">
        <v>13</v>
      </c>
      <c r="OH2" s="56" t="s">
        <v>14</v>
      </c>
      <c r="OI2" s="56" t="s">
        <v>15</v>
      </c>
      <c r="OJ2" s="56" t="s">
        <v>16</v>
      </c>
      <c r="OK2" s="56" t="s">
        <v>17</v>
      </c>
      <c r="OL2" s="56" t="s">
        <v>18</v>
      </c>
      <c r="OM2" s="56" t="s">
        <v>19</v>
      </c>
      <c r="ON2" s="56" t="s">
        <v>20</v>
      </c>
      <c r="OO2" s="56" t="s">
        <v>21</v>
      </c>
      <c r="OP2" s="56" t="s">
        <v>22</v>
      </c>
      <c r="OQ2" s="56" t="s">
        <v>23</v>
      </c>
      <c r="OR2" s="56" t="s">
        <v>24</v>
      </c>
      <c r="OS2" s="56" t="s">
        <v>25</v>
      </c>
      <c r="OT2" s="56" t="s">
        <v>26</v>
      </c>
      <c r="OU2" s="56" t="s">
        <v>27</v>
      </c>
      <c r="OV2" s="56" t="s">
        <v>28</v>
      </c>
      <c r="OW2" s="56" t="s">
        <v>29</v>
      </c>
      <c r="OX2" s="56" t="s">
        <v>30</v>
      </c>
      <c r="OY2" s="56" t="s">
        <v>31</v>
      </c>
      <c r="OZ2" s="56" t="s">
        <v>32</v>
      </c>
      <c r="PA2" s="56" t="s">
        <v>33</v>
      </c>
      <c r="PB2" s="56" t="s">
        <v>34</v>
      </c>
      <c r="PC2" s="56" t="s">
        <v>35</v>
      </c>
      <c r="PD2" s="56" t="s">
        <v>36</v>
      </c>
      <c r="PE2" s="56" t="s">
        <v>37</v>
      </c>
      <c r="PF2" s="56" t="s">
        <v>38</v>
      </c>
      <c r="PG2" s="56" t="s">
        <v>39</v>
      </c>
      <c r="PH2" s="56" t="s">
        <v>40</v>
      </c>
      <c r="PI2" s="56" t="s">
        <v>41</v>
      </c>
      <c r="PJ2" s="56" t="s">
        <v>42</v>
      </c>
      <c r="PK2" s="56" t="s">
        <v>43</v>
      </c>
      <c r="PL2" s="56" t="s">
        <v>44</v>
      </c>
      <c r="PM2" s="56" t="s">
        <v>45</v>
      </c>
      <c r="PN2" s="56" t="s">
        <v>46</v>
      </c>
      <c r="PO2" s="56" t="s">
        <v>47</v>
      </c>
      <c r="PP2" s="56" t="s">
        <v>48</v>
      </c>
      <c r="PQ2" s="56" t="s">
        <v>49</v>
      </c>
      <c r="PR2" s="56" t="s">
        <v>50</v>
      </c>
      <c r="PS2" s="56" t="s">
        <v>51</v>
      </c>
      <c r="PT2" s="56" t="s">
        <v>52</v>
      </c>
      <c r="PU2" s="56" t="s">
        <v>53</v>
      </c>
      <c r="PV2" s="56" t="s">
        <v>54</v>
      </c>
      <c r="PW2" s="56" t="s">
        <v>55</v>
      </c>
      <c r="PX2" s="56" t="s">
        <v>56</v>
      </c>
      <c r="PY2" s="56" t="s">
        <v>57</v>
      </c>
      <c r="PZ2" s="56" t="s">
        <v>58</v>
      </c>
      <c r="QA2" s="56" t="s">
        <v>59</v>
      </c>
      <c r="QB2" s="56" t="s">
        <v>60</v>
      </c>
      <c r="QC2" s="56" t="s">
        <v>61</v>
      </c>
      <c r="QD2" s="56" t="s">
        <v>62</v>
      </c>
      <c r="QE2" s="56" t="s">
        <v>63</v>
      </c>
      <c r="QF2" s="56" t="s">
        <v>64</v>
      </c>
      <c r="QG2" s="56" t="s">
        <v>65</v>
      </c>
      <c r="QH2" s="56" t="s">
        <v>66</v>
      </c>
      <c r="QI2" s="56" t="s">
        <v>67</v>
      </c>
      <c r="QJ2" s="56" t="s">
        <v>68</v>
      </c>
      <c r="QK2" s="56" t="s">
        <v>69</v>
      </c>
      <c r="QL2" s="56" t="s">
        <v>70</v>
      </c>
      <c r="QM2" s="56" t="s">
        <v>71</v>
      </c>
      <c r="QN2" s="56" t="s">
        <v>72</v>
      </c>
      <c r="QO2" s="56" t="s">
        <v>73</v>
      </c>
      <c r="QP2" s="56" t="s">
        <v>74</v>
      </c>
      <c r="QQ2" s="56" t="s">
        <v>75</v>
      </c>
      <c r="QR2" s="56" t="s">
        <v>76</v>
      </c>
      <c r="QS2" s="56" t="s">
        <v>77</v>
      </c>
      <c r="QT2" s="56" t="s">
        <v>78</v>
      </c>
      <c r="QU2" s="56" t="s">
        <v>79</v>
      </c>
      <c r="QV2" s="56" t="s">
        <v>80</v>
      </c>
      <c r="QW2" s="56" t="s">
        <v>81</v>
      </c>
      <c r="QX2" s="56" t="s">
        <v>82</v>
      </c>
      <c r="QY2" s="56" t="s">
        <v>83</v>
      </c>
      <c r="QZ2" s="56" t="s">
        <v>84</v>
      </c>
      <c r="RA2" s="56" t="s">
        <v>85</v>
      </c>
      <c r="RB2" s="56" t="s">
        <v>86</v>
      </c>
      <c r="RC2" s="56" t="s">
        <v>87</v>
      </c>
      <c r="RD2" s="56" t="s">
        <v>88</v>
      </c>
      <c r="RE2" s="56" t="s">
        <v>89</v>
      </c>
      <c r="RF2" s="56" t="s">
        <v>90</v>
      </c>
      <c r="RG2" s="56" t="s">
        <v>91</v>
      </c>
      <c r="RH2" s="56" t="s">
        <v>92</v>
      </c>
      <c r="RI2" s="56" t="s">
        <v>93</v>
      </c>
      <c r="RJ2" s="56" t="s">
        <v>94</v>
      </c>
      <c r="RK2" s="56" t="s">
        <v>95</v>
      </c>
      <c r="RL2" s="56" t="s">
        <v>96</v>
      </c>
      <c r="RM2" s="56" t="s">
        <v>97</v>
      </c>
      <c r="RN2" s="56" t="s">
        <v>98</v>
      </c>
      <c r="RO2" s="56" t="s">
        <v>99</v>
      </c>
    </row>
    <row r="3" spans="2:483">
      <c r="C3" s="56" t="s">
        <v>1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56"/>
      <c r="FF3" s="56"/>
      <c r="FG3" s="56"/>
      <c r="FH3" s="56"/>
      <c r="FI3" s="56"/>
      <c r="FJ3" s="56"/>
      <c r="FK3" s="56"/>
      <c r="FL3" s="56"/>
      <c r="FM3" s="56"/>
      <c r="FN3" s="56"/>
      <c r="FO3" s="56"/>
      <c r="FP3" s="56"/>
      <c r="FQ3" s="56"/>
      <c r="FR3" s="56"/>
      <c r="FS3" s="56"/>
      <c r="FT3" s="56"/>
      <c r="FU3" s="56"/>
      <c r="FV3" s="56"/>
      <c r="FW3" s="56"/>
      <c r="FX3" s="56"/>
      <c r="FY3" s="56"/>
      <c r="FZ3" s="56"/>
      <c r="GA3" s="56"/>
      <c r="GB3" s="56"/>
      <c r="GC3" s="56"/>
      <c r="GD3" s="56"/>
      <c r="GE3" s="56"/>
      <c r="GF3" s="56"/>
      <c r="GG3" s="56"/>
      <c r="GH3" s="56"/>
      <c r="GI3" s="56"/>
      <c r="GJ3" s="56"/>
      <c r="GK3" s="56"/>
      <c r="GL3" s="56"/>
      <c r="GM3" s="56"/>
      <c r="GN3" s="56"/>
      <c r="GO3" s="56"/>
      <c r="GP3" s="56"/>
      <c r="GQ3" s="56"/>
      <c r="GR3" s="56"/>
      <c r="GS3" s="56"/>
      <c r="GT3" s="56"/>
      <c r="GU3" s="56"/>
      <c r="GV3" s="56"/>
      <c r="GW3" s="56"/>
      <c r="GX3" s="56"/>
      <c r="GY3" s="56"/>
      <c r="GZ3" s="56"/>
      <c r="HA3" s="56"/>
      <c r="HB3" s="56"/>
      <c r="HC3" s="56"/>
      <c r="HD3" s="56"/>
      <c r="HE3" s="56"/>
      <c r="HF3" s="56"/>
      <c r="HG3" s="56"/>
      <c r="HH3" s="56"/>
      <c r="HI3" s="56"/>
      <c r="HJ3" s="56"/>
      <c r="HK3" s="56"/>
      <c r="HL3" s="56"/>
      <c r="HM3" s="56"/>
      <c r="HN3" s="56"/>
      <c r="HO3" s="56"/>
      <c r="HP3" s="56"/>
      <c r="HQ3" s="56"/>
      <c r="HR3" s="56"/>
      <c r="HS3" s="56"/>
      <c r="HT3" s="56"/>
      <c r="HU3" s="56"/>
      <c r="HV3" s="56"/>
      <c r="HW3" s="56"/>
      <c r="HX3" s="56"/>
      <c r="HY3" s="56"/>
      <c r="HZ3" s="56"/>
      <c r="IA3" s="56"/>
      <c r="IB3" s="56"/>
      <c r="IC3" s="56"/>
      <c r="ID3" s="56"/>
      <c r="IE3" s="56"/>
      <c r="IF3" s="56"/>
      <c r="IG3" s="56"/>
      <c r="IH3" s="56"/>
      <c r="II3" s="56"/>
      <c r="IJ3" s="56"/>
      <c r="IK3" s="56"/>
      <c r="IL3" s="56"/>
      <c r="IM3" s="56"/>
      <c r="IN3" s="56"/>
      <c r="IO3" s="56"/>
      <c r="IP3" s="56"/>
      <c r="IQ3" s="56"/>
      <c r="IR3" s="56"/>
      <c r="IS3" s="56"/>
      <c r="IT3" s="56"/>
      <c r="IU3" s="56"/>
      <c r="IV3" s="56"/>
      <c r="IW3" s="56"/>
      <c r="IX3" s="56"/>
      <c r="IY3" s="56"/>
      <c r="IZ3" s="56"/>
      <c r="JA3" s="56"/>
      <c r="JB3" s="56"/>
      <c r="JC3" s="56"/>
      <c r="JD3" s="56"/>
      <c r="JE3" s="56"/>
      <c r="JF3" s="56"/>
      <c r="JG3" s="56"/>
      <c r="JH3" s="56"/>
      <c r="JI3" s="56"/>
      <c r="JJ3" s="56"/>
      <c r="JK3" s="56"/>
      <c r="JL3" s="56"/>
      <c r="JM3" s="56"/>
      <c r="JN3" s="56"/>
      <c r="JO3" s="56"/>
      <c r="JP3" s="56"/>
      <c r="JQ3" s="56"/>
      <c r="JR3" s="56"/>
      <c r="JS3" s="56"/>
      <c r="JT3" s="56"/>
      <c r="JU3" s="56"/>
      <c r="JV3" s="56"/>
      <c r="JW3" s="56"/>
      <c r="JX3" s="56"/>
      <c r="JY3" s="56"/>
      <c r="JZ3" s="56"/>
      <c r="KA3" s="56"/>
      <c r="KB3" s="56"/>
      <c r="KC3" s="56"/>
      <c r="KD3" s="56"/>
      <c r="KE3" s="56"/>
      <c r="KF3" s="56"/>
      <c r="KG3" s="56"/>
      <c r="KH3" s="56"/>
      <c r="KI3" s="56"/>
      <c r="KJ3" s="56"/>
      <c r="KK3" s="56"/>
      <c r="KL3" s="56"/>
      <c r="KM3" s="56"/>
      <c r="KN3" s="56"/>
      <c r="KO3" s="56"/>
      <c r="KP3" s="56"/>
      <c r="KQ3" s="56"/>
      <c r="KR3" s="56"/>
      <c r="KS3" s="56"/>
      <c r="KT3" s="56"/>
      <c r="KU3" s="56"/>
      <c r="KV3" s="56"/>
      <c r="KW3" s="56"/>
      <c r="KX3" s="56"/>
      <c r="KY3" s="56"/>
      <c r="KZ3" s="56"/>
      <c r="LA3" s="56"/>
      <c r="LB3" s="56"/>
      <c r="LC3" s="56"/>
      <c r="LD3" s="56"/>
      <c r="LE3" s="56"/>
      <c r="LF3" s="56"/>
      <c r="LG3" s="56"/>
      <c r="LH3" s="56"/>
      <c r="LI3" s="56"/>
      <c r="LJ3" s="56"/>
      <c r="LK3" s="56"/>
      <c r="LL3" s="56"/>
      <c r="LM3" s="56"/>
      <c r="LN3" s="56"/>
      <c r="LO3" s="56"/>
      <c r="LP3" s="56"/>
      <c r="LQ3" s="56"/>
      <c r="LR3" s="56"/>
      <c r="LS3" s="56"/>
      <c r="LT3" s="56"/>
      <c r="LU3" s="56"/>
      <c r="LV3" s="56"/>
      <c r="LW3" s="56"/>
      <c r="LX3" s="56"/>
      <c r="LY3" s="56"/>
      <c r="LZ3" s="56"/>
      <c r="MA3" s="56"/>
      <c r="MB3" s="56"/>
      <c r="MC3" s="56"/>
      <c r="MD3" s="56"/>
      <c r="ME3" s="56"/>
      <c r="MF3" s="56"/>
      <c r="MG3" s="56"/>
      <c r="MH3" s="56"/>
      <c r="MI3" s="56"/>
      <c r="MJ3" s="56"/>
      <c r="MK3" s="56"/>
      <c r="ML3" s="56"/>
      <c r="MM3" s="56"/>
      <c r="MN3" s="56"/>
      <c r="MO3" s="56"/>
      <c r="MP3" s="56"/>
      <c r="MQ3" s="56"/>
      <c r="MR3" s="56"/>
      <c r="MS3" s="56"/>
      <c r="MT3" s="56"/>
      <c r="MU3" s="56"/>
      <c r="MV3" s="56"/>
      <c r="MW3" s="56"/>
      <c r="MX3" s="56"/>
      <c r="MY3" s="56"/>
      <c r="MZ3" s="56"/>
      <c r="NA3" s="56"/>
      <c r="NB3" s="56"/>
      <c r="NC3" s="56"/>
      <c r="ND3" s="56"/>
      <c r="NE3" s="56"/>
      <c r="NF3" s="56"/>
      <c r="NG3" s="56"/>
      <c r="NH3" s="56"/>
      <c r="NI3" s="56"/>
      <c r="NJ3" s="56"/>
      <c r="NK3" s="56"/>
      <c r="NL3" s="56"/>
      <c r="NM3" s="56"/>
      <c r="NN3" s="56"/>
      <c r="NO3" s="56"/>
      <c r="NP3" s="56"/>
      <c r="NQ3" s="56"/>
      <c r="NR3" s="56"/>
      <c r="NS3" s="56"/>
      <c r="NT3" s="56"/>
      <c r="NU3" s="56"/>
      <c r="NV3" s="56"/>
      <c r="NW3" s="56"/>
      <c r="NX3" s="56"/>
      <c r="NY3" s="56"/>
      <c r="NZ3" s="56"/>
      <c r="OA3" s="56"/>
      <c r="OB3" s="56"/>
      <c r="OC3" s="56"/>
      <c r="OD3" s="56"/>
      <c r="OE3" s="56"/>
      <c r="OF3" s="56"/>
      <c r="OG3" s="56"/>
      <c r="OH3" s="56"/>
      <c r="OI3" s="56"/>
      <c r="OJ3" s="56"/>
      <c r="OK3" s="56"/>
      <c r="OL3" s="56"/>
      <c r="OM3" s="56"/>
      <c r="ON3" s="56"/>
      <c r="OO3" s="56"/>
      <c r="OP3" s="56"/>
      <c r="OQ3" s="56"/>
      <c r="OR3" s="56"/>
      <c r="OS3" s="56"/>
      <c r="OT3" s="56"/>
      <c r="OU3" s="56"/>
      <c r="OV3" s="56"/>
      <c r="OW3" s="56"/>
      <c r="OX3" s="56"/>
      <c r="OY3" s="56"/>
      <c r="OZ3" s="56"/>
      <c r="PA3" s="56"/>
      <c r="PB3" s="56"/>
      <c r="PC3" s="56"/>
      <c r="PD3" s="56"/>
      <c r="PE3" s="56"/>
      <c r="PF3" s="56"/>
      <c r="PG3" s="56"/>
      <c r="PH3" s="56"/>
      <c r="PI3" s="56"/>
      <c r="PJ3" s="56"/>
      <c r="PK3" s="56"/>
      <c r="PL3" s="56"/>
      <c r="PM3" s="56"/>
      <c r="PN3" s="56"/>
      <c r="PO3" s="56"/>
      <c r="PP3" s="56"/>
      <c r="PQ3" s="56"/>
      <c r="PR3" s="56"/>
      <c r="PS3" s="56"/>
      <c r="PT3" s="56"/>
      <c r="PU3" s="56"/>
      <c r="PV3" s="56"/>
      <c r="PW3" s="56"/>
      <c r="PX3" s="56"/>
      <c r="PY3" s="56"/>
      <c r="PZ3" s="56"/>
      <c r="QA3" s="56"/>
      <c r="QB3" s="56"/>
      <c r="QC3" s="56"/>
      <c r="QD3" s="56"/>
      <c r="QE3" s="56"/>
      <c r="QF3" s="56"/>
      <c r="QG3" s="56"/>
      <c r="QH3" s="56"/>
      <c r="QI3" s="56"/>
      <c r="QJ3" s="56"/>
      <c r="QK3" s="56"/>
      <c r="QL3" s="56"/>
      <c r="QM3" s="56"/>
      <c r="QN3" s="56"/>
      <c r="QO3" s="56"/>
      <c r="QP3" s="56"/>
      <c r="QQ3" s="56"/>
      <c r="QR3" s="56"/>
      <c r="QS3" s="56"/>
      <c r="QT3" s="56"/>
      <c r="QU3" s="56"/>
      <c r="QV3" s="56"/>
      <c r="QW3" s="56"/>
      <c r="QX3" s="56"/>
      <c r="QY3" s="56"/>
      <c r="QZ3" s="56"/>
      <c r="RA3" s="56"/>
      <c r="RB3" s="56"/>
      <c r="RC3" s="56"/>
      <c r="RD3" s="56"/>
      <c r="RE3" s="56"/>
      <c r="RF3" s="56"/>
      <c r="RG3" s="56"/>
      <c r="RH3" s="56"/>
      <c r="RI3" s="56"/>
      <c r="RJ3" s="56"/>
      <c r="RK3" s="56"/>
      <c r="RL3" s="56"/>
      <c r="RM3" s="56"/>
      <c r="RN3" s="56"/>
      <c r="RO3" s="56"/>
    </row>
    <row r="5" spans="2:483">
      <c r="C5" s="56" t="s">
        <v>2</v>
      </c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57"/>
      <c r="EF5" s="57"/>
      <c r="EG5" s="57"/>
      <c r="EH5" s="57"/>
      <c r="EI5" s="57"/>
      <c r="EJ5" s="57"/>
      <c r="EK5" s="57"/>
      <c r="EL5" s="57"/>
      <c r="EM5" s="57"/>
      <c r="EN5" s="57"/>
      <c r="EO5" s="57"/>
      <c r="EP5" s="57"/>
      <c r="EQ5" s="57"/>
      <c r="ER5" s="57"/>
      <c r="ES5" s="57"/>
      <c r="ET5" s="57"/>
      <c r="EU5" s="57"/>
      <c r="EV5" s="57"/>
      <c r="EW5" s="57"/>
      <c r="EX5" s="57"/>
      <c r="EY5" s="57"/>
      <c r="EZ5" s="57"/>
      <c r="FA5" s="57"/>
      <c r="FB5" s="57"/>
      <c r="FC5" s="57"/>
      <c r="FD5" s="57"/>
      <c r="FE5" s="57"/>
      <c r="FF5" s="57"/>
      <c r="FG5" s="57"/>
      <c r="FH5" s="57"/>
      <c r="FI5" s="57"/>
      <c r="FJ5" s="57"/>
      <c r="FK5" s="57"/>
      <c r="FL5" s="57"/>
      <c r="FM5" s="57"/>
      <c r="FN5" s="57"/>
      <c r="FO5" s="57"/>
      <c r="FP5" s="57"/>
      <c r="FQ5" s="57"/>
      <c r="FR5" s="57"/>
      <c r="FS5" s="57"/>
      <c r="FT5" s="57"/>
      <c r="FU5" s="57"/>
      <c r="FV5" s="57"/>
      <c r="FW5" s="57"/>
      <c r="FX5" s="57"/>
      <c r="FY5" s="57"/>
      <c r="FZ5" s="57"/>
      <c r="GA5" s="57"/>
      <c r="GB5" s="57"/>
      <c r="GC5" s="57"/>
      <c r="GD5" s="57"/>
      <c r="GE5" s="57"/>
      <c r="GF5" s="57"/>
      <c r="GG5" s="57"/>
      <c r="GH5" s="57"/>
      <c r="GI5" s="57"/>
      <c r="GJ5" s="57"/>
      <c r="GK5" s="57"/>
      <c r="GL5" s="57"/>
      <c r="GM5" s="57"/>
      <c r="GN5" s="57"/>
      <c r="GO5" s="57"/>
      <c r="GP5" s="57"/>
      <c r="GQ5" s="57"/>
      <c r="GR5" s="57"/>
      <c r="GS5" s="57"/>
      <c r="GT5" s="57"/>
      <c r="GU5" s="57"/>
      <c r="GV5" s="57"/>
      <c r="GW5" s="57"/>
      <c r="GX5" s="57"/>
      <c r="GY5" s="57"/>
      <c r="GZ5" s="57"/>
      <c r="HA5" s="57"/>
      <c r="HB5" s="57"/>
      <c r="HC5" s="57"/>
      <c r="HD5" s="57"/>
      <c r="HE5" s="57"/>
      <c r="HF5" s="57"/>
      <c r="HG5" s="57"/>
      <c r="HH5" s="57"/>
      <c r="HI5" s="57"/>
      <c r="HJ5" s="57"/>
      <c r="HK5" s="57"/>
      <c r="HL5" s="57"/>
      <c r="HM5" s="57"/>
      <c r="HN5" s="57"/>
      <c r="HO5" s="57"/>
      <c r="HP5" s="57"/>
      <c r="HQ5" s="57"/>
      <c r="HR5" s="57"/>
      <c r="HS5" s="57"/>
      <c r="HT5" s="57"/>
      <c r="HU5" s="57"/>
      <c r="HV5" s="57"/>
      <c r="HW5" s="57"/>
      <c r="HX5" s="57"/>
      <c r="HY5" s="57"/>
      <c r="HZ5" s="57"/>
      <c r="IA5" s="57"/>
      <c r="IB5" s="57"/>
      <c r="IC5" s="57"/>
      <c r="ID5" s="57"/>
      <c r="IE5" s="57"/>
      <c r="IF5" s="57"/>
      <c r="IG5" s="57"/>
      <c r="IH5" s="57"/>
      <c r="II5" s="57"/>
      <c r="IJ5" s="57"/>
      <c r="IK5" s="57"/>
      <c r="IL5" s="57"/>
      <c r="IM5" s="57"/>
      <c r="IN5" s="57"/>
      <c r="IO5" s="57"/>
      <c r="IP5" s="57"/>
      <c r="IQ5" s="57"/>
      <c r="IR5" s="57"/>
      <c r="IS5" s="57"/>
      <c r="IT5" s="57"/>
      <c r="IU5" s="57"/>
      <c r="IV5" s="57"/>
      <c r="IW5" s="57"/>
      <c r="IX5" s="57"/>
      <c r="IY5" s="57"/>
      <c r="IZ5" s="57"/>
      <c r="JA5" s="57"/>
      <c r="JB5" s="57"/>
      <c r="JC5" s="57"/>
      <c r="JD5" s="57"/>
      <c r="JE5" s="57"/>
      <c r="JF5" s="57"/>
      <c r="JG5" s="57"/>
      <c r="JH5" s="57"/>
      <c r="JI5" s="57"/>
      <c r="JJ5" s="57"/>
      <c r="JK5" s="57"/>
      <c r="JL5" s="57"/>
      <c r="JM5" s="57"/>
      <c r="JN5" s="57"/>
      <c r="JO5" s="57"/>
      <c r="JP5" s="57"/>
      <c r="JQ5" s="57"/>
      <c r="JR5" s="57"/>
      <c r="JS5" s="57"/>
      <c r="JT5" s="57"/>
      <c r="JU5" s="57"/>
      <c r="JV5" s="57"/>
      <c r="JW5" s="57"/>
      <c r="JX5" s="57"/>
      <c r="JY5" s="57"/>
      <c r="JZ5" s="57"/>
      <c r="KA5" s="57"/>
      <c r="KB5" s="57"/>
      <c r="KC5" s="57"/>
      <c r="KD5" s="57"/>
      <c r="KE5" s="57"/>
      <c r="KF5" s="57"/>
      <c r="KG5" s="57"/>
      <c r="KH5" s="57"/>
      <c r="KI5" s="57"/>
      <c r="KJ5" s="57"/>
      <c r="KK5" s="57"/>
      <c r="KL5" s="57"/>
      <c r="KM5" s="57"/>
      <c r="KN5" s="57"/>
      <c r="KO5" s="57"/>
      <c r="KP5" s="57"/>
      <c r="KQ5" s="57"/>
      <c r="KR5" s="57"/>
      <c r="KS5" s="57"/>
      <c r="KT5" s="57"/>
      <c r="KU5" s="57"/>
      <c r="KV5" s="57"/>
      <c r="KW5" s="57"/>
      <c r="KX5" s="57"/>
      <c r="KY5" s="57"/>
      <c r="KZ5" s="57"/>
      <c r="LA5" s="57"/>
      <c r="LB5" s="57"/>
      <c r="LC5" s="57"/>
      <c r="LD5" s="57"/>
      <c r="LE5" s="57"/>
      <c r="LF5" s="57"/>
      <c r="LG5" s="57"/>
      <c r="LH5" s="57"/>
      <c r="LI5" s="57"/>
      <c r="LJ5" s="57"/>
      <c r="LK5" s="57"/>
      <c r="LL5" s="57"/>
      <c r="LM5" s="57"/>
      <c r="LN5" s="57"/>
      <c r="LO5" s="57"/>
      <c r="LP5" s="57"/>
      <c r="LQ5" s="57"/>
      <c r="LR5" s="57"/>
      <c r="LS5" s="57"/>
      <c r="LT5" s="57"/>
      <c r="LU5" s="57"/>
      <c r="LV5" s="57"/>
      <c r="LW5" s="57"/>
      <c r="LX5" s="57"/>
      <c r="LY5" s="57"/>
      <c r="LZ5" s="57"/>
      <c r="MA5" s="57"/>
      <c r="MB5" s="57"/>
      <c r="MC5" s="57"/>
      <c r="MD5" s="57"/>
      <c r="ME5" s="57"/>
      <c r="MF5" s="57"/>
      <c r="MG5" s="57"/>
      <c r="MH5" s="57"/>
      <c r="MI5" s="57"/>
      <c r="MJ5" s="57"/>
      <c r="MK5" s="57"/>
      <c r="ML5" s="57"/>
      <c r="MM5" s="57"/>
      <c r="MN5" s="57"/>
      <c r="MO5" s="57"/>
      <c r="MP5" s="57"/>
      <c r="MQ5" s="57"/>
      <c r="MR5" s="57"/>
      <c r="MS5" s="57"/>
      <c r="MT5" s="57"/>
      <c r="MU5" s="57"/>
      <c r="MV5" s="57"/>
      <c r="MW5" s="57"/>
      <c r="MX5" s="57"/>
      <c r="MY5" s="57"/>
      <c r="MZ5" s="57"/>
      <c r="NA5" s="57"/>
      <c r="NB5" s="57"/>
      <c r="NC5" s="57"/>
      <c r="ND5" s="57"/>
      <c r="NE5" s="57"/>
      <c r="NF5" s="57"/>
      <c r="NG5" s="57"/>
      <c r="NH5" s="57"/>
      <c r="NI5" s="57"/>
      <c r="NJ5" s="57"/>
      <c r="NK5" s="57"/>
      <c r="NL5" s="57"/>
      <c r="NM5" s="57"/>
      <c r="NN5" s="57"/>
      <c r="NO5" s="57"/>
      <c r="NP5" s="57"/>
      <c r="NQ5" s="57"/>
      <c r="NR5" s="57"/>
      <c r="NS5" s="57"/>
      <c r="NT5" s="57"/>
      <c r="NU5" s="57"/>
      <c r="NV5" s="57"/>
      <c r="NW5" s="57"/>
      <c r="NX5" s="57"/>
      <c r="NY5" s="57"/>
      <c r="NZ5" s="57"/>
      <c r="OA5" s="57"/>
      <c r="OB5" s="57"/>
      <c r="OC5" s="57"/>
      <c r="OD5" s="57"/>
      <c r="OE5" s="57"/>
      <c r="OF5" s="57"/>
      <c r="OG5" s="57"/>
      <c r="OH5" s="57"/>
      <c r="OI5" s="57"/>
      <c r="OJ5" s="57"/>
      <c r="OK5" s="57"/>
      <c r="OL5" s="57"/>
      <c r="OM5" s="57"/>
      <c r="ON5" s="57"/>
      <c r="OO5" s="57"/>
      <c r="OP5" s="57"/>
      <c r="OQ5" s="57"/>
      <c r="OR5" s="57"/>
      <c r="OS5" s="57"/>
      <c r="OT5" s="57"/>
      <c r="OU5" s="57"/>
      <c r="OV5" s="57"/>
      <c r="OW5" s="57"/>
      <c r="OX5" s="57"/>
      <c r="OY5" s="57"/>
      <c r="OZ5" s="57"/>
      <c r="PA5" s="57"/>
      <c r="PB5" s="57"/>
      <c r="PC5" s="57"/>
      <c r="PD5" s="57"/>
      <c r="PE5" s="57"/>
      <c r="PF5" s="57"/>
      <c r="PG5" s="57"/>
      <c r="PH5" s="57"/>
      <c r="PI5" s="57"/>
      <c r="PJ5" s="57"/>
      <c r="PK5" s="57"/>
      <c r="PL5" s="57"/>
      <c r="PM5" s="57"/>
      <c r="PN5" s="57"/>
      <c r="PO5" s="57"/>
      <c r="PP5" s="57"/>
      <c r="PQ5" s="57"/>
      <c r="PR5" s="57"/>
      <c r="PS5" s="57"/>
      <c r="PT5" s="57"/>
      <c r="PU5" s="57"/>
      <c r="PV5" s="57"/>
      <c r="PW5" s="57"/>
      <c r="PX5" s="57"/>
      <c r="PY5" s="57"/>
      <c r="PZ5" s="57"/>
      <c r="QA5" s="57"/>
      <c r="QB5" s="57"/>
      <c r="QC5" s="57"/>
      <c r="QD5" s="57"/>
      <c r="QE5" s="57"/>
      <c r="QF5" s="57"/>
      <c r="QG5" s="57"/>
      <c r="QH5" s="57"/>
      <c r="QI5" s="57"/>
      <c r="QJ5" s="57"/>
      <c r="QK5" s="57"/>
      <c r="QL5" s="57"/>
      <c r="QM5" s="57"/>
      <c r="QN5" s="57"/>
      <c r="QO5" s="57"/>
      <c r="QP5" s="57"/>
      <c r="QQ5" s="57"/>
      <c r="QR5" s="57"/>
      <c r="QS5" s="57"/>
      <c r="QT5" s="57"/>
      <c r="QU5" s="57"/>
      <c r="QV5" s="57"/>
      <c r="QW5" s="57"/>
      <c r="QX5" s="57"/>
      <c r="QY5" s="57"/>
      <c r="QZ5" s="57"/>
      <c r="RA5" s="57"/>
      <c r="RB5" s="57"/>
      <c r="RC5" s="57"/>
      <c r="RD5" s="57"/>
      <c r="RE5" s="57"/>
      <c r="RF5" s="57"/>
      <c r="RG5" s="57"/>
      <c r="RH5" s="57"/>
      <c r="RI5" s="57"/>
      <c r="RJ5" s="57"/>
      <c r="RK5" s="57"/>
      <c r="RL5" s="57"/>
      <c r="RM5" s="57"/>
      <c r="RN5" s="57"/>
      <c r="RO5" s="57"/>
    </row>
    <row r="8" spans="2:483" ht="18">
      <c r="B8" s="12" t="s">
        <v>143</v>
      </c>
    </row>
    <row r="9" spans="2:483">
      <c r="C9" t="s">
        <v>4</v>
      </c>
      <c r="D9" t="s">
        <v>100</v>
      </c>
      <c r="E9" t="s">
        <v>101</v>
      </c>
      <c r="F9" t="s">
        <v>102</v>
      </c>
      <c r="G9" t="s">
        <v>113</v>
      </c>
    </row>
    <row r="10" spans="2:483">
      <c r="C10" t="s">
        <v>118</v>
      </c>
      <c r="D10" t="s">
        <v>117</v>
      </c>
      <c r="E10" t="s">
        <v>114</v>
      </c>
      <c r="F10" t="s">
        <v>116</v>
      </c>
      <c r="G10" t="s">
        <v>115</v>
      </c>
      <c r="M10" s="14"/>
    </row>
    <row r="11" spans="2:483">
      <c r="C11" s="13">
        <v>408</v>
      </c>
      <c r="D11" s="13">
        <v>366</v>
      </c>
      <c r="E11" s="13">
        <v>530</v>
      </c>
      <c r="F11" s="13">
        <v>523</v>
      </c>
      <c r="G11" s="13">
        <v>489</v>
      </c>
      <c r="M11" s="14"/>
    </row>
    <row r="12" spans="2:483">
      <c r="C12" s="14">
        <f>5.5*10^8</f>
        <v>550000000</v>
      </c>
      <c r="D12" s="14">
        <f>5.5*10^8</f>
        <v>550000000</v>
      </c>
      <c r="E12" s="14">
        <f>7.1*10^9</f>
        <v>7100000000</v>
      </c>
      <c r="F12" s="14">
        <f>1.92*10^9</f>
        <v>1920000000</v>
      </c>
      <c r="G12" s="14">
        <f>2.05*10^9</f>
        <v>2049999999.9999998</v>
      </c>
      <c r="H12" t="s">
        <v>135</v>
      </c>
      <c r="K12" s="24"/>
      <c r="M12" s="14"/>
    </row>
    <row r="13" spans="2:483">
      <c r="E13" t="s">
        <v>119</v>
      </c>
      <c r="M13" s="14"/>
    </row>
    <row r="14" spans="2:483">
      <c r="B14">
        <v>1</v>
      </c>
      <c r="C14" s="14">
        <f>C12/10</f>
        <v>55000000</v>
      </c>
      <c r="D14" s="14">
        <f>D12/10</f>
        <v>55000000</v>
      </c>
      <c r="E14" s="14">
        <f>E12/10</f>
        <v>710000000</v>
      </c>
      <c r="F14" s="14">
        <f>F12/10</f>
        <v>192000000</v>
      </c>
      <c r="G14" s="14">
        <f>G12/10</f>
        <v>204999999.99999997</v>
      </c>
      <c r="H14" t="s">
        <v>136</v>
      </c>
      <c r="M14" s="14"/>
    </row>
    <row r="15" spans="2:483">
      <c r="B15">
        <v>2</v>
      </c>
      <c r="C15" s="14">
        <f>C14/10</f>
        <v>5500000</v>
      </c>
      <c r="D15" s="14">
        <f>D14/10</f>
        <v>5500000</v>
      </c>
      <c r="E15" s="14">
        <f>E14/10</f>
        <v>71000000</v>
      </c>
      <c r="F15" s="14">
        <f>F14/10</f>
        <v>19200000</v>
      </c>
      <c r="G15" s="14">
        <f t="shared" ref="G15:G20" si="0">G14/10</f>
        <v>20499999.999999996</v>
      </c>
    </row>
    <row r="16" spans="2:483">
      <c r="B16">
        <v>3</v>
      </c>
      <c r="C16" s="14">
        <f t="shared" ref="C16:E20" si="1">C15/10</f>
        <v>550000</v>
      </c>
      <c r="D16" s="14">
        <f t="shared" si="1"/>
        <v>550000</v>
      </c>
      <c r="E16" s="14">
        <f t="shared" si="1"/>
        <v>7100000</v>
      </c>
      <c r="F16" s="14">
        <f>F15/10</f>
        <v>1920000</v>
      </c>
      <c r="G16" s="14">
        <f t="shared" si="0"/>
        <v>2049999.9999999995</v>
      </c>
    </row>
    <row r="17" spans="2:12">
      <c r="B17">
        <v>4</v>
      </c>
      <c r="C17" s="14">
        <f t="shared" si="1"/>
        <v>55000</v>
      </c>
      <c r="D17" s="14">
        <f t="shared" si="1"/>
        <v>55000</v>
      </c>
      <c r="E17" s="14">
        <f t="shared" si="1"/>
        <v>710000</v>
      </c>
      <c r="F17" s="14">
        <f>F16/10</f>
        <v>192000</v>
      </c>
      <c r="G17" s="14">
        <f t="shared" si="0"/>
        <v>204999.99999999994</v>
      </c>
    </row>
    <row r="18" spans="2:12">
      <c r="B18">
        <v>5</v>
      </c>
      <c r="C18" s="14">
        <f t="shared" si="1"/>
        <v>5500</v>
      </c>
      <c r="D18" s="14">
        <f t="shared" si="1"/>
        <v>5500</v>
      </c>
      <c r="E18" s="14">
        <f t="shared" si="1"/>
        <v>71000</v>
      </c>
      <c r="F18" s="14">
        <f>F17/10</f>
        <v>19200</v>
      </c>
      <c r="G18" s="14">
        <f t="shared" si="0"/>
        <v>20499.999999999993</v>
      </c>
    </row>
    <row r="19" spans="2:12">
      <c r="B19">
        <v>6</v>
      </c>
      <c r="C19" s="14">
        <f t="shared" si="1"/>
        <v>550</v>
      </c>
      <c r="D19" s="14">
        <f t="shared" si="1"/>
        <v>550</v>
      </c>
      <c r="E19" s="14">
        <f t="shared" si="1"/>
        <v>7100</v>
      </c>
      <c r="F19" s="14">
        <f>F18/10</f>
        <v>1920</v>
      </c>
      <c r="G19" s="14">
        <f t="shared" si="0"/>
        <v>2049.9999999999991</v>
      </c>
    </row>
    <row r="20" spans="2:12">
      <c r="B20">
        <v>7</v>
      </c>
      <c r="C20" s="14">
        <f t="shared" si="1"/>
        <v>55</v>
      </c>
      <c r="D20" s="14">
        <f t="shared" si="1"/>
        <v>55</v>
      </c>
      <c r="E20" s="14">
        <f t="shared" si="1"/>
        <v>710</v>
      </c>
      <c r="F20" s="14">
        <f>F19/10</f>
        <v>192</v>
      </c>
      <c r="G20" s="14">
        <f t="shared" si="0"/>
        <v>204.99999999999991</v>
      </c>
    </row>
    <row r="21" spans="2:12"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2:12">
      <c r="G22" s="8"/>
    </row>
    <row r="23" spans="2:12" ht="18">
      <c r="B23" s="68" t="s">
        <v>134</v>
      </c>
      <c r="C23" s="68"/>
      <c r="D23" s="68"/>
      <c r="E23" s="68"/>
      <c r="F23" s="68"/>
      <c r="G23" s="68"/>
    </row>
    <row r="24" spans="2:12" ht="18">
      <c r="C24" s="12" t="s">
        <v>108</v>
      </c>
      <c r="D24" s="12"/>
      <c r="E24" t="s">
        <v>120</v>
      </c>
    </row>
    <row r="25" spans="2:12">
      <c r="C25" t="s">
        <v>4</v>
      </c>
      <c r="E25" t="s">
        <v>100</v>
      </c>
      <c r="G25" t="s">
        <v>101</v>
      </c>
      <c r="I25" t="s">
        <v>102</v>
      </c>
      <c r="K25" t="s">
        <v>113</v>
      </c>
    </row>
    <row r="26" spans="2:12">
      <c r="C26" s="13">
        <v>408</v>
      </c>
      <c r="E26" s="13">
        <v>366</v>
      </c>
      <c r="F26" s="13"/>
      <c r="G26" s="13">
        <v>530</v>
      </c>
      <c r="H26" s="13"/>
      <c r="I26" s="13">
        <v>523</v>
      </c>
      <c r="J26" s="13"/>
      <c r="K26" s="13">
        <v>489</v>
      </c>
    </row>
    <row r="27" spans="2:12">
      <c r="C27" s="14">
        <f>5.5*10^8</f>
        <v>550000000</v>
      </c>
      <c r="E27" s="14">
        <f>5.5*10^8</f>
        <v>550000000</v>
      </c>
      <c r="F27" s="14"/>
      <c r="G27" s="14">
        <f>7.1*10^9</f>
        <v>7100000000</v>
      </c>
      <c r="H27" s="14"/>
      <c r="I27" s="14">
        <f>1.92*10^9</f>
        <v>1920000000</v>
      </c>
      <c r="J27" s="14"/>
      <c r="K27" s="14">
        <f>2.05*10^9</f>
        <v>2049999999.9999998</v>
      </c>
    </row>
    <row r="28" spans="2:12">
      <c r="C28" s="13" t="s">
        <v>119</v>
      </c>
      <c r="D28" t="s">
        <v>107</v>
      </c>
      <c r="E28" t="s">
        <v>119</v>
      </c>
      <c r="F28" s="7" t="s">
        <v>107</v>
      </c>
      <c r="G28" t="s">
        <v>119</v>
      </c>
      <c r="H28" t="s">
        <v>107</v>
      </c>
      <c r="I28" t="s">
        <v>119</v>
      </c>
      <c r="J28" t="s">
        <v>107</v>
      </c>
      <c r="K28" t="s">
        <v>119</v>
      </c>
      <c r="L28" t="s">
        <v>107</v>
      </c>
    </row>
    <row r="29" spans="2:12">
      <c r="D29" t="s">
        <v>121</v>
      </c>
      <c r="F29" t="s">
        <v>117</v>
      </c>
      <c r="H29" t="s">
        <v>114</v>
      </c>
      <c r="J29" t="s">
        <v>116</v>
      </c>
      <c r="L29" t="s">
        <v>115</v>
      </c>
    </row>
    <row r="30" spans="2:12">
      <c r="B30">
        <v>1</v>
      </c>
      <c r="C30" s="16">
        <f t="shared" ref="C30:C37" si="2">LOG(C14)</f>
        <v>7.7403626894942441</v>
      </c>
      <c r="D30" s="7">
        <f t="shared" ref="D30:D37" si="3">R45</f>
        <v>0</v>
      </c>
      <c r="E30" s="7">
        <f t="shared" ref="E30:E37" si="4">LOG(D14)</f>
        <v>7.7403626894942441</v>
      </c>
      <c r="F30" s="7">
        <f t="shared" ref="F30:F37" si="5">R53</f>
        <v>0</v>
      </c>
      <c r="G30" s="7">
        <f t="shared" ref="G30:G37" si="6">LOG(E14)</f>
        <v>8.8512583487190746</v>
      </c>
      <c r="H30" s="7">
        <f t="shared" ref="H30:H37" si="7">R61</f>
        <v>0</v>
      </c>
      <c r="I30" s="7">
        <f t="shared" ref="I30:I37" si="8">LOG(F14)</f>
        <v>8.2833012287035501</v>
      </c>
      <c r="J30" s="7">
        <f t="shared" ref="J30:J37" si="9">R69</f>
        <v>0</v>
      </c>
      <c r="K30" s="7">
        <f t="shared" ref="K30:K37" si="10">LOG(G14)</f>
        <v>8.3117538610557542</v>
      </c>
      <c r="L30" s="7">
        <f t="shared" ref="L30:L37" si="11">R77</f>
        <v>0</v>
      </c>
    </row>
    <row r="31" spans="2:12">
      <c r="B31">
        <v>2</v>
      </c>
      <c r="C31" s="16">
        <f t="shared" si="2"/>
        <v>6.7403626894942441</v>
      </c>
      <c r="D31" s="7">
        <f t="shared" si="3"/>
        <v>0</v>
      </c>
      <c r="E31" s="7">
        <f t="shared" si="4"/>
        <v>6.7403626894942441</v>
      </c>
      <c r="F31" s="7">
        <f t="shared" si="5"/>
        <v>0</v>
      </c>
      <c r="G31" s="7">
        <f t="shared" si="6"/>
        <v>7.8512583487190755</v>
      </c>
      <c r="H31" s="7">
        <f t="shared" si="7"/>
        <v>0</v>
      </c>
      <c r="I31" s="7">
        <f t="shared" si="8"/>
        <v>7.2833012287035492</v>
      </c>
      <c r="J31" s="7">
        <f t="shared" si="9"/>
        <v>0</v>
      </c>
      <c r="K31" s="7">
        <f t="shared" si="10"/>
        <v>7.3117538610557542</v>
      </c>
      <c r="L31" s="7">
        <f t="shared" si="11"/>
        <v>0</v>
      </c>
    </row>
    <row r="32" spans="2:12">
      <c r="B32">
        <v>3</v>
      </c>
      <c r="C32" s="16">
        <f t="shared" si="2"/>
        <v>5.7403626894942441</v>
      </c>
      <c r="D32" s="7">
        <f t="shared" si="3"/>
        <v>0</v>
      </c>
      <c r="E32" s="7">
        <f t="shared" si="4"/>
        <v>5.7403626894942441</v>
      </c>
      <c r="F32" s="7">
        <f t="shared" si="5"/>
        <v>0</v>
      </c>
      <c r="G32" s="7">
        <f t="shared" si="6"/>
        <v>6.8512583487190755</v>
      </c>
      <c r="H32" s="7">
        <f t="shared" si="7"/>
        <v>0</v>
      </c>
      <c r="I32" s="7">
        <f t="shared" si="8"/>
        <v>6.2833012287035492</v>
      </c>
      <c r="J32" s="7">
        <f t="shared" si="9"/>
        <v>0</v>
      </c>
      <c r="K32" s="7">
        <f t="shared" si="10"/>
        <v>6.3117538610557542</v>
      </c>
      <c r="L32" s="7">
        <f t="shared" si="11"/>
        <v>0</v>
      </c>
    </row>
    <row r="33" spans="2:34">
      <c r="B33">
        <v>4</v>
      </c>
      <c r="C33" s="16">
        <f t="shared" si="2"/>
        <v>4.7403626894942441</v>
      </c>
      <c r="D33" s="7">
        <f t="shared" si="3"/>
        <v>0</v>
      </c>
      <c r="E33" s="7">
        <f t="shared" si="4"/>
        <v>4.7403626894942441</v>
      </c>
      <c r="F33" s="7">
        <f t="shared" si="5"/>
        <v>0</v>
      </c>
      <c r="G33" s="7">
        <f t="shared" si="6"/>
        <v>5.8512583487190755</v>
      </c>
      <c r="H33" s="7">
        <f t="shared" si="7"/>
        <v>0</v>
      </c>
      <c r="I33" s="7">
        <f t="shared" si="8"/>
        <v>5.2833012287035492</v>
      </c>
      <c r="J33" s="7">
        <f t="shared" si="9"/>
        <v>0</v>
      </c>
      <c r="K33" s="7">
        <f t="shared" si="10"/>
        <v>5.3117538610557542</v>
      </c>
      <c r="L33" s="7">
        <f t="shared" si="11"/>
        <v>0</v>
      </c>
    </row>
    <row r="34" spans="2:34">
      <c r="B34">
        <v>5</v>
      </c>
      <c r="C34" s="16">
        <f t="shared" si="2"/>
        <v>3.7403626894942437</v>
      </c>
      <c r="D34" s="7">
        <f t="shared" si="3"/>
        <v>0</v>
      </c>
      <c r="E34" s="7">
        <f t="shared" si="4"/>
        <v>3.7403626894942437</v>
      </c>
      <c r="F34" s="7">
        <f t="shared" si="5"/>
        <v>0</v>
      </c>
      <c r="G34" s="7">
        <f t="shared" si="6"/>
        <v>4.8512583487190755</v>
      </c>
      <c r="H34" s="7">
        <f t="shared" si="7"/>
        <v>0</v>
      </c>
      <c r="I34" s="7">
        <f t="shared" si="8"/>
        <v>4.2833012287035492</v>
      </c>
      <c r="J34" s="7">
        <f t="shared" si="9"/>
        <v>0</v>
      </c>
      <c r="K34" s="7">
        <f t="shared" si="10"/>
        <v>4.3117538610557542</v>
      </c>
      <c r="L34" s="7">
        <f t="shared" si="11"/>
        <v>0</v>
      </c>
      <c r="M34" s="7"/>
    </row>
    <row r="35" spans="2:34">
      <c r="B35">
        <v>6</v>
      </c>
      <c r="C35" s="16">
        <f t="shared" si="2"/>
        <v>2.7403626894942437</v>
      </c>
      <c r="D35" s="7">
        <f t="shared" si="3"/>
        <v>0</v>
      </c>
      <c r="E35" s="7">
        <f t="shared" si="4"/>
        <v>2.7403626894942437</v>
      </c>
      <c r="F35" s="7">
        <f t="shared" si="5"/>
        <v>0</v>
      </c>
      <c r="G35" s="7">
        <f t="shared" si="6"/>
        <v>3.8512583487190755</v>
      </c>
      <c r="H35" s="7">
        <f t="shared" si="7"/>
        <v>0</v>
      </c>
      <c r="I35" s="7">
        <f t="shared" si="8"/>
        <v>3.2833012287035497</v>
      </c>
      <c r="J35" s="7">
        <f t="shared" si="9"/>
        <v>0</v>
      </c>
      <c r="K35" s="7">
        <f t="shared" si="10"/>
        <v>3.3117538610557542</v>
      </c>
      <c r="L35" s="7">
        <f t="shared" si="11"/>
        <v>0</v>
      </c>
      <c r="M35" s="7"/>
    </row>
    <row r="36" spans="2:34">
      <c r="B36">
        <v>7</v>
      </c>
      <c r="C36" s="16">
        <f t="shared" si="2"/>
        <v>1.7403626894942439</v>
      </c>
      <c r="D36" s="7">
        <f t="shared" si="3"/>
        <v>0</v>
      </c>
      <c r="E36" s="7">
        <f t="shared" si="4"/>
        <v>1.7403626894942439</v>
      </c>
      <c r="F36" s="7">
        <f t="shared" si="5"/>
        <v>0</v>
      </c>
      <c r="G36" s="7">
        <f t="shared" si="6"/>
        <v>2.8512583487190755</v>
      </c>
      <c r="H36" s="7">
        <f t="shared" si="7"/>
        <v>0</v>
      </c>
      <c r="I36" s="7">
        <f t="shared" si="8"/>
        <v>2.2833012287035497</v>
      </c>
      <c r="J36" s="7">
        <f t="shared" si="9"/>
        <v>0</v>
      </c>
      <c r="K36" s="7">
        <f t="shared" si="10"/>
        <v>2.3117538610557542</v>
      </c>
      <c r="L36" s="7">
        <f t="shared" si="11"/>
        <v>0</v>
      </c>
    </row>
    <row r="37" spans="2:34">
      <c r="B37">
        <v>8</v>
      </c>
      <c r="C37" s="7" t="e">
        <f t="shared" si="2"/>
        <v>#NUM!</v>
      </c>
      <c r="D37" s="7">
        <f t="shared" si="3"/>
        <v>0</v>
      </c>
      <c r="E37" s="7" t="e">
        <f t="shared" si="4"/>
        <v>#NUM!</v>
      </c>
      <c r="F37" s="7">
        <f t="shared" si="5"/>
        <v>0</v>
      </c>
      <c r="G37" s="7" t="e">
        <f t="shared" si="6"/>
        <v>#NUM!</v>
      </c>
      <c r="H37" s="14">
        <f t="shared" si="7"/>
        <v>0</v>
      </c>
      <c r="I37" s="7" t="e">
        <f t="shared" si="8"/>
        <v>#NUM!</v>
      </c>
      <c r="J37" s="7">
        <f t="shared" si="9"/>
        <v>0</v>
      </c>
      <c r="K37" s="7" t="e">
        <f t="shared" si="10"/>
        <v>#NUM!</v>
      </c>
      <c r="L37" s="7">
        <f t="shared" si="11"/>
        <v>0</v>
      </c>
    </row>
    <row r="38" spans="2:34">
      <c r="C38" s="13" t="s">
        <v>122</v>
      </c>
      <c r="I38" s="7"/>
      <c r="K38" s="7"/>
    </row>
    <row r="39" spans="2:34">
      <c r="C39" s="15">
        <f t="array" ref="C39:D39">LINEST(D30:D35,C30:C35)</f>
        <v>0</v>
      </c>
      <c r="D39" s="15">
        <v>0</v>
      </c>
      <c r="E39" s="15">
        <f t="array" ref="E39:F39">LINEST(F30:F34,E30:E34)</f>
        <v>0</v>
      </c>
      <c r="F39" s="15">
        <v>0</v>
      </c>
      <c r="G39" s="15">
        <f t="array" ref="G39:H39">LINEST(H30:H35,G30:G35)</f>
        <v>0</v>
      </c>
      <c r="H39" s="15">
        <v>0</v>
      </c>
      <c r="I39" s="15">
        <f t="array" ref="I39:J39">LINEST(J30:J34,I30:I34)</f>
        <v>0</v>
      </c>
      <c r="J39" s="15">
        <v>0</v>
      </c>
      <c r="K39" s="15">
        <f t="array" ref="K39:L39">LINEST(L30:L34,K30:K34)</f>
        <v>0</v>
      </c>
      <c r="L39" s="15">
        <v>0</v>
      </c>
      <c r="M39" t="s">
        <v>144</v>
      </c>
    </row>
    <row r="40" spans="2:34">
      <c r="C40" s="16" t="e">
        <f>10^(-1/C39)</f>
        <v>#DIV/0!</v>
      </c>
      <c r="E40" s="16" t="e">
        <f>10^(-1/E39)</f>
        <v>#DIV/0!</v>
      </c>
      <c r="G40" s="16" t="e">
        <f>10^(-1/G39)</f>
        <v>#DIV/0!</v>
      </c>
      <c r="I40" s="16" t="e">
        <f>10^(-1/I39)</f>
        <v>#DIV/0!</v>
      </c>
      <c r="K40" s="16" t="e">
        <f>10^(-1/K39)</f>
        <v>#DIV/0!</v>
      </c>
    </row>
    <row r="41" spans="2:34" ht="14" customHeight="1">
      <c r="C41" s="58" t="e">
        <f>C40-1</f>
        <v>#DIV/0!</v>
      </c>
      <c r="E41" s="58" t="e">
        <f>E40-1</f>
        <v>#DIV/0!</v>
      </c>
      <c r="G41" s="58" t="e">
        <f>G40-1</f>
        <v>#DIV/0!</v>
      </c>
      <c r="I41" s="58" t="e">
        <f>I40-1</f>
        <v>#DIV/0!</v>
      </c>
      <c r="K41" s="58" t="e">
        <f>K40-1</f>
        <v>#DIV/0!</v>
      </c>
    </row>
    <row r="42" spans="2:34" ht="14" customHeight="1">
      <c r="Q42" s="52" t="s">
        <v>137</v>
      </c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</row>
    <row r="43" spans="2:34" ht="14" customHeight="1">
      <c r="B43" s="12" t="s">
        <v>145</v>
      </c>
      <c r="Q43" s="24" t="s">
        <v>109</v>
      </c>
      <c r="R43" s="24"/>
      <c r="S43" s="24"/>
      <c r="T43" s="24"/>
      <c r="U43" s="24"/>
      <c r="V43" s="24"/>
      <c r="AB43" s="24"/>
    </row>
    <row r="44" spans="2:34" ht="14" customHeight="1">
      <c r="D44" s="22">
        <v>1</v>
      </c>
      <c r="E44" s="17">
        <v>2</v>
      </c>
      <c r="F44" s="17">
        <v>3</v>
      </c>
      <c r="G44" s="17">
        <v>4</v>
      </c>
      <c r="H44" s="17">
        <v>5</v>
      </c>
      <c r="I44" s="17">
        <v>6</v>
      </c>
      <c r="J44" s="17">
        <v>7</v>
      </c>
      <c r="K44" s="17">
        <v>8</v>
      </c>
      <c r="L44" s="17">
        <v>9</v>
      </c>
      <c r="M44" s="17">
        <v>10</v>
      </c>
      <c r="N44" s="17">
        <v>11</v>
      </c>
      <c r="O44" s="18">
        <v>12</v>
      </c>
      <c r="Q44" s="24"/>
      <c r="R44" s="24" t="s">
        <v>110</v>
      </c>
      <c r="S44" s="24" t="s">
        <v>111</v>
      </c>
      <c r="T44" s="24" t="s">
        <v>112</v>
      </c>
      <c r="U44" s="24"/>
      <c r="V44" s="24"/>
      <c r="AB44" s="24"/>
    </row>
    <row r="45" spans="2:34" ht="14" customHeight="1">
      <c r="B45" s="19" t="s">
        <v>127</v>
      </c>
      <c r="C45" s="70" t="s">
        <v>4</v>
      </c>
      <c r="D45" s="1">
        <f>D5</f>
        <v>0</v>
      </c>
      <c r="E45" s="1">
        <f>E5</f>
        <v>0</v>
      </c>
      <c r="F45" s="1">
        <f>F5</f>
        <v>0</v>
      </c>
      <c r="G45" s="1">
        <f>G5</f>
        <v>0</v>
      </c>
      <c r="H45" s="1">
        <f>H5</f>
        <v>0</v>
      </c>
      <c r="I45" s="1">
        <f>I5</f>
        <v>0</v>
      </c>
      <c r="J45" s="1">
        <f>J5</f>
        <v>0</v>
      </c>
      <c r="K45" s="1">
        <f>K5</f>
        <v>0</v>
      </c>
      <c r="L45" s="1">
        <f>L5</f>
        <v>0</v>
      </c>
      <c r="M45" s="1">
        <f>M5</f>
        <v>0</v>
      </c>
      <c r="N45" s="1">
        <f>N5</f>
        <v>0</v>
      </c>
      <c r="O45" s="2">
        <f>O5</f>
        <v>0</v>
      </c>
      <c r="Q45" s="66" t="s">
        <v>4</v>
      </c>
      <c r="R45" s="44">
        <f>AVERAGE(D45:F45)</f>
        <v>0</v>
      </c>
      <c r="S45" s="26">
        <f>AVERAGE(G45:I45)</f>
        <v>0</v>
      </c>
      <c r="T45" s="26">
        <f>AVERAGE(J45:L45)</f>
        <v>0</v>
      </c>
      <c r="U45" s="27">
        <f>AVERAGE(M45:O45)</f>
        <v>0</v>
      </c>
      <c r="V45" s="24"/>
      <c r="AB45" s="24"/>
    </row>
    <row r="46" spans="2:34" ht="14" customHeight="1">
      <c r="B46" s="20" t="s">
        <v>128</v>
      </c>
      <c r="C46" s="71"/>
      <c r="D46" s="3">
        <f>P5</f>
        <v>0</v>
      </c>
      <c r="E46" s="3">
        <f>Q5</f>
        <v>0</v>
      </c>
      <c r="F46" s="3">
        <f>R5</f>
        <v>0</v>
      </c>
      <c r="G46" s="3">
        <f>S5</f>
        <v>0</v>
      </c>
      <c r="H46" s="3">
        <f>T5</f>
        <v>0</v>
      </c>
      <c r="I46" s="3">
        <f>U5</f>
        <v>0</v>
      </c>
      <c r="J46" s="3">
        <f>V5</f>
        <v>0</v>
      </c>
      <c r="K46" s="3">
        <f>W5</f>
        <v>0</v>
      </c>
      <c r="L46" s="3">
        <f>X5</f>
        <v>0</v>
      </c>
      <c r="M46" s="3">
        <f>Y5</f>
        <v>0</v>
      </c>
      <c r="N46" s="3">
        <f>Z5</f>
        <v>0</v>
      </c>
      <c r="O46" s="4">
        <f>AA5</f>
        <v>0</v>
      </c>
      <c r="Q46" s="65"/>
      <c r="R46" s="45">
        <f t="shared" ref="R46:R84" si="12">AVERAGE(D46:F46)</f>
        <v>0</v>
      </c>
      <c r="S46" s="25">
        <f t="shared" ref="S46:S84" si="13">AVERAGE(G46:I46)</f>
        <v>0</v>
      </c>
      <c r="T46" s="25">
        <f t="shared" ref="T46:T84" si="14">AVERAGE(J46:L46)</f>
        <v>0</v>
      </c>
      <c r="U46" s="31">
        <f t="shared" ref="U46:U84" si="15">AVERAGE(M46:O46)</f>
        <v>0</v>
      </c>
      <c r="V46" s="24"/>
      <c r="AB46" s="24"/>
    </row>
    <row r="47" spans="2:34" ht="14" customHeight="1">
      <c r="B47" s="20" t="s">
        <v>106</v>
      </c>
      <c r="C47" s="71"/>
      <c r="D47" s="3">
        <f>AB5</f>
        <v>0</v>
      </c>
      <c r="E47" s="3">
        <f>AC5</f>
        <v>0</v>
      </c>
      <c r="F47" s="3">
        <f>AD5</f>
        <v>0</v>
      </c>
      <c r="G47" s="3">
        <f>AE5</f>
        <v>0</v>
      </c>
      <c r="H47" s="3">
        <f>AF5</f>
        <v>0</v>
      </c>
      <c r="I47" s="3">
        <f>AG5</f>
        <v>0</v>
      </c>
      <c r="J47" s="3">
        <f>AH5</f>
        <v>0</v>
      </c>
      <c r="K47" s="3">
        <f>AI5</f>
        <v>0</v>
      </c>
      <c r="L47" s="3">
        <f>AJ5</f>
        <v>0</v>
      </c>
      <c r="M47" s="3">
        <f>AK5</f>
        <v>0</v>
      </c>
      <c r="N47" s="3">
        <f>AL5</f>
        <v>0</v>
      </c>
      <c r="O47" s="4">
        <f>AM5</f>
        <v>0</v>
      </c>
      <c r="Q47" s="65"/>
      <c r="R47" s="45">
        <f t="shared" si="12"/>
        <v>0</v>
      </c>
      <c r="S47" s="25">
        <f t="shared" si="13"/>
        <v>0</v>
      </c>
      <c r="T47" s="25">
        <f t="shared" si="14"/>
        <v>0</v>
      </c>
      <c r="U47" s="31">
        <f t="shared" si="15"/>
        <v>0</v>
      </c>
      <c r="V47" s="24"/>
      <c r="AB47" s="24"/>
    </row>
    <row r="48" spans="2:34" ht="14" customHeight="1">
      <c r="B48" s="20" t="s">
        <v>105</v>
      </c>
      <c r="C48" s="71"/>
      <c r="D48" s="3">
        <f>AN5</f>
        <v>0</v>
      </c>
      <c r="E48" s="3">
        <f>AO5</f>
        <v>0</v>
      </c>
      <c r="F48" s="3">
        <f>AP5</f>
        <v>0</v>
      </c>
      <c r="G48" s="3">
        <f>AQ5</f>
        <v>0</v>
      </c>
      <c r="H48" s="3">
        <f>AR5</f>
        <v>0</v>
      </c>
      <c r="I48" s="3">
        <f>AS5</f>
        <v>0</v>
      </c>
      <c r="J48" s="3">
        <f>AT5</f>
        <v>0</v>
      </c>
      <c r="K48" s="3">
        <f>AU5</f>
        <v>0</v>
      </c>
      <c r="L48" s="3">
        <f>AV5</f>
        <v>0</v>
      </c>
      <c r="M48" s="3">
        <f>AW5</f>
        <v>0</v>
      </c>
      <c r="N48" s="3">
        <f>AX5</f>
        <v>0</v>
      </c>
      <c r="O48" s="4">
        <f>AY5</f>
        <v>0</v>
      </c>
      <c r="Q48" s="65"/>
      <c r="R48" s="45">
        <f t="shared" si="12"/>
        <v>0</v>
      </c>
      <c r="S48" s="25">
        <f t="shared" si="13"/>
        <v>0</v>
      </c>
      <c r="T48" s="25">
        <f t="shared" si="14"/>
        <v>0</v>
      </c>
      <c r="U48" s="31">
        <f t="shared" si="15"/>
        <v>0</v>
      </c>
      <c r="V48" s="24"/>
      <c r="AB48" s="24"/>
    </row>
    <row r="49" spans="2:28" ht="14" customHeight="1">
      <c r="B49" s="20" t="s">
        <v>104</v>
      </c>
      <c r="C49" s="71"/>
      <c r="D49" s="3">
        <f>AZ5</f>
        <v>0</v>
      </c>
      <c r="E49" s="3">
        <f>BA5</f>
        <v>0</v>
      </c>
      <c r="F49" s="3">
        <f>BB5</f>
        <v>0</v>
      </c>
      <c r="G49" s="3">
        <f>BC5</f>
        <v>0</v>
      </c>
      <c r="H49" s="3">
        <f>BD5</f>
        <v>0</v>
      </c>
      <c r="I49" s="3">
        <f>BE5</f>
        <v>0</v>
      </c>
      <c r="J49" s="3">
        <f>BF5</f>
        <v>0</v>
      </c>
      <c r="K49" s="3">
        <f>BG5</f>
        <v>0</v>
      </c>
      <c r="L49" s="3">
        <f>BH5</f>
        <v>0</v>
      </c>
      <c r="M49" s="3">
        <f>BI5</f>
        <v>0</v>
      </c>
      <c r="N49" s="3">
        <f>BJ5</f>
        <v>0</v>
      </c>
      <c r="O49" s="4">
        <f>BK5</f>
        <v>0</v>
      </c>
      <c r="Q49" s="65"/>
      <c r="R49" s="45">
        <f t="shared" si="12"/>
        <v>0</v>
      </c>
      <c r="S49" s="25">
        <f t="shared" si="13"/>
        <v>0</v>
      </c>
      <c r="T49" s="25">
        <f t="shared" si="14"/>
        <v>0</v>
      </c>
      <c r="U49" s="31">
        <f t="shared" si="15"/>
        <v>0</v>
      </c>
      <c r="V49" s="24"/>
      <c r="AB49" s="24"/>
    </row>
    <row r="50" spans="2:28" ht="14" customHeight="1">
      <c r="B50" s="20" t="s">
        <v>129</v>
      </c>
      <c r="C50" s="71"/>
      <c r="D50" s="3">
        <f>BL5</f>
        <v>0</v>
      </c>
      <c r="E50" s="3">
        <f>BM5</f>
        <v>0</v>
      </c>
      <c r="F50" s="3">
        <f>BN5</f>
        <v>0</v>
      </c>
      <c r="G50" s="3">
        <f>BO5</f>
        <v>0</v>
      </c>
      <c r="H50" s="3">
        <f>BP5</f>
        <v>0</v>
      </c>
      <c r="I50" s="3">
        <f>BQ5</f>
        <v>0</v>
      </c>
      <c r="J50" s="3">
        <f>BR5</f>
        <v>0</v>
      </c>
      <c r="K50" s="3">
        <f>BS5</f>
        <v>0</v>
      </c>
      <c r="L50" s="3">
        <f>BT5</f>
        <v>0</v>
      </c>
      <c r="M50" s="3">
        <f>BU5</f>
        <v>0</v>
      </c>
      <c r="N50" s="3">
        <f>BV5</f>
        <v>0</v>
      </c>
      <c r="O50" s="4">
        <f>BW5</f>
        <v>0</v>
      </c>
      <c r="Q50" s="65"/>
      <c r="R50" s="45">
        <f t="shared" si="12"/>
        <v>0</v>
      </c>
      <c r="S50" s="25">
        <f t="shared" si="13"/>
        <v>0</v>
      </c>
      <c r="T50" s="25">
        <f t="shared" si="14"/>
        <v>0</v>
      </c>
      <c r="U50" s="31">
        <f t="shared" si="15"/>
        <v>0</v>
      </c>
      <c r="V50" s="24"/>
      <c r="AB50" s="24"/>
    </row>
    <row r="51" spans="2:28" ht="14" customHeight="1">
      <c r="B51" s="20" t="s">
        <v>130</v>
      </c>
      <c r="C51" s="71"/>
      <c r="D51" s="3">
        <f>BX5</f>
        <v>0</v>
      </c>
      <c r="E51" s="3">
        <f>BY5</f>
        <v>0</v>
      </c>
      <c r="F51" s="3">
        <f>BZ5</f>
        <v>0</v>
      </c>
      <c r="G51" s="3">
        <f>CA5</f>
        <v>0</v>
      </c>
      <c r="H51" s="3">
        <f>CB5</f>
        <v>0</v>
      </c>
      <c r="I51" s="3">
        <f>CC5</f>
        <v>0</v>
      </c>
      <c r="J51" s="3">
        <f>CD5</f>
        <v>0</v>
      </c>
      <c r="K51" s="3">
        <f>CE5</f>
        <v>0</v>
      </c>
      <c r="L51" s="3">
        <f>CF5</f>
        <v>0</v>
      </c>
      <c r="M51" s="3">
        <f>CG5</f>
        <v>0</v>
      </c>
      <c r="N51" s="3">
        <f>CH5</f>
        <v>0</v>
      </c>
      <c r="O51" s="4">
        <f>CI5</f>
        <v>0</v>
      </c>
      <c r="Q51" s="65"/>
      <c r="R51" s="45">
        <f t="shared" si="12"/>
        <v>0</v>
      </c>
      <c r="S51" s="25">
        <f t="shared" si="13"/>
        <v>0</v>
      </c>
      <c r="T51" s="25">
        <f t="shared" si="14"/>
        <v>0</v>
      </c>
      <c r="U51" s="31">
        <f t="shared" si="15"/>
        <v>0</v>
      </c>
      <c r="V51" s="24"/>
      <c r="AB51" s="24"/>
    </row>
    <row r="52" spans="2:28" ht="14" customHeight="1">
      <c r="B52" s="21" t="s">
        <v>131</v>
      </c>
      <c r="C52" s="71"/>
      <c r="D52" s="3">
        <f>CJ5</f>
        <v>0</v>
      </c>
      <c r="E52" s="3">
        <f>CK5</f>
        <v>0</v>
      </c>
      <c r="F52" s="3">
        <f>CL5</f>
        <v>0</v>
      </c>
      <c r="G52" s="3">
        <f>CM5</f>
        <v>0</v>
      </c>
      <c r="H52" s="3">
        <f>CN5</f>
        <v>0</v>
      </c>
      <c r="I52" s="3">
        <f>CO5</f>
        <v>0</v>
      </c>
      <c r="J52" s="3">
        <f>CP5</f>
        <v>0</v>
      </c>
      <c r="K52" s="3">
        <f>CQ5</f>
        <v>0</v>
      </c>
      <c r="L52" s="3">
        <f>CR5</f>
        <v>0</v>
      </c>
      <c r="M52" s="3">
        <f>CS5</f>
        <v>0</v>
      </c>
      <c r="N52" s="3">
        <f>CT5</f>
        <v>0</v>
      </c>
      <c r="O52" s="4">
        <f>CU5</f>
        <v>0</v>
      </c>
      <c r="Q52" s="65"/>
      <c r="R52" s="45">
        <f t="shared" si="12"/>
        <v>0</v>
      </c>
      <c r="S52" s="25">
        <f t="shared" si="13"/>
        <v>0</v>
      </c>
      <c r="T52" s="25">
        <f t="shared" si="14"/>
        <v>0</v>
      </c>
      <c r="U52" s="31">
        <f t="shared" si="15"/>
        <v>0</v>
      </c>
      <c r="V52" s="24"/>
      <c r="AB52" s="24"/>
    </row>
    <row r="53" spans="2:28" ht="14" customHeight="1">
      <c r="B53" s="19" t="s">
        <v>127</v>
      </c>
      <c r="C53" s="70" t="s">
        <v>100</v>
      </c>
      <c r="D53" s="1">
        <f>CV5</f>
        <v>0</v>
      </c>
      <c r="E53" s="1">
        <f>CW5</f>
        <v>0</v>
      </c>
      <c r="F53" s="1">
        <f>CX5</f>
        <v>0</v>
      </c>
      <c r="G53" s="1">
        <f>CY5</f>
        <v>0</v>
      </c>
      <c r="H53" s="1">
        <f>CZ5</f>
        <v>0</v>
      </c>
      <c r="I53" s="1">
        <f>DA5</f>
        <v>0</v>
      </c>
      <c r="J53" s="1">
        <f>DB5</f>
        <v>0</v>
      </c>
      <c r="K53" s="1">
        <f>DC5</f>
        <v>0</v>
      </c>
      <c r="L53" s="1">
        <f>DD5</f>
        <v>0</v>
      </c>
      <c r="M53" s="1">
        <f>DE5</f>
        <v>0</v>
      </c>
      <c r="N53" s="1">
        <f>DF5</f>
        <v>0</v>
      </c>
      <c r="O53" s="2">
        <f>DG5</f>
        <v>0</v>
      </c>
      <c r="Q53" s="66" t="s">
        <v>100</v>
      </c>
      <c r="R53" s="44">
        <f t="shared" si="12"/>
        <v>0</v>
      </c>
      <c r="S53" s="26">
        <f t="shared" si="13"/>
        <v>0</v>
      </c>
      <c r="T53" s="26">
        <f t="shared" si="14"/>
        <v>0</v>
      </c>
      <c r="U53" s="27">
        <f t="shared" si="15"/>
        <v>0</v>
      </c>
      <c r="V53" s="24"/>
      <c r="AB53" s="24"/>
    </row>
    <row r="54" spans="2:28" ht="14" customHeight="1">
      <c r="B54" s="20" t="s">
        <v>128</v>
      </c>
      <c r="C54" s="71"/>
      <c r="D54" s="3">
        <f>DH5</f>
        <v>0</v>
      </c>
      <c r="E54" s="3">
        <f>DI5</f>
        <v>0</v>
      </c>
      <c r="F54" s="3">
        <f>DJ5</f>
        <v>0</v>
      </c>
      <c r="G54" s="3">
        <f>DK5</f>
        <v>0</v>
      </c>
      <c r="H54" s="3">
        <f>DL5</f>
        <v>0</v>
      </c>
      <c r="I54" s="3">
        <f>DM5</f>
        <v>0</v>
      </c>
      <c r="J54" s="59">
        <f>DN5</f>
        <v>0</v>
      </c>
      <c r="K54" s="3">
        <f>DO5</f>
        <v>0</v>
      </c>
      <c r="L54" s="3">
        <f>DP5</f>
        <v>0</v>
      </c>
      <c r="M54" s="3">
        <f>DQ5</f>
        <v>0</v>
      </c>
      <c r="N54" s="3">
        <f>DR5</f>
        <v>0</v>
      </c>
      <c r="O54" s="4">
        <f>DS5</f>
        <v>0</v>
      </c>
      <c r="Q54" s="65"/>
      <c r="R54" s="45">
        <f t="shared" si="12"/>
        <v>0</v>
      </c>
      <c r="S54" s="25">
        <f t="shared" si="13"/>
        <v>0</v>
      </c>
      <c r="T54" s="25">
        <f t="shared" si="14"/>
        <v>0</v>
      </c>
      <c r="U54" s="31">
        <f t="shared" si="15"/>
        <v>0</v>
      </c>
      <c r="V54" s="24"/>
      <c r="AB54" s="24"/>
    </row>
    <row r="55" spans="2:28" ht="14" customHeight="1">
      <c r="B55" s="20" t="s">
        <v>106</v>
      </c>
      <c r="C55" s="71"/>
      <c r="D55" s="3">
        <f>DT5</f>
        <v>0</v>
      </c>
      <c r="E55" s="3">
        <f>DU5</f>
        <v>0</v>
      </c>
      <c r="F55" s="3">
        <f>DV5</f>
        <v>0</v>
      </c>
      <c r="G55" s="3">
        <f>DW5</f>
        <v>0</v>
      </c>
      <c r="H55" s="3">
        <f>DX5</f>
        <v>0</v>
      </c>
      <c r="I55" s="3">
        <f>DY5</f>
        <v>0</v>
      </c>
      <c r="J55" s="3">
        <f>DZ5</f>
        <v>0</v>
      </c>
      <c r="K55" s="3">
        <f>EA5</f>
        <v>0</v>
      </c>
      <c r="L55" s="3">
        <f>EB5</f>
        <v>0</v>
      </c>
      <c r="M55" s="3">
        <f>EC5</f>
        <v>0</v>
      </c>
      <c r="N55" s="3">
        <f>ED5</f>
        <v>0</v>
      </c>
      <c r="O55" s="4">
        <f>EE5</f>
        <v>0</v>
      </c>
      <c r="Q55" s="65"/>
      <c r="R55" s="45">
        <f t="shared" si="12"/>
        <v>0</v>
      </c>
      <c r="S55" s="25">
        <f t="shared" si="13"/>
        <v>0</v>
      </c>
      <c r="T55" s="25">
        <f t="shared" si="14"/>
        <v>0</v>
      </c>
      <c r="U55" s="31">
        <f t="shared" si="15"/>
        <v>0</v>
      </c>
      <c r="V55" s="24"/>
      <c r="AB55" s="24"/>
    </row>
    <row r="56" spans="2:28">
      <c r="B56" s="20" t="s">
        <v>105</v>
      </c>
      <c r="C56" s="71"/>
      <c r="D56" s="3">
        <f>EF5</f>
        <v>0</v>
      </c>
      <c r="E56" s="3">
        <f>EG5</f>
        <v>0</v>
      </c>
      <c r="F56" s="3">
        <f>EH5</f>
        <v>0</v>
      </c>
      <c r="G56" s="3">
        <f>EI5</f>
        <v>0</v>
      </c>
      <c r="H56" s="59">
        <f>EJ5</f>
        <v>0</v>
      </c>
      <c r="I56" s="3">
        <f>EK5</f>
        <v>0</v>
      </c>
      <c r="J56" s="3">
        <f>EL5</f>
        <v>0</v>
      </c>
      <c r="K56" s="3">
        <f>EM5</f>
        <v>0</v>
      </c>
      <c r="L56" s="3">
        <f>EN5</f>
        <v>0</v>
      </c>
      <c r="M56" s="3">
        <f>EO5</f>
        <v>0</v>
      </c>
      <c r="N56" s="3">
        <f>EP5</f>
        <v>0</v>
      </c>
      <c r="O56" s="4">
        <f>EQ5</f>
        <v>0</v>
      </c>
      <c r="Q56" s="65"/>
      <c r="R56" s="45">
        <f t="shared" si="12"/>
        <v>0</v>
      </c>
      <c r="S56" s="25">
        <f t="shared" si="13"/>
        <v>0</v>
      </c>
      <c r="T56" s="25">
        <f t="shared" si="14"/>
        <v>0</v>
      </c>
      <c r="U56" s="31">
        <f t="shared" si="15"/>
        <v>0</v>
      </c>
      <c r="V56" s="24"/>
      <c r="AB56" s="24"/>
    </row>
    <row r="57" spans="2:28">
      <c r="B57" s="20" t="s">
        <v>104</v>
      </c>
      <c r="C57" s="71"/>
      <c r="D57" s="3">
        <f>ER5</f>
        <v>0</v>
      </c>
      <c r="E57" s="3">
        <f>ES5</f>
        <v>0</v>
      </c>
      <c r="F57" s="3">
        <f>ET5</f>
        <v>0</v>
      </c>
      <c r="G57" s="3">
        <f>EU5</f>
        <v>0</v>
      </c>
      <c r="H57" s="3">
        <f>EV5</f>
        <v>0</v>
      </c>
      <c r="I57" s="3">
        <f>EW5</f>
        <v>0</v>
      </c>
      <c r="J57" s="3">
        <f>EX5</f>
        <v>0</v>
      </c>
      <c r="K57" s="3">
        <f>EY5</f>
        <v>0</v>
      </c>
      <c r="L57" s="3">
        <f>EZ5</f>
        <v>0</v>
      </c>
      <c r="M57" s="3">
        <f>FA5</f>
        <v>0</v>
      </c>
      <c r="N57" s="3">
        <f>FB5</f>
        <v>0</v>
      </c>
      <c r="O57" s="4">
        <f>FC5</f>
        <v>0</v>
      </c>
      <c r="Q57" s="65"/>
      <c r="R57" s="45">
        <f t="shared" si="12"/>
        <v>0</v>
      </c>
      <c r="S57" s="25">
        <f t="shared" si="13"/>
        <v>0</v>
      </c>
      <c r="T57" s="25">
        <f t="shared" si="14"/>
        <v>0</v>
      </c>
      <c r="U57" s="31">
        <f t="shared" si="15"/>
        <v>0</v>
      </c>
      <c r="V57" s="24"/>
      <c r="AB57" s="24"/>
    </row>
    <row r="58" spans="2:28">
      <c r="B58" s="20" t="s">
        <v>129</v>
      </c>
      <c r="C58" s="71"/>
      <c r="D58" s="3">
        <f>FD5</f>
        <v>0</v>
      </c>
      <c r="E58" s="3">
        <f>FE5</f>
        <v>0</v>
      </c>
      <c r="F58" s="3">
        <f>FF5</f>
        <v>0</v>
      </c>
      <c r="G58" s="3">
        <f>FG5</f>
        <v>0</v>
      </c>
      <c r="H58" s="3">
        <f>FH5</f>
        <v>0</v>
      </c>
      <c r="I58" s="3">
        <f>FI5</f>
        <v>0</v>
      </c>
      <c r="J58" s="3">
        <f>FJ5</f>
        <v>0</v>
      </c>
      <c r="K58" s="3">
        <f>FK5</f>
        <v>0</v>
      </c>
      <c r="L58" s="3">
        <f>FL5</f>
        <v>0</v>
      </c>
      <c r="M58" s="3">
        <f>FM5</f>
        <v>0</v>
      </c>
      <c r="N58" s="3">
        <f>FN5</f>
        <v>0</v>
      </c>
      <c r="O58" s="31">
        <f>FO5</f>
        <v>0</v>
      </c>
      <c r="Q58" s="65"/>
      <c r="R58" s="45">
        <f t="shared" si="12"/>
        <v>0</v>
      </c>
      <c r="S58" s="25">
        <f t="shared" si="13"/>
        <v>0</v>
      </c>
      <c r="T58" s="25">
        <f t="shared" si="14"/>
        <v>0</v>
      </c>
      <c r="U58" s="31">
        <f t="shared" si="15"/>
        <v>0</v>
      </c>
      <c r="V58" s="24"/>
      <c r="AB58" s="24"/>
    </row>
    <row r="59" spans="2:28">
      <c r="B59" s="20" t="s">
        <v>130</v>
      </c>
      <c r="C59" s="71"/>
      <c r="D59" s="3">
        <f>FP5</f>
        <v>0</v>
      </c>
      <c r="E59" s="3">
        <f>FQ5</f>
        <v>0</v>
      </c>
      <c r="F59" s="3">
        <f>FR5</f>
        <v>0</v>
      </c>
      <c r="G59" s="3">
        <f>FS5</f>
        <v>0</v>
      </c>
      <c r="H59" s="3">
        <f>FT5</f>
        <v>0</v>
      </c>
      <c r="I59" s="3">
        <f>FU5</f>
        <v>0</v>
      </c>
      <c r="J59" s="3">
        <f>FV5</f>
        <v>0</v>
      </c>
      <c r="K59" s="3">
        <f>FW5</f>
        <v>0</v>
      </c>
      <c r="L59" s="3">
        <f>FX5</f>
        <v>0</v>
      </c>
      <c r="M59" s="3">
        <f>FY5</f>
        <v>0</v>
      </c>
      <c r="N59" s="3">
        <f>FZ5</f>
        <v>0</v>
      </c>
      <c r="O59" s="4">
        <f>GA5</f>
        <v>0</v>
      </c>
      <c r="Q59" s="65"/>
      <c r="R59" s="45">
        <f t="shared" si="12"/>
        <v>0</v>
      </c>
      <c r="S59" s="25">
        <f t="shared" si="13"/>
        <v>0</v>
      </c>
      <c r="T59" s="25">
        <f t="shared" si="14"/>
        <v>0</v>
      </c>
      <c r="U59" s="31">
        <f t="shared" si="15"/>
        <v>0</v>
      </c>
      <c r="V59" s="24"/>
      <c r="AB59" s="24"/>
    </row>
    <row r="60" spans="2:28" ht="14" customHeight="1">
      <c r="B60" s="21" t="s">
        <v>131</v>
      </c>
      <c r="C60" s="72"/>
      <c r="D60" s="5">
        <f>GB5</f>
        <v>0</v>
      </c>
      <c r="E60" s="5">
        <f>GC5</f>
        <v>0</v>
      </c>
      <c r="F60" s="5">
        <f>GD5</f>
        <v>0</v>
      </c>
      <c r="G60" s="5">
        <f>GE5</f>
        <v>0</v>
      </c>
      <c r="H60" s="5">
        <f>GF5</f>
        <v>0</v>
      </c>
      <c r="I60" s="5">
        <f>GG5</f>
        <v>0</v>
      </c>
      <c r="J60" s="5">
        <f>GH5</f>
        <v>0</v>
      </c>
      <c r="K60" s="5">
        <f>GI5</f>
        <v>0</v>
      </c>
      <c r="L60" s="5">
        <f>GJ5</f>
        <v>0</v>
      </c>
      <c r="M60" s="5">
        <f>GK5</f>
        <v>0</v>
      </c>
      <c r="N60" s="5">
        <f>GL5</f>
        <v>0</v>
      </c>
      <c r="O60" s="6">
        <f>GM5</f>
        <v>0</v>
      </c>
      <c r="Q60" s="67"/>
      <c r="R60" s="46">
        <f t="shared" si="12"/>
        <v>0</v>
      </c>
      <c r="S60" s="47">
        <f t="shared" si="13"/>
        <v>0</v>
      </c>
      <c r="T60" s="47">
        <f t="shared" si="14"/>
        <v>0</v>
      </c>
      <c r="U60" s="35">
        <f t="shared" si="15"/>
        <v>0</v>
      </c>
      <c r="V60" s="24"/>
      <c r="AB60" s="24"/>
    </row>
    <row r="61" spans="2:28">
      <c r="B61" s="19" t="s">
        <v>127</v>
      </c>
      <c r="C61" s="70" t="s">
        <v>101</v>
      </c>
      <c r="D61" s="1">
        <f>GN5</f>
        <v>0</v>
      </c>
      <c r="E61" s="1">
        <f>GO5</f>
        <v>0</v>
      </c>
      <c r="F61" s="1">
        <f>GP5</f>
        <v>0</v>
      </c>
      <c r="G61" s="1">
        <f>GQ5</f>
        <v>0</v>
      </c>
      <c r="H61" s="1">
        <f>GR5</f>
        <v>0</v>
      </c>
      <c r="I61" s="1">
        <f>GS5</f>
        <v>0</v>
      </c>
      <c r="J61" s="1">
        <f>GT5</f>
        <v>0</v>
      </c>
      <c r="K61" s="1">
        <f>GU5</f>
        <v>0</v>
      </c>
      <c r="L61" s="1">
        <f>GV5</f>
        <v>0</v>
      </c>
      <c r="M61" s="1">
        <f>GW5</f>
        <v>0</v>
      </c>
      <c r="N61" s="1">
        <f>GX5</f>
        <v>0</v>
      </c>
      <c r="O61" s="2">
        <f>GY5</f>
        <v>0</v>
      </c>
      <c r="Q61" s="66" t="s">
        <v>101</v>
      </c>
      <c r="R61" s="44">
        <f t="shared" si="12"/>
        <v>0</v>
      </c>
      <c r="S61" s="26">
        <f t="shared" si="13"/>
        <v>0</v>
      </c>
      <c r="T61" s="26">
        <f t="shared" si="14"/>
        <v>0</v>
      </c>
      <c r="U61" s="27">
        <f t="shared" si="15"/>
        <v>0</v>
      </c>
      <c r="V61" s="24"/>
      <c r="AB61" s="24"/>
    </row>
    <row r="62" spans="2:28">
      <c r="B62" s="20" t="s">
        <v>128</v>
      </c>
      <c r="C62" s="71"/>
      <c r="D62" s="3">
        <f>GZ5</f>
        <v>0</v>
      </c>
      <c r="E62" s="3">
        <f>HA5</f>
        <v>0</v>
      </c>
      <c r="F62" s="3">
        <f>HB5</f>
        <v>0</v>
      </c>
      <c r="G62" s="3">
        <f>HC5</f>
        <v>0</v>
      </c>
      <c r="H62" s="3">
        <f>HD5</f>
        <v>0</v>
      </c>
      <c r="I62" s="3">
        <f>HE5</f>
        <v>0</v>
      </c>
      <c r="J62" s="3">
        <f>HF5</f>
        <v>0</v>
      </c>
      <c r="K62" s="3">
        <f>HG5</f>
        <v>0</v>
      </c>
      <c r="L62" s="3">
        <f>HH5</f>
        <v>0</v>
      </c>
      <c r="M62" s="3">
        <f>HI5</f>
        <v>0</v>
      </c>
      <c r="N62" s="3">
        <f>HJ5</f>
        <v>0</v>
      </c>
      <c r="O62" s="4">
        <f>HK5</f>
        <v>0</v>
      </c>
      <c r="Q62" s="65"/>
      <c r="R62" s="45">
        <f t="shared" si="12"/>
        <v>0</v>
      </c>
      <c r="S62" s="25">
        <f t="shared" si="13"/>
        <v>0</v>
      </c>
      <c r="T62" s="25">
        <f t="shared" si="14"/>
        <v>0</v>
      </c>
      <c r="U62" s="31">
        <f t="shared" si="15"/>
        <v>0</v>
      </c>
      <c r="V62" s="24"/>
      <c r="AB62" s="24"/>
    </row>
    <row r="63" spans="2:28">
      <c r="B63" s="20" t="s">
        <v>106</v>
      </c>
      <c r="C63" s="71"/>
      <c r="D63" s="3">
        <f>HL5</f>
        <v>0</v>
      </c>
      <c r="E63" s="3">
        <f>HM5</f>
        <v>0</v>
      </c>
      <c r="F63" s="3">
        <f>HN5</f>
        <v>0</v>
      </c>
      <c r="G63" s="3">
        <f>HO5</f>
        <v>0</v>
      </c>
      <c r="H63" s="3">
        <f>HP5</f>
        <v>0</v>
      </c>
      <c r="I63" s="3">
        <f>HQ5</f>
        <v>0</v>
      </c>
      <c r="J63" s="3">
        <f>HR5</f>
        <v>0</v>
      </c>
      <c r="K63" s="3">
        <f>HS5</f>
        <v>0</v>
      </c>
      <c r="L63" s="3">
        <f>HT5</f>
        <v>0</v>
      </c>
      <c r="M63" s="3">
        <f>HU5</f>
        <v>0</v>
      </c>
      <c r="N63" s="3">
        <f>HV5</f>
        <v>0</v>
      </c>
      <c r="O63" s="4">
        <f>HW5</f>
        <v>0</v>
      </c>
      <c r="Q63" s="65"/>
      <c r="R63" s="45">
        <f t="shared" si="12"/>
        <v>0</v>
      </c>
      <c r="S63" s="25">
        <f t="shared" si="13"/>
        <v>0</v>
      </c>
      <c r="T63" s="25">
        <f t="shared" si="14"/>
        <v>0</v>
      </c>
      <c r="U63" s="31">
        <f t="shared" si="15"/>
        <v>0</v>
      </c>
      <c r="V63" s="24"/>
      <c r="AB63" s="24"/>
    </row>
    <row r="64" spans="2:28">
      <c r="B64" s="20" t="s">
        <v>105</v>
      </c>
      <c r="C64" s="71"/>
      <c r="D64" s="3">
        <f>HX5</f>
        <v>0</v>
      </c>
      <c r="E64" s="3">
        <f>HY5</f>
        <v>0</v>
      </c>
      <c r="F64" s="3">
        <f>HZ5</f>
        <v>0</v>
      </c>
      <c r="G64" s="3">
        <f>IA5</f>
        <v>0</v>
      </c>
      <c r="H64" s="3">
        <f>IB5</f>
        <v>0</v>
      </c>
      <c r="I64" s="3">
        <f>IC5</f>
        <v>0</v>
      </c>
      <c r="J64" s="3">
        <f>ID5</f>
        <v>0</v>
      </c>
      <c r="K64" s="3">
        <f>IE5</f>
        <v>0</v>
      </c>
      <c r="L64" s="3">
        <f>IF5</f>
        <v>0</v>
      </c>
      <c r="M64" s="3">
        <f>IG5</f>
        <v>0</v>
      </c>
      <c r="N64" s="3">
        <f>IH5</f>
        <v>0</v>
      </c>
      <c r="O64" s="4">
        <f>II5</f>
        <v>0</v>
      </c>
      <c r="Q64" s="65"/>
      <c r="R64" s="45">
        <f t="shared" si="12"/>
        <v>0</v>
      </c>
      <c r="S64" s="25">
        <f t="shared" si="13"/>
        <v>0</v>
      </c>
      <c r="T64" s="25">
        <f t="shared" si="14"/>
        <v>0</v>
      </c>
      <c r="U64" s="31">
        <f t="shared" si="15"/>
        <v>0</v>
      </c>
      <c r="V64" s="24"/>
      <c r="AB64" s="24"/>
    </row>
    <row r="65" spans="2:28" ht="14" customHeight="1">
      <c r="B65" s="20" t="s">
        <v>104</v>
      </c>
      <c r="C65" s="71"/>
      <c r="D65" s="3">
        <f>IJ5</f>
        <v>0</v>
      </c>
      <c r="E65" s="3">
        <f>IK5</f>
        <v>0</v>
      </c>
      <c r="F65" s="3">
        <f>IL5</f>
        <v>0</v>
      </c>
      <c r="G65" s="3">
        <f>IM5</f>
        <v>0</v>
      </c>
      <c r="H65" s="3">
        <f>IN5</f>
        <v>0</v>
      </c>
      <c r="I65" s="3">
        <f>IO5</f>
        <v>0</v>
      </c>
      <c r="J65" s="3">
        <f>IP5</f>
        <v>0</v>
      </c>
      <c r="K65" s="3">
        <f>IQ5</f>
        <v>0</v>
      </c>
      <c r="L65" s="3">
        <f>IR5</f>
        <v>0</v>
      </c>
      <c r="M65" s="3">
        <f>IS5</f>
        <v>0</v>
      </c>
      <c r="N65" s="3">
        <f>IT5</f>
        <v>0</v>
      </c>
      <c r="O65" s="4">
        <f>IU5</f>
        <v>0</v>
      </c>
      <c r="Q65" s="65"/>
      <c r="R65" s="45">
        <f t="shared" si="12"/>
        <v>0</v>
      </c>
      <c r="S65" s="25">
        <f t="shared" si="13"/>
        <v>0</v>
      </c>
      <c r="T65" s="25">
        <f t="shared" si="14"/>
        <v>0</v>
      </c>
      <c r="U65" s="31">
        <f t="shared" si="15"/>
        <v>0</v>
      </c>
      <c r="V65" s="24"/>
      <c r="AB65" s="24"/>
    </row>
    <row r="66" spans="2:28">
      <c r="B66" s="20" t="s">
        <v>129</v>
      </c>
      <c r="C66" s="71"/>
      <c r="D66" s="3">
        <f>IV5</f>
        <v>0</v>
      </c>
      <c r="E66" s="3">
        <f>IW5</f>
        <v>0</v>
      </c>
      <c r="F66" s="3">
        <f>IX5</f>
        <v>0</v>
      </c>
      <c r="G66" s="3">
        <f>IY5</f>
        <v>0</v>
      </c>
      <c r="H66" s="3">
        <f>IZ5</f>
        <v>0</v>
      </c>
      <c r="I66" s="3">
        <f>JA5</f>
        <v>0</v>
      </c>
      <c r="J66" s="3">
        <f>JB5</f>
        <v>0</v>
      </c>
      <c r="K66" s="3">
        <f>JC5</f>
        <v>0</v>
      </c>
      <c r="L66" s="3">
        <f>JD5</f>
        <v>0</v>
      </c>
      <c r="M66" s="3">
        <f>JE5</f>
        <v>0</v>
      </c>
      <c r="N66" s="3">
        <f>JF5</f>
        <v>0</v>
      </c>
      <c r="O66" s="4">
        <f>JG5</f>
        <v>0</v>
      </c>
      <c r="Q66" s="65"/>
      <c r="R66" s="45">
        <f t="shared" si="12"/>
        <v>0</v>
      </c>
      <c r="S66" s="25">
        <f t="shared" si="13"/>
        <v>0</v>
      </c>
      <c r="T66" s="25">
        <f t="shared" si="14"/>
        <v>0</v>
      </c>
      <c r="U66" s="31">
        <f t="shared" si="15"/>
        <v>0</v>
      </c>
      <c r="V66" s="24"/>
      <c r="AB66" s="24"/>
    </row>
    <row r="67" spans="2:28">
      <c r="B67" s="20" t="s">
        <v>130</v>
      </c>
      <c r="C67" s="71"/>
      <c r="D67" s="3">
        <f>JH5</f>
        <v>0</v>
      </c>
      <c r="E67" s="3">
        <f>JI5</f>
        <v>0</v>
      </c>
      <c r="F67" s="3">
        <f>JJ5</f>
        <v>0</v>
      </c>
      <c r="G67" s="3">
        <f>JK5</f>
        <v>0</v>
      </c>
      <c r="H67" s="3">
        <f>JL5</f>
        <v>0</v>
      </c>
      <c r="I67" s="3">
        <f>JM5</f>
        <v>0</v>
      </c>
      <c r="J67" s="3">
        <f>JN5</f>
        <v>0</v>
      </c>
      <c r="K67" s="3">
        <f>JO5</f>
        <v>0</v>
      </c>
      <c r="L67" s="3">
        <f>JP5</f>
        <v>0</v>
      </c>
      <c r="M67" s="3">
        <f>JQ5</f>
        <v>0</v>
      </c>
      <c r="N67" s="3">
        <f>JR5</f>
        <v>0</v>
      </c>
      <c r="O67" s="4">
        <f>JS5</f>
        <v>0</v>
      </c>
      <c r="Q67" s="65"/>
      <c r="R67" s="45">
        <f t="shared" si="12"/>
        <v>0</v>
      </c>
      <c r="S67" s="25">
        <f t="shared" si="13"/>
        <v>0</v>
      </c>
      <c r="T67" s="25">
        <f t="shared" si="14"/>
        <v>0</v>
      </c>
      <c r="U67" s="31">
        <f t="shared" si="15"/>
        <v>0</v>
      </c>
      <c r="V67" s="24"/>
      <c r="AB67" s="24"/>
    </row>
    <row r="68" spans="2:28">
      <c r="B68" s="21" t="s">
        <v>131</v>
      </c>
      <c r="C68" s="72"/>
      <c r="D68" s="5">
        <f>JT5</f>
        <v>0</v>
      </c>
      <c r="E68" s="5">
        <f>JU5</f>
        <v>0</v>
      </c>
      <c r="F68" s="5">
        <f>JV5</f>
        <v>0</v>
      </c>
      <c r="G68" s="5">
        <f>JW5</f>
        <v>0</v>
      </c>
      <c r="H68" s="5">
        <f>JX5</f>
        <v>0</v>
      </c>
      <c r="I68" s="5">
        <f>JY5</f>
        <v>0</v>
      </c>
      <c r="J68" s="5">
        <f>JZ5</f>
        <v>0</v>
      </c>
      <c r="K68" s="5">
        <f>KA5</f>
        <v>0</v>
      </c>
      <c r="L68" s="5">
        <f>KB5</f>
        <v>0</v>
      </c>
      <c r="M68" s="5">
        <f>KC5</f>
        <v>0</v>
      </c>
      <c r="N68" s="5">
        <f>KD5</f>
        <v>0</v>
      </c>
      <c r="O68" s="6">
        <f>KE5</f>
        <v>0</v>
      </c>
      <c r="Q68" s="67"/>
      <c r="R68" s="46">
        <f t="shared" si="12"/>
        <v>0</v>
      </c>
      <c r="S68" s="47">
        <f t="shared" si="13"/>
        <v>0</v>
      </c>
      <c r="T68" s="47">
        <f t="shared" si="14"/>
        <v>0</v>
      </c>
      <c r="U68" s="35">
        <f t="shared" si="15"/>
        <v>0</v>
      </c>
      <c r="V68" s="24"/>
      <c r="AB68" s="24"/>
    </row>
    <row r="69" spans="2:28">
      <c r="B69" s="19" t="s">
        <v>127</v>
      </c>
      <c r="C69" s="70" t="s">
        <v>102</v>
      </c>
      <c r="D69" s="1">
        <f>KF5</f>
        <v>0</v>
      </c>
      <c r="E69" s="1">
        <f>KG5</f>
        <v>0</v>
      </c>
      <c r="F69" s="1">
        <f>KH5</f>
        <v>0</v>
      </c>
      <c r="G69" s="1">
        <f>KI5</f>
        <v>0</v>
      </c>
      <c r="H69" s="1">
        <f>KJ5</f>
        <v>0</v>
      </c>
      <c r="I69" s="1">
        <f>KK5</f>
        <v>0</v>
      </c>
      <c r="J69" s="1">
        <f>KL5</f>
        <v>0</v>
      </c>
      <c r="K69" s="1">
        <f>KM5</f>
        <v>0</v>
      </c>
      <c r="L69" s="1">
        <f>KN5</f>
        <v>0</v>
      </c>
      <c r="M69" s="1">
        <f>KO5</f>
        <v>0</v>
      </c>
      <c r="N69" s="1">
        <f>KP5</f>
        <v>0</v>
      </c>
      <c r="O69" s="2">
        <f>KQ5</f>
        <v>0</v>
      </c>
      <c r="Q69" s="66" t="s">
        <v>102</v>
      </c>
      <c r="R69" s="44">
        <f t="shared" si="12"/>
        <v>0</v>
      </c>
      <c r="S69" s="26">
        <f t="shared" si="13"/>
        <v>0</v>
      </c>
      <c r="T69" s="26">
        <f t="shared" si="14"/>
        <v>0</v>
      </c>
      <c r="U69" s="27">
        <f t="shared" si="15"/>
        <v>0</v>
      </c>
      <c r="V69" s="24"/>
      <c r="AB69" s="24"/>
    </row>
    <row r="70" spans="2:28" ht="14" customHeight="1">
      <c r="B70" s="20" t="s">
        <v>128</v>
      </c>
      <c r="C70" s="71"/>
      <c r="D70" s="3">
        <f>KR5</f>
        <v>0</v>
      </c>
      <c r="E70" s="3">
        <f>KS5</f>
        <v>0</v>
      </c>
      <c r="F70" s="3">
        <f>KT5</f>
        <v>0</v>
      </c>
      <c r="G70" s="3">
        <f>KU5</f>
        <v>0</v>
      </c>
      <c r="H70" s="3">
        <f>KV5</f>
        <v>0</v>
      </c>
      <c r="I70" s="3">
        <f>KW5</f>
        <v>0</v>
      </c>
      <c r="J70" s="3">
        <f>KX5</f>
        <v>0</v>
      </c>
      <c r="K70" s="3">
        <f>KY5</f>
        <v>0</v>
      </c>
      <c r="L70" s="3">
        <f>KZ5</f>
        <v>0</v>
      </c>
      <c r="M70" s="3">
        <f>LA5</f>
        <v>0</v>
      </c>
      <c r="N70" s="3">
        <f>LB5</f>
        <v>0</v>
      </c>
      <c r="O70" s="4">
        <f>LC5</f>
        <v>0</v>
      </c>
      <c r="Q70" s="65"/>
      <c r="R70" s="45">
        <f t="shared" si="12"/>
        <v>0</v>
      </c>
      <c r="S70" s="25">
        <f t="shared" si="13"/>
        <v>0</v>
      </c>
      <c r="T70" s="25">
        <f t="shared" si="14"/>
        <v>0</v>
      </c>
      <c r="U70" s="31">
        <f t="shared" si="15"/>
        <v>0</v>
      </c>
      <c r="V70" s="24"/>
      <c r="AB70" s="24"/>
    </row>
    <row r="71" spans="2:28">
      <c r="B71" s="20" t="s">
        <v>106</v>
      </c>
      <c r="C71" s="71"/>
      <c r="D71" s="3">
        <f>LD5</f>
        <v>0</v>
      </c>
      <c r="E71" s="3">
        <f>LE5</f>
        <v>0</v>
      </c>
      <c r="F71" s="3">
        <f>LF5</f>
        <v>0</v>
      </c>
      <c r="G71" s="3">
        <f>LG5</f>
        <v>0</v>
      </c>
      <c r="H71" s="3">
        <f>LH5</f>
        <v>0</v>
      </c>
      <c r="I71" s="3">
        <f>LI5</f>
        <v>0</v>
      </c>
      <c r="J71" s="3">
        <f>LJ5</f>
        <v>0</v>
      </c>
      <c r="K71" s="3">
        <f>LK5</f>
        <v>0</v>
      </c>
      <c r="L71" s="3">
        <f>LL5</f>
        <v>0</v>
      </c>
      <c r="M71" s="3">
        <f>LM5</f>
        <v>0</v>
      </c>
      <c r="N71" s="3">
        <f>LN5</f>
        <v>0</v>
      </c>
      <c r="O71" s="4">
        <f>LO5</f>
        <v>0</v>
      </c>
      <c r="Q71" s="65"/>
      <c r="R71" s="45">
        <f t="shared" si="12"/>
        <v>0</v>
      </c>
      <c r="S71" s="25">
        <f t="shared" si="13"/>
        <v>0</v>
      </c>
      <c r="T71" s="25">
        <f t="shared" si="14"/>
        <v>0</v>
      </c>
      <c r="U71" s="31">
        <f t="shared" si="15"/>
        <v>0</v>
      </c>
      <c r="V71" s="24"/>
      <c r="AB71" s="24"/>
    </row>
    <row r="72" spans="2:28">
      <c r="B72" s="20" t="s">
        <v>105</v>
      </c>
      <c r="C72" s="71"/>
      <c r="D72" s="3">
        <f>LP5</f>
        <v>0</v>
      </c>
      <c r="E72" s="3">
        <f>LQ5</f>
        <v>0</v>
      </c>
      <c r="F72" s="3">
        <f>LR5</f>
        <v>0</v>
      </c>
      <c r="G72" s="3">
        <f>LS5</f>
        <v>0</v>
      </c>
      <c r="H72" s="3">
        <f>LT5</f>
        <v>0</v>
      </c>
      <c r="I72" s="3">
        <f>LU5</f>
        <v>0</v>
      </c>
      <c r="J72" s="3">
        <f>LV5</f>
        <v>0</v>
      </c>
      <c r="K72" s="3">
        <f>LW5</f>
        <v>0</v>
      </c>
      <c r="L72" s="3">
        <f>LX5</f>
        <v>0</v>
      </c>
      <c r="M72" s="3">
        <f>LY5</f>
        <v>0</v>
      </c>
      <c r="N72" s="3">
        <f>LZ5</f>
        <v>0</v>
      </c>
      <c r="O72" s="4">
        <f>MA5</f>
        <v>0</v>
      </c>
      <c r="Q72" s="65"/>
      <c r="R72" s="45">
        <f t="shared" si="12"/>
        <v>0</v>
      </c>
      <c r="S72" s="25">
        <f t="shared" si="13"/>
        <v>0</v>
      </c>
      <c r="T72" s="25">
        <f t="shared" si="14"/>
        <v>0</v>
      </c>
      <c r="U72" s="31">
        <f t="shared" si="15"/>
        <v>0</v>
      </c>
      <c r="V72" s="24"/>
      <c r="AB72" s="24"/>
    </row>
    <row r="73" spans="2:28">
      <c r="B73" s="20" t="s">
        <v>104</v>
      </c>
      <c r="C73" s="71"/>
      <c r="D73" s="3">
        <f>MB5</f>
        <v>0</v>
      </c>
      <c r="E73" s="3">
        <f>MC5</f>
        <v>0</v>
      </c>
      <c r="F73" s="3">
        <f>MD5</f>
        <v>0</v>
      </c>
      <c r="G73" s="3">
        <f>ME5</f>
        <v>0</v>
      </c>
      <c r="H73" s="3">
        <f>MF5</f>
        <v>0</v>
      </c>
      <c r="I73" s="3">
        <f>MG5</f>
        <v>0</v>
      </c>
      <c r="J73" s="3">
        <f>MH5</f>
        <v>0</v>
      </c>
      <c r="K73" s="3">
        <f>MI5</f>
        <v>0</v>
      </c>
      <c r="L73" s="3">
        <f>MJ5</f>
        <v>0</v>
      </c>
      <c r="M73" s="3">
        <f>MK5</f>
        <v>0</v>
      </c>
      <c r="N73" s="3">
        <f>ML5</f>
        <v>0</v>
      </c>
      <c r="O73" s="4">
        <f>MM5</f>
        <v>0</v>
      </c>
      <c r="Q73" s="65"/>
      <c r="R73" s="45">
        <f t="shared" si="12"/>
        <v>0</v>
      </c>
      <c r="S73" s="25">
        <f t="shared" si="13"/>
        <v>0</v>
      </c>
      <c r="T73" s="25">
        <f t="shared" si="14"/>
        <v>0</v>
      </c>
      <c r="U73" s="31">
        <f t="shared" si="15"/>
        <v>0</v>
      </c>
      <c r="V73" s="24"/>
      <c r="AB73" s="24"/>
    </row>
    <row r="74" spans="2:28">
      <c r="B74" s="20" t="s">
        <v>129</v>
      </c>
      <c r="C74" s="71"/>
      <c r="D74" s="3">
        <f>MN5</f>
        <v>0</v>
      </c>
      <c r="E74" s="3">
        <f>MO5</f>
        <v>0</v>
      </c>
      <c r="F74" s="3">
        <f>MP5</f>
        <v>0</v>
      </c>
      <c r="G74" s="3">
        <f>MQ5</f>
        <v>0</v>
      </c>
      <c r="H74" s="3">
        <f>MR5</f>
        <v>0</v>
      </c>
      <c r="I74" s="3">
        <f>MS5</f>
        <v>0</v>
      </c>
      <c r="J74" s="3">
        <f>MT5</f>
        <v>0</v>
      </c>
      <c r="K74" s="3">
        <f>MU5</f>
        <v>0</v>
      </c>
      <c r="L74" s="3">
        <f>MV5</f>
        <v>0</v>
      </c>
      <c r="M74" s="3">
        <f>MW5</f>
        <v>0</v>
      </c>
      <c r="N74" s="3">
        <f>MX5</f>
        <v>0</v>
      </c>
      <c r="O74" s="4">
        <f>MY5</f>
        <v>0</v>
      </c>
      <c r="Q74" s="65"/>
      <c r="R74" s="45">
        <f t="shared" si="12"/>
        <v>0</v>
      </c>
      <c r="S74" s="25">
        <f t="shared" si="13"/>
        <v>0</v>
      </c>
      <c r="T74" s="25">
        <f t="shared" si="14"/>
        <v>0</v>
      </c>
      <c r="U74" s="31">
        <f t="shared" si="15"/>
        <v>0</v>
      </c>
      <c r="V74" s="24"/>
      <c r="AB74" s="24"/>
    </row>
    <row r="75" spans="2:28" ht="14" customHeight="1">
      <c r="B75" s="20" t="s">
        <v>130</v>
      </c>
      <c r="C75" s="71"/>
      <c r="D75" s="3">
        <f>MZ5</f>
        <v>0</v>
      </c>
      <c r="E75" s="3">
        <f>NA5</f>
        <v>0</v>
      </c>
      <c r="F75" s="3">
        <f>NB5</f>
        <v>0</v>
      </c>
      <c r="G75" s="3">
        <f>NC5</f>
        <v>0</v>
      </c>
      <c r="H75" s="3">
        <f>ND5</f>
        <v>0</v>
      </c>
      <c r="I75" s="3">
        <f>NE5</f>
        <v>0</v>
      </c>
      <c r="J75" s="3">
        <f>NF5</f>
        <v>0</v>
      </c>
      <c r="K75" s="3">
        <f>NG5</f>
        <v>0</v>
      </c>
      <c r="L75" s="3">
        <f>NH5</f>
        <v>0</v>
      </c>
      <c r="M75" s="3">
        <f>NI5</f>
        <v>0</v>
      </c>
      <c r="N75" s="3">
        <f>NJ5</f>
        <v>0</v>
      </c>
      <c r="O75" s="4">
        <f>NK5</f>
        <v>0</v>
      </c>
      <c r="Q75" s="65"/>
      <c r="R75" s="45">
        <f t="shared" si="12"/>
        <v>0</v>
      </c>
      <c r="S75" s="25">
        <f t="shared" si="13"/>
        <v>0</v>
      </c>
      <c r="T75" s="25">
        <f t="shared" si="14"/>
        <v>0</v>
      </c>
      <c r="U75" s="31">
        <f t="shared" si="15"/>
        <v>0</v>
      </c>
      <c r="V75" s="24"/>
      <c r="AB75" s="24"/>
    </row>
    <row r="76" spans="2:28">
      <c r="B76" s="21" t="s">
        <v>131</v>
      </c>
      <c r="C76" s="72"/>
      <c r="D76" s="5">
        <f>NL5</f>
        <v>0</v>
      </c>
      <c r="E76" s="5">
        <f>NM5</f>
        <v>0</v>
      </c>
      <c r="F76" s="5">
        <f>NN5</f>
        <v>0</v>
      </c>
      <c r="G76" s="5">
        <f>NO5</f>
        <v>0</v>
      </c>
      <c r="H76" s="5">
        <f>NP5</f>
        <v>0</v>
      </c>
      <c r="I76" s="5">
        <f>NQ5</f>
        <v>0</v>
      </c>
      <c r="J76" s="5">
        <f>NR5</f>
        <v>0</v>
      </c>
      <c r="K76" s="5">
        <f>NS5</f>
        <v>0</v>
      </c>
      <c r="L76" s="5">
        <f>NT5</f>
        <v>0</v>
      </c>
      <c r="M76" s="5">
        <f>NU5</f>
        <v>0</v>
      </c>
      <c r="N76" s="5">
        <f>NV5</f>
        <v>0</v>
      </c>
      <c r="O76" s="6">
        <f>NW5</f>
        <v>0</v>
      </c>
      <c r="Q76" s="67"/>
      <c r="R76" s="46">
        <f t="shared" si="12"/>
        <v>0</v>
      </c>
      <c r="S76" s="47">
        <f t="shared" si="13"/>
        <v>0</v>
      </c>
      <c r="T76" s="47">
        <f t="shared" si="14"/>
        <v>0</v>
      </c>
      <c r="U76" s="35">
        <f t="shared" si="15"/>
        <v>0</v>
      </c>
      <c r="V76" s="24"/>
      <c r="AB76" s="24"/>
    </row>
    <row r="77" spans="2:28">
      <c r="B77" s="19" t="s">
        <v>127</v>
      </c>
      <c r="C77" s="70" t="s">
        <v>103</v>
      </c>
      <c r="D77" s="1">
        <f>NX5</f>
        <v>0</v>
      </c>
      <c r="E77" s="1">
        <f>NY5</f>
        <v>0</v>
      </c>
      <c r="F77" s="1">
        <f>NZ5</f>
        <v>0</v>
      </c>
      <c r="G77" s="1">
        <f>OA5</f>
        <v>0</v>
      </c>
      <c r="H77" s="1">
        <f>OB5</f>
        <v>0</v>
      </c>
      <c r="I77" s="1">
        <f>OC5</f>
        <v>0</v>
      </c>
      <c r="J77" s="1">
        <f>OD5</f>
        <v>0</v>
      </c>
      <c r="K77" s="1">
        <f>OE5</f>
        <v>0</v>
      </c>
      <c r="L77" s="1">
        <f>OF5</f>
        <v>0</v>
      </c>
      <c r="M77" s="1">
        <f>OG5</f>
        <v>0</v>
      </c>
      <c r="N77" s="1">
        <f>OH5</f>
        <v>0</v>
      </c>
      <c r="O77" s="2">
        <f>OI5</f>
        <v>0</v>
      </c>
      <c r="Q77" s="66" t="s">
        <v>103</v>
      </c>
      <c r="R77" s="44">
        <f t="shared" si="12"/>
        <v>0</v>
      </c>
      <c r="S77" s="26">
        <f t="shared" si="13"/>
        <v>0</v>
      </c>
      <c r="T77" s="26">
        <f t="shared" si="14"/>
        <v>0</v>
      </c>
      <c r="U77" s="27">
        <f t="shared" si="15"/>
        <v>0</v>
      </c>
      <c r="V77" s="24"/>
      <c r="AB77" s="24"/>
    </row>
    <row r="78" spans="2:28">
      <c r="B78" s="20" t="s">
        <v>128</v>
      </c>
      <c r="C78" s="71"/>
      <c r="D78" s="3">
        <f>OJ5</f>
        <v>0</v>
      </c>
      <c r="E78" s="3">
        <f>OK5</f>
        <v>0</v>
      </c>
      <c r="F78" s="3">
        <f>OL5</f>
        <v>0</v>
      </c>
      <c r="G78" s="3">
        <f>OM5</f>
        <v>0</v>
      </c>
      <c r="H78" s="3">
        <f>ON5</f>
        <v>0</v>
      </c>
      <c r="I78" s="3">
        <f>OO5</f>
        <v>0</v>
      </c>
      <c r="J78" s="3">
        <f>OP5</f>
        <v>0</v>
      </c>
      <c r="K78" s="3">
        <f>OQ5</f>
        <v>0</v>
      </c>
      <c r="L78" s="3">
        <f>OR5</f>
        <v>0</v>
      </c>
      <c r="M78" s="3">
        <f>OS5</f>
        <v>0</v>
      </c>
      <c r="N78" s="3">
        <f>OT5</f>
        <v>0</v>
      </c>
      <c r="O78" s="4">
        <f>OU5</f>
        <v>0</v>
      </c>
      <c r="Q78" s="65"/>
      <c r="R78" s="45">
        <f t="shared" si="12"/>
        <v>0</v>
      </c>
      <c r="S78" s="25">
        <f t="shared" si="13"/>
        <v>0</v>
      </c>
      <c r="T78" s="25">
        <f t="shared" si="14"/>
        <v>0</v>
      </c>
      <c r="U78" s="31">
        <f t="shared" si="15"/>
        <v>0</v>
      </c>
      <c r="V78" s="24"/>
      <c r="AB78" s="24"/>
    </row>
    <row r="79" spans="2:28">
      <c r="B79" s="20" t="s">
        <v>106</v>
      </c>
      <c r="C79" s="71"/>
      <c r="D79" s="3">
        <f>OV5</f>
        <v>0</v>
      </c>
      <c r="E79" s="3">
        <f>OW5</f>
        <v>0</v>
      </c>
      <c r="F79" s="3">
        <f>OX5</f>
        <v>0</v>
      </c>
      <c r="G79" s="3">
        <f>OY5</f>
        <v>0</v>
      </c>
      <c r="H79" s="3">
        <f>OZ5</f>
        <v>0</v>
      </c>
      <c r="I79" s="3">
        <f>PA5</f>
        <v>0</v>
      </c>
      <c r="J79" s="3">
        <f>PB5</f>
        <v>0</v>
      </c>
      <c r="K79" s="3">
        <f>PC5</f>
        <v>0</v>
      </c>
      <c r="L79" s="3">
        <f>PD5</f>
        <v>0</v>
      </c>
      <c r="M79" s="3">
        <f>PE5</f>
        <v>0</v>
      </c>
      <c r="N79" s="3">
        <f>PF5</f>
        <v>0</v>
      </c>
      <c r="O79" s="4">
        <f>PG5</f>
        <v>0</v>
      </c>
      <c r="Q79" s="65"/>
      <c r="R79" s="45">
        <f t="shared" si="12"/>
        <v>0</v>
      </c>
      <c r="S79" s="25">
        <f t="shared" si="13"/>
        <v>0</v>
      </c>
      <c r="T79" s="25">
        <f t="shared" si="14"/>
        <v>0</v>
      </c>
      <c r="U79" s="31">
        <f t="shared" si="15"/>
        <v>0</v>
      </c>
      <c r="V79" s="24"/>
      <c r="AB79" s="24"/>
    </row>
    <row r="80" spans="2:28" ht="14" customHeight="1">
      <c r="B80" s="20" t="s">
        <v>105</v>
      </c>
      <c r="C80" s="71"/>
      <c r="D80" s="3">
        <f>PH5</f>
        <v>0</v>
      </c>
      <c r="E80" s="3">
        <f>PI5</f>
        <v>0</v>
      </c>
      <c r="F80" s="3">
        <f>PJ5</f>
        <v>0</v>
      </c>
      <c r="G80" s="3">
        <f>PK5</f>
        <v>0</v>
      </c>
      <c r="H80" s="3">
        <f>PL5</f>
        <v>0</v>
      </c>
      <c r="I80" s="3">
        <f>PM5</f>
        <v>0</v>
      </c>
      <c r="J80" s="3">
        <f>PN5</f>
        <v>0</v>
      </c>
      <c r="K80" s="3">
        <f>PO5</f>
        <v>0</v>
      </c>
      <c r="L80" s="3">
        <f>PP5</f>
        <v>0</v>
      </c>
      <c r="M80" s="3">
        <f>PQ5</f>
        <v>0</v>
      </c>
      <c r="N80" s="3">
        <f>PR5</f>
        <v>0</v>
      </c>
      <c r="O80" s="4">
        <f>PS5</f>
        <v>0</v>
      </c>
      <c r="Q80" s="65"/>
      <c r="R80" s="45">
        <f t="shared" si="12"/>
        <v>0</v>
      </c>
      <c r="S80" s="25">
        <f t="shared" si="13"/>
        <v>0</v>
      </c>
      <c r="T80" s="25">
        <f t="shared" si="14"/>
        <v>0</v>
      </c>
      <c r="U80" s="31">
        <f t="shared" si="15"/>
        <v>0</v>
      </c>
      <c r="V80" s="24"/>
      <c r="AB80" s="24"/>
    </row>
    <row r="81" spans="2:33">
      <c r="B81" s="20" t="s">
        <v>104</v>
      </c>
      <c r="C81" s="71"/>
      <c r="D81" s="3">
        <f>PT5</f>
        <v>0</v>
      </c>
      <c r="E81" s="3">
        <f>PU5</f>
        <v>0</v>
      </c>
      <c r="F81" s="3">
        <f>PV5</f>
        <v>0</v>
      </c>
      <c r="G81" s="3">
        <f>PW5</f>
        <v>0</v>
      </c>
      <c r="H81" s="3">
        <f>PX5</f>
        <v>0</v>
      </c>
      <c r="I81" s="3">
        <f>PY5</f>
        <v>0</v>
      </c>
      <c r="J81" s="3">
        <f>PZ5</f>
        <v>0</v>
      </c>
      <c r="K81" s="3">
        <f>QA5</f>
        <v>0</v>
      </c>
      <c r="L81" s="3">
        <f>QB5</f>
        <v>0</v>
      </c>
      <c r="M81" s="3">
        <f>QC5</f>
        <v>0</v>
      </c>
      <c r="N81" s="3">
        <f>QD5</f>
        <v>0</v>
      </c>
      <c r="O81" s="4">
        <f>QE5</f>
        <v>0</v>
      </c>
      <c r="Q81" s="65"/>
      <c r="R81" s="45">
        <f t="shared" si="12"/>
        <v>0</v>
      </c>
      <c r="S81" s="25">
        <f t="shared" si="13"/>
        <v>0</v>
      </c>
      <c r="T81" s="25">
        <f t="shared" si="14"/>
        <v>0</v>
      </c>
      <c r="U81" s="31">
        <f t="shared" si="15"/>
        <v>0</v>
      </c>
      <c r="V81" s="24"/>
      <c r="AB81" s="24"/>
    </row>
    <row r="82" spans="2:33">
      <c r="B82" s="20" t="s">
        <v>129</v>
      </c>
      <c r="C82" s="71"/>
      <c r="D82" s="3">
        <f>QF5</f>
        <v>0</v>
      </c>
      <c r="E82" s="3">
        <f>QG5</f>
        <v>0</v>
      </c>
      <c r="F82" s="3">
        <f>QH5</f>
        <v>0</v>
      </c>
      <c r="G82" s="3">
        <f>QI5</f>
        <v>0</v>
      </c>
      <c r="H82" s="3">
        <f>QJ5</f>
        <v>0</v>
      </c>
      <c r="I82" s="3">
        <f>QK5</f>
        <v>0</v>
      </c>
      <c r="J82" s="3">
        <f>QL5</f>
        <v>0</v>
      </c>
      <c r="K82" s="3">
        <f>QM5</f>
        <v>0</v>
      </c>
      <c r="L82" s="3">
        <f>QN5</f>
        <v>0</v>
      </c>
      <c r="M82" s="3">
        <f>QO5</f>
        <v>0</v>
      </c>
      <c r="N82" s="3">
        <f>QP5</f>
        <v>0</v>
      </c>
      <c r="O82" s="4">
        <f>QQ5</f>
        <v>0</v>
      </c>
      <c r="Q82" s="65"/>
      <c r="R82" s="45">
        <f t="shared" si="12"/>
        <v>0</v>
      </c>
      <c r="S82" s="25">
        <f t="shared" si="13"/>
        <v>0</v>
      </c>
      <c r="T82" s="25">
        <f t="shared" si="14"/>
        <v>0</v>
      </c>
      <c r="U82" s="31">
        <f t="shared" si="15"/>
        <v>0</v>
      </c>
      <c r="V82" s="24"/>
      <c r="AB82" s="24"/>
    </row>
    <row r="83" spans="2:33">
      <c r="B83" s="20" t="s">
        <v>130</v>
      </c>
      <c r="C83" s="71"/>
      <c r="D83" s="3">
        <f>QR5</f>
        <v>0</v>
      </c>
      <c r="E83" s="3">
        <f>QS5</f>
        <v>0</v>
      </c>
      <c r="F83" s="3">
        <f>QT5</f>
        <v>0</v>
      </c>
      <c r="G83" s="3">
        <f>QU5</f>
        <v>0</v>
      </c>
      <c r="H83" s="3">
        <f>QV5</f>
        <v>0</v>
      </c>
      <c r="I83" s="3">
        <f>QW5</f>
        <v>0</v>
      </c>
      <c r="J83" s="3">
        <f>QX5</f>
        <v>0</v>
      </c>
      <c r="K83" s="3">
        <f>QY5</f>
        <v>0</v>
      </c>
      <c r="L83" s="3">
        <f>QZ5</f>
        <v>0</v>
      </c>
      <c r="M83" s="3">
        <f>RA5</f>
        <v>0</v>
      </c>
      <c r="N83" s="3">
        <f>RB5</f>
        <v>0</v>
      </c>
      <c r="O83" s="4">
        <f>RC5</f>
        <v>0</v>
      </c>
      <c r="Q83" s="65"/>
      <c r="R83" s="45">
        <f t="shared" si="12"/>
        <v>0</v>
      </c>
      <c r="S83" s="25">
        <f t="shared" si="13"/>
        <v>0</v>
      </c>
      <c r="T83" s="25">
        <f t="shared" si="14"/>
        <v>0</v>
      </c>
      <c r="U83" s="31">
        <f t="shared" si="15"/>
        <v>0</v>
      </c>
      <c r="V83" s="24"/>
      <c r="AB83" s="24"/>
    </row>
    <row r="84" spans="2:33">
      <c r="B84" s="21" t="s">
        <v>131</v>
      </c>
      <c r="C84" s="72"/>
      <c r="D84" s="5">
        <f>RD5</f>
        <v>0</v>
      </c>
      <c r="E84" s="5">
        <f>RE5</f>
        <v>0</v>
      </c>
      <c r="F84" s="5">
        <f>RF5</f>
        <v>0</v>
      </c>
      <c r="G84" s="5">
        <f>RG5</f>
        <v>0</v>
      </c>
      <c r="H84" s="5">
        <f>RH5</f>
        <v>0</v>
      </c>
      <c r="I84" s="5">
        <f>RI5</f>
        <v>0</v>
      </c>
      <c r="J84" s="5">
        <f>RJ5</f>
        <v>0</v>
      </c>
      <c r="K84" s="5">
        <f>RK5</f>
        <v>0</v>
      </c>
      <c r="L84" s="5">
        <f>RL5</f>
        <v>0</v>
      </c>
      <c r="M84" s="5">
        <f>RM5</f>
        <v>0</v>
      </c>
      <c r="N84" s="5">
        <f>RN5</f>
        <v>0</v>
      </c>
      <c r="O84" s="6">
        <f>RO5</f>
        <v>0</v>
      </c>
      <c r="Q84" s="67"/>
      <c r="R84" s="46">
        <f t="shared" si="12"/>
        <v>0</v>
      </c>
      <c r="S84" s="47">
        <f t="shared" si="13"/>
        <v>0</v>
      </c>
      <c r="T84" s="47">
        <f t="shared" si="14"/>
        <v>0</v>
      </c>
      <c r="U84" s="35">
        <f t="shared" si="15"/>
        <v>0</v>
      </c>
      <c r="V84" s="24"/>
      <c r="AB84" s="24"/>
    </row>
    <row r="85" spans="2:33"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G85" s="24"/>
    </row>
    <row r="86" spans="2:33"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G86" s="24"/>
    </row>
    <row r="87" spans="2:33" ht="20">
      <c r="C87" s="12" t="s">
        <v>132</v>
      </c>
      <c r="Q87" s="53" t="s">
        <v>109</v>
      </c>
      <c r="R87" s="24"/>
      <c r="S87" s="24"/>
      <c r="T87" s="24"/>
      <c r="U87" s="24"/>
      <c r="V87" s="24"/>
      <c r="W87" s="54" t="s">
        <v>142</v>
      </c>
      <c r="X87" s="53" t="s">
        <v>138</v>
      </c>
      <c r="AA87" s="24"/>
    </row>
    <row r="88" spans="2:33">
      <c r="D88" s="22">
        <v>1</v>
      </c>
      <c r="E88" s="17">
        <v>2</v>
      </c>
      <c r="F88" s="17">
        <v>3</v>
      </c>
      <c r="G88" s="17">
        <v>4</v>
      </c>
      <c r="H88" s="17">
        <v>5</v>
      </c>
      <c r="I88" s="17">
        <v>6</v>
      </c>
      <c r="J88" s="17">
        <v>7</v>
      </c>
      <c r="K88" s="17">
        <v>8</v>
      </c>
      <c r="L88" s="17">
        <v>9</v>
      </c>
      <c r="M88" s="17">
        <v>10</v>
      </c>
      <c r="N88" s="17">
        <v>11</v>
      </c>
      <c r="O88" s="18">
        <v>12</v>
      </c>
      <c r="Q88" s="24"/>
      <c r="R88" s="24" t="s">
        <v>110</v>
      </c>
      <c r="S88" s="24" t="s">
        <v>139</v>
      </c>
      <c r="T88" s="24" t="s">
        <v>140</v>
      </c>
      <c r="U88" s="24" t="s">
        <v>141</v>
      </c>
      <c r="V88" s="24"/>
      <c r="W88" s="24"/>
      <c r="X88" s="24"/>
      <c r="Y88" s="24" t="s">
        <v>148</v>
      </c>
      <c r="Z88" s="24" t="s">
        <v>149</v>
      </c>
      <c r="AA88" s="24" t="s">
        <v>141</v>
      </c>
      <c r="AD88" s="24" t="s">
        <v>139</v>
      </c>
      <c r="AE88" s="24" t="s">
        <v>140</v>
      </c>
    </row>
    <row r="89" spans="2:33" ht="14" customHeight="1">
      <c r="B89" s="19" t="s">
        <v>127</v>
      </c>
      <c r="C89" s="70" t="s">
        <v>4</v>
      </c>
      <c r="D89" s="29" t="str">
        <f t="shared" ref="D89:O89" si="16">IFERROR(10*10^((D45-$D$39)/$C$39),"ND")</f>
        <v>ND</v>
      </c>
      <c r="E89" s="29" t="str">
        <f t="shared" si="16"/>
        <v>ND</v>
      </c>
      <c r="F89" s="29" t="str">
        <f t="shared" si="16"/>
        <v>ND</v>
      </c>
      <c r="G89" s="28" t="str">
        <f t="shared" si="16"/>
        <v>ND</v>
      </c>
      <c r="H89" s="29" t="str">
        <f t="shared" si="16"/>
        <v>ND</v>
      </c>
      <c r="I89" s="30" t="str">
        <f t="shared" si="16"/>
        <v>ND</v>
      </c>
      <c r="J89" s="28" t="str">
        <f t="shared" si="16"/>
        <v>ND</v>
      </c>
      <c r="K89" s="29" t="str">
        <f t="shared" si="16"/>
        <v>ND</v>
      </c>
      <c r="L89" s="30" t="str">
        <f t="shared" si="16"/>
        <v>ND</v>
      </c>
      <c r="M89" s="29" t="str">
        <f t="shared" si="16"/>
        <v>ND</v>
      </c>
      <c r="N89" s="29" t="str">
        <f t="shared" si="16"/>
        <v>ND</v>
      </c>
      <c r="O89" s="30" t="str">
        <f t="shared" si="16"/>
        <v>ND</v>
      </c>
      <c r="Q89" s="66" t="s">
        <v>4</v>
      </c>
      <c r="R89" s="48" t="e">
        <f t="shared" ref="R89:R128" si="17">AVERAGE(D89:F89)</f>
        <v>#DIV/0!</v>
      </c>
      <c r="S89" s="39" t="e">
        <f>AVERAGE(G89:I89)</f>
        <v>#DIV/0!</v>
      </c>
      <c r="T89" s="39" t="e">
        <f t="shared" ref="T89:T95" si="18">AVERAGE(J89:L89)</f>
        <v>#DIV/0!</v>
      </c>
      <c r="U89" s="40" t="e">
        <f t="shared" ref="U89:U128" si="19">AVERAGE(M89:O89)</f>
        <v>#DIV/0!</v>
      </c>
      <c r="V89" s="24"/>
      <c r="W89" s="69" t="s">
        <v>127</v>
      </c>
      <c r="X89" s="24" t="s">
        <v>121</v>
      </c>
      <c r="Y89" s="23" t="e">
        <f>S89</f>
        <v>#DIV/0!</v>
      </c>
      <c r="Z89" s="23" t="e">
        <f>T89</f>
        <v>#DIV/0!</v>
      </c>
      <c r="AA89" s="23" t="e">
        <f>U89</f>
        <v>#DIV/0!</v>
      </c>
      <c r="AC89" t="s">
        <v>127</v>
      </c>
      <c r="AD89" s="62" t="e">
        <f>SUM(Y89:Y93)</f>
        <v>#DIV/0!</v>
      </c>
      <c r="AE89" s="62" t="e">
        <f t="shared" ref="AE89" si="20">SUM(Z89:Z93)</f>
        <v>#DIV/0!</v>
      </c>
    </row>
    <row r="90" spans="2:33">
      <c r="B90" s="20" t="s">
        <v>128</v>
      </c>
      <c r="C90" s="71"/>
      <c r="D90" s="33" t="str">
        <f t="shared" ref="D90:O90" si="21">IFERROR(10*10^((D46-$D$39)/$C$39),"ND")</f>
        <v>ND</v>
      </c>
      <c r="E90" s="33" t="str">
        <f t="shared" si="21"/>
        <v>ND</v>
      </c>
      <c r="F90" s="33" t="str">
        <f t="shared" si="21"/>
        <v>ND</v>
      </c>
      <c r="G90" s="32" t="str">
        <f t="shared" si="21"/>
        <v>ND</v>
      </c>
      <c r="H90" s="33" t="str">
        <f t="shared" si="21"/>
        <v>ND</v>
      </c>
      <c r="I90" s="34" t="str">
        <f t="shared" si="21"/>
        <v>ND</v>
      </c>
      <c r="J90" s="32" t="str">
        <f t="shared" si="21"/>
        <v>ND</v>
      </c>
      <c r="K90" s="33" t="str">
        <f t="shared" si="21"/>
        <v>ND</v>
      </c>
      <c r="L90" s="34" t="str">
        <f t="shared" si="21"/>
        <v>ND</v>
      </c>
      <c r="M90" s="33" t="str">
        <f t="shared" si="21"/>
        <v>ND</v>
      </c>
      <c r="N90" s="33" t="str">
        <f t="shared" si="21"/>
        <v>ND</v>
      </c>
      <c r="O90" s="34" t="str">
        <f t="shared" si="21"/>
        <v>ND</v>
      </c>
      <c r="Q90" s="65"/>
      <c r="R90" s="49" t="e">
        <f t="shared" si="17"/>
        <v>#DIV/0!</v>
      </c>
      <c r="S90" s="41" t="e">
        <f>AVERAGE(G90:I90)</f>
        <v>#DIV/0!</v>
      </c>
      <c r="T90" s="41" t="e">
        <f t="shared" si="18"/>
        <v>#DIV/0!</v>
      </c>
      <c r="U90" s="42" t="e">
        <f t="shared" si="19"/>
        <v>#DIV/0!</v>
      </c>
      <c r="V90" s="24"/>
      <c r="W90" s="69"/>
      <c r="X90" s="24" t="s">
        <v>123</v>
      </c>
      <c r="Y90" s="23" t="e">
        <f>S97</f>
        <v>#DIV/0!</v>
      </c>
      <c r="Z90" s="23" t="e">
        <f>T97</f>
        <v>#DIV/0!</v>
      </c>
      <c r="AA90" s="23" t="e">
        <f>U97</f>
        <v>#DIV/0!</v>
      </c>
      <c r="AC90" t="s">
        <v>128</v>
      </c>
      <c r="AD90" s="62" t="e">
        <f>SUM(Y94:Y98)</f>
        <v>#DIV/0!</v>
      </c>
      <c r="AE90" s="62" t="e">
        <f t="shared" ref="AE90" si="22">SUM(Z94:Z98)</f>
        <v>#DIV/0!</v>
      </c>
    </row>
    <row r="91" spans="2:33">
      <c r="B91" s="20" t="s">
        <v>106</v>
      </c>
      <c r="C91" s="71"/>
      <c r="D91" s="33" t="str">
        <f t="shared" ref="D91:O91" si="23">IFERROR(10*10^((D47-$D$39)/$C$39),"ND")</f>
        <v>ND</v>
      </c>
      <c r="E91" s="33" t="str">
        <f t="shared" si="23"/>
        <v>ND</v>
      </c>
      <c r="F91" s="33" t="str">
        <f t="shared" si="23"/>
        <v>ND</v>
      </c>
      <c r="G91" s="32" t="str">
        <f t="shared" si="23"/>
        <v>ND</v>
      </c>
      <c r="H91" s="33" t="str">
        <f t="shared" si="23"/>
        <v>ND</v>
      </c>
      <c r="I91" s="34" t="str">
        <f t="shared" si="23"/>
        <v>ND</v>
      </c>
      <c r="J91" s="32" t="str">
        <f t="shared" si="23"/>
        <v>ND</v>
      </c>
      <c r="K91" s="33" t="str">
        <f t="shared" si="23"/>
        <v>ND</v>
      </c>
      <c r="L91" s="34" t="str">
        <f t="shared" si="23"/>
        <v>ND</v>
      </c>
      <c r="M91" s="33" t="str">
        <f t="shared" si="23"/>
        <v>ND</v>
      </c>
      <c r="N91" s="33" t="str">
        <f t="shared" si="23"/>
        <v>ND</v>
      </c>
      <c r="O91" s="34" t="str">
        <f t="shared" si="23"/>
        <v>ND</v>
      </c>
      <c r="Q91" s="65"/>
      <c r="R91" s="49" t="e">
        <f t="shared" si="17"/>
        <v>#DIV/0!</v>
      </c>
      <c r="S91" s="41" t="e">
        <f>AVERAGE(G91:I91)</f>
        <v>#DIV/0!</v>
      </c>
      <c r="T91" s="41" t="e">
        <f t="shared" si="18"/>
        <v>#DIV/0!</v>
      </c>
      <c r="U91" s="42" t="e">
        <f t="shared" si="19"/>
        <v>#DIV/0!</v>
      </c>
      <c r="V91" s="24"/>
      <c r="W91" s="69"/>
      <c r="X91" s="24" t="s">
        <v>124</v>
      </c>
      <c r="Y91" s="23" t="e">
        <f>S105</f>
        <v>#DIV/0!</v>
      </c>
      <c r="Z91" s="23" t="e">
        <f>T105</f>
        <v>#DIV/0!</v>
      </c>
      <c r="AA91" s="23" t="e">
        <f>U105</f>
        <v>#DIV/0!</v>
      </c>
      <c r="AC91" t="s">
        <v>106</v>
      </c>
      <c r="AD91" s="62" t="e">
        <f>SUM(Y99:Y103)</f>
        <v>#DIV/0!</v>
      </c>
      <c r="AE91" s="62" t="e">
        <f t="shared" ref="AE91" si="24">SUM(Z99:Z103)</f>
        <v>#DIV/0!</v>
      </c>
    </row>
    <row r="92" spans="2:33">
      <c r="B92" s="20" t="s">
        <v>105</v>
      </c>
      <c r="C92" s="71"/>
      <c r="D92" s="33" t="str">
        <f t="shared" ref="D92:O92" si="25">IFERROR(10*10^((D48-$D$39)/$C$39),"ND")</f>
        <v>ND</v>
      </c>
      <c r="E92" s="33" t="str">
        <f t="shared" si="25"/>
        <v>ND</v>
      </c>
      <c r="F92" s="33" t="str">
        <f t="shared" si="25"/>
        <v>ND</v>
      </c>
      <c r="G92" s="32" t="str">
        <f t="shared" si="25"/>
        <v>ND</v>
      </c>
      <c r="H92" s="33" t="str">
        <f t="shared" si="25"/>
        <v>ND</v>
      </c>
      <c r="I92" s="34" t="str">
        <f t="shared" si="25"/>
        <v>ND</v>
      </c>
      <c r="J92" s="32" t="str">
        <f t="shared" si="25"/>
        <v>ND</v>
      </c>
      <c r="K92" s="33" t="str">
        <f t="shared" si="25"/>
        <v>ND</v>
      </c>
      <c r="L92" s="34" t="str">
        <f t="shared" si="25"/>
        <v>ND</v>
      </c>
      <c r="M92" s="33" t="str">
        <f t="shared" si="25"/>
        <v>ND</v>
      </c>
      <c r="N92" s="33" t="str">
        <f t="shared" si="25"/>
        <v>ND</v>
      </c>
      <c r="O92" s="34" t="str">
        <f t="shared" si="25"/>
        <v>ND</v>
      </c>
      <c r="Q92" s="65"/>
      <c r="R92" s="49" t="e">
        <f t="shared" si="17"/>
        <v>#DIV/0!</v>
      </c>
      <c r="S92" s="41" t="e">
        <f>AVERAGE(G92:I92)</f>
        <v>#DIV/0!</v>
      </c>
      <c r="T92" s="41" t="e">
        <f t="shared" si="18"/>
        <v>#DIV/0!</v>
      </c>
      <c r="U92" s="42" t="e">
        <f t="shared" si="19"/>
        <v>#DIV/0!</v>
      </c>
      <c r="V92" s="24"/>
      <c r="W92" s="69"/>
      <c r="X92" s="24" t="s">
        <v>126</v>
      </c>
      <c r="Y92" s="23" t="e">
        <f>S113</f>
        <v>#DIV/0!</v>
      </c>
      <c r="Z92" s="23" t="e">
        <f>T113</f>
        <v>#DIV/0!</v>
      </c>
      <c r="AA92" s="23" t="e">
        <f>U113</f>
        <v>#DIV/0!</v>
      </c>
      <c r="AC92" t="s">
        <v>105</v>
      </c>
      <c r="AD92" s="62" t="e">
        <f>SUM(Y104:Y108)</f>
        <v>#DIV/0!</v>
      </c>
      <c r="AE92" s="62" t="e">
        <f t="shared" ref="AE92" si="26">SUM(Z104:Z108)</f>
        <v>#DIV/0!</v>
      </c>
    </row>
    <row r="93" spans="2:33">
      <c r="B93" s="20" t="s">
        <v>104</v>
      </c>
      <c r="C93" s="71"/>
      <c r="D93" s="33" t="str">
        <f t="shared" ref="D93:O93" si="27">IFERROR(10*10^((D49-$D$39)/$C$39),"ND")</f>
        <v>ND</v>
      </c>
      <c r="E93" s="33" t="str">
        <f t="shared" si="27"/>
        <v>ND</v>
      </c>
      <c r="F93" s="33" t="str">
        <f t="shared" si="27"/>
        <v>ND</v>
      </c>
      <c r="G93" s="32" t="str">
        <f t="shared" si="27"/>
        <v>ND</v>
      </c>
      <c r="H93" s="33" t="str">
        <f t="shared" si="27"/>
        <v>ND</v>
      </c>
      <c r="I93" s="34" t="str">
        <f t="shared" si="27"/>
        <v>ND</v>
      </c>
      <c r="J93" s="32" t="str">
        <f t="shared" si="27"/>
        <v>ND</v>
      </c>
      <c r="K93" s="33" t="str">
        <f t="shared" si="27"/>
        <v>ND</v>
      </c>
      <c r="L93" s="34" t="str">
        <f t="shared" si="27"/>
        <v>ND</v>
      </c>
      <c r="M93" s="33" t="str">
        <f t="shared" si="27"/>
        <v>ND</v>
      </c>
      <c r="N93" s="33" t="str">
        <f t="shared" si="27"/>
        <v>ND</v>
      </c>
      <c r="O93" s="34" t="str">
        <f t="shared" si="27"/>
        <v>ND</v>
      </c>
      <c r="Q93" s="65"/>
      <c r="R93" s="49" t="e">
        <f t="shared" si="17"/>
        <v>#DIV/0!</v>
      </c>
      <c r="S93" s="41" t="e">
        <f>AVERAGE(H93:I93)</f>
        <v>#DIV/0!</v>
      </c>
      <c r="T93" s="41" t="e">
        <f t="shared" si="18"/>
        <v>#DIV/0!</v>
      </c>
      <c r="U93" s="42" t="e">
        <f t="shared" si="19"/>
        <v>#DIV/0!</v>
      </c>
      <c r="V93" s="24"/>
      <c r="W93" s="69"/>
      <c r="X93" s="24" t="s">
        <v>125</v>
      </c>
      <c r="Y93" s="23" t="e">
        <f>S121</f>
        <v>#DIV/0!</v>
      </c>
      <c r="Z93" s="23" t="e">
        <f>T121</f>
        <v>#DIV/0!</v>
      </c>
      <c r="AA93" s="23" t="e">
        <f>U121</f>
        <v>#DIV/0!</v>
      </c>
      <c r="AC93" t="s">
        <v>104</v>
      </c>
      <c r="AD93" s="62" t="e">
        <f>SUM(Y109:Y113)</f>
        <v>#DIV/0!</v>
      </c>
      <c r="AE93" s="62" t="e">
        <f t="shared" ref="AE93" si="28">SUM(Z109:Z113)</f>
        <v>#DIV/0!</v>
      </c>
    </row>
    <row r="94" spans="2:33">
      <c r="B94" s="20" t="s">
        <v>129</v>
      </c>
      <c r="C94" s="71"/>
      <c r="D94" s="33" t="str">
        <f t="shared" ref="D94:O94" si="29">IFERROR(10*10^((D50-$D$39)/$C$39),"ND")</f>
        <v>ND</v>
      </c>
      <c r="E94" s="33" t="str">
        <f t="shared" si="29"/>
        <v>ND</v>
      </c>
      <c r="F94" s="33" t="str">
        <f t="shared" si="29"/>
        <v>ND</v>
      </c>
      <c r="G94" s="32" t="str">
        <f t="shared" si="29"/>
        <v>ND</v>
      </c>
      <c r="H94" s="33" t="str">
        <f t="shared" si="29"/>
        <v>ND</v>
      </c>
      <c r="I94" s="34" t="str">
        <f t="shared" si="29"/>
        <v>ND</v>
      </c>
      <c r="J94" s="32" t="str">
        <f t="shared" si="29"/>
        <v>ND</v>
      </c>
      <c r="K94" s="33" t="str">
        <f t="shared" si="29"/>
        <v>ND</v>
      </c>
      <c r="L94" s="34" t="str">
        <f t="shared" si="29"/>
        <v>ND</v>
      </c>
      <c r="M94" s="33" t="str">
        <f t="shared" si="29"/>
        <v>ND</v>
      </c>
      <c r="N94" s="33" t="str">
        <f t="shared" si="29"/>
        <v>ND</v>
      </c>
      <c r="O94" s="34" t="str">
        <f t="shared" si="29"/>
        <v>ND</v>
      </c>
      <c r="Q94" s="65"/>
      <c r="R94" s="49" t="e">
        <f t="shared" si="17"/>
        <v>#DIV/0!</v>
      </c>
      <c r="S94" s="41" t="e">
        <f t="shared" ref="S94:S100" si="30">AVERAGE(G94:I94)</f>
        <v>#DIV/0!</v>
      </c>
      <c r="T94" s="41" t="e">
        <f t="shared" si="18"/>
        <v>#DIV/0!</v>
      </c>
      <c r="U94" s="42" t="e">
        <f t="shared" si="19"/>
        <v>#DIV/0!</v>
      </c>
      <c r="V94" s="24"/>
      <c r="W94" s="69" t="s">
        <v>128</v>
      </c>
      <c r="X94" s="24" t="s">
        <v>121</v>
      </c>
      <c r="Y94" s="23"/>
      <c r="Z94" s="23"/>
      <c r="AA94" s="23" t="e">
        <f>U90</f>
        <v>#DIV/0!</v>
      </c>
      <c r="AC94" t="s">
        <v>129</v>
      </c>
      <c r="AD94" s="62" t="e">
        <f>SUM(Y114:Y118)</f>
        <v>#DIV/0!</v>
      </c>
      <c r="AE94" s="62" t="e">
        <f t="shared" ref="AE94" si="31">SUM(Z114:Z118)</f>
        <v>#DIV/0!</v>
      </c>
    </row>
    <row r="95" spans="2:33">
      <c r="B95" s="20" t="s">
        <v>130</v>
      </c>
      <c r="C95" s="71"/>
      <c r="D95" s="33" t="str">
        <f t="shared" ref="D95:O95" si="32">IFERROR(10*10^((D51-$D$39)/$C$39),"ND")</f>
        <v>ND</v>
      </c>
      <c r="E95" s="33" t="str">
        <f t="shared" si="32"/>
        <v>ND</v>
      </c>
      <c r="F95" s="33" t="str">
        <f t="shared" si="32"/>
        <v>ND</v>
      </c>
      <c r="G95" s="32" t="str">
        <f t="shared" si="32"/>
        <v>ND</v>
      </c>
      <c r="H95" s="33" t="str">
        <f t="shared" si="32"/>
        <v>ND</v>
      </c>
      <c r="I95" s="34" t="str">
        <f t="shared" si="32"/>
        <v>ND</v>
      </c>
      <c r="J95" s="32" t="str">
        <f t="shared" si="32"/>
        <v>ND</v>
      </c>
      <c r="K95" s="33" t="str">
        <f t="shared" si="32"/>
        <v>ND</v>
      </c>
      <c r="L95" s="34" t="str">
        <f t="shared" si="32"/>
        <v>ND</v>
      </c>
      <c r="M95" s="33" t="str">
        <f t="shared" si="32"/>
        <v>ND</v>
      </c>
      <c r="N95" s="33" t="str">
        <f t="shared" si="32"/>
        <v>ND</v>
      </c>
      <c r="O95" s="34" t="str">
        <f t="shared" si="32"/>
        <v>ND</v>
      </c>
      <c r="Q95" s="65"/>
      <c r="R95" s="49" t="e">
        <f t="shared" si="17"/>
        <v>#DIV/0!</v>
      </c>
      <c r="S95" s="41" t="e">
        <f t="shared" si="30"/>
        <v>#DIV/0!</v>
      </c>
      <c r="T95" s="41" t="e">
        <f t="shared" si="18"/>
        <v>#DIV/0!</v>
      </c>
      <c r="U95" s="42" t="e">
        <f t="shared" si="19"/>
        <v>#DIV/0!</v>
      </c>
      <c r="V95" s="24"/>
      <c r="W95" s="69"/>
      <c r="X95" s="24" t="s">
        <v>123</v>
      </c>
      <c r="Y95" s="23" t="e">
        <f>S98</f>
        <v>#DIV/0!</v>
      </c>
      <c r="Z95" s="23" t="e">
        <f>T98</f>
        <v>#DIV/0!</v>
      </c>
      <c r="AA95" s="23" t="e">
        <f>U98</f>
        <v>#DIV/0!</v>
      </c>
      <c r="AC95" t="s">
        <v>130</v>
      </c>
      <c r="AD95" s="62" t="e">
        <f>SUM(Y119:Y123)</f>
        <v>#DIV/0!</v>
      </c>
      <c r="AE95" s="62" t="e">
        <f t="shared" ref="AE95" si="33">SUM(Z119:Z123)</f>
        <v>#DIV/0!</v>
      </c>
    </row>
    <row r="96" spans="2:33">
      <c r="B96" s="21" t="s">
        <v>131</v>
      </c>
      <c r="C96" s="71"/>
      <c r="D96" s="33" t="str">
        <f t="shared" ref="D96:O96" si="34">IFERROR(10*10^((D52-$D$39)/$C$39),"ND")</f>
        <v>ND</v>
      </c>
      <c r="E96" s="33" t="str">
        <f t="shared" si="34"/>
        <v>ND</v>
      </c>
      <c r="F96" s="33" t="str">
        <f t="shared" si="34"/>
        <v>ND</v>
      </c>
      <c r="G96" s="32" t="str">
        <f t="shared" si="34"/>
        <v>ND</v>
      </c>
      <c r="H96" s="33" t="str">
        <f t="shared" si="34"/>
        <v>ND</v>
      </c>
      <c r="I96" s="34" t="str">
        <f t="shared" si="34"/>
        <v>ND</v>
      </c>
      <c r="J96" s="32" t="str">
        <f t="shared" si="34"/>
        <v>ND</v>
      </c>
      <c r="K96" s="33" t="str">
        <f t="shared" si="34"/>
        <v>ND</v>
      </c>
      <c r="L96" s="34" t="str">
        <f t="shared" si="34"/>
        <v>ND</v>
      </c>
      <c r="M96" s="33" t="str">
        <f t="shared" si="34"/>
        <v>ND</v>
      </c>
      <c r="N96" s="33" t="str">
        <f t="shared" si="34"/>
        <v>ND</v>
      </c>
      <c r="O96" s="34" t="str">
        <f t="shared" si="34"/>
        <v>ND</v>
      </c>
      <c r="Q96" s="65"/>
      <c r="R96" s="49" t="e">
        <f t="shared" si="17"/>
        <v>#DIV/0!</v>
      </c>
      <c r="S96" s="41" t="e">
        <f t="shared" si="30"/>
        <v>#DIV/0!</v>
      </c>
      <c r="T96" s="41" t="e">
        <f>AVERAGE(J96:K96)</f>
        <v>#DIV/0!</v>
      </c>
      <c r="U96" s="42" t="e">
        <f t="shared" si="19"/>
        <v>#DIV/0!</v>
      </c>
      <c r="V96" s="24"/>
      <c r="W96" s="69"/>
      <c r="X96" s="24" t="s">
        <v>124</v>
      </c>
      <c r="Y96" s="23" t="e">
        <f>S106</f>
        <v>#DIV/0!</v>
      </c>
      <c r="Z96" s="23" t="e">
        <f>T106</f>
        <v>#DIV/0!</v>
      </c>
      <c r="AA96" s="23" t="e">
        <f>U106</f>
        <v>#DIV/0!</v>
      </c>
      <c r="AC96" t="s">
        <v>131</v>
      </c>
      <c r="AD96" s="62" t="e">
        <f>SUM(Y124:Y128)</f>
        <v>#DIV/0!</v>
      </c>
      <c r="AE96" s="62" t="e">
        <f t="shared" ref="AE96" si="35">SUM(Z124:Z128)</f>
        <v>#DIV/0!</v>
      </c>
    </row>
    <row r="97" spans="2:31">
      <c r="B97" s="19" t="s">
        <v>127</v>
      </c>
      <c r="C97" s="70" t="s">
        <v>100</v>
      </c>
      <c r="D97" s="29" t="str">
        <f t="shared" ref="D97:O97" si="36">IFERROR(10*10^((D53-$F$39)/$E$39),"ND")</f>
        <v>ND</v>
      </c>
      <c r="E97" s="29" t="str">
        <f t="shared" si="36"/>
        <v>ND</v>
      </c>
      <c r="F97" s="29" t="str">
        <f t="shared" si="36"/>
        <v>ND</v>
      </c>
      <c r="G97" s="28" t="str">
        <f t="shared" si="36"/>
        <v>ND</v>
      </c>
      <c r="H97" s="29" t="str">
        <f t="shared" si="36"/>
        <v>ND</v>
      </c>
      <c r="I97" s="30" t="str">
        <f t="shared" si="36"/>
        <v>ND</v>
      </c>
      <c r="J97" s="28" t="str">
        <f t="shared" si="36"/>
        <v>ND</v>
      </c>
      <c r="K97" s="29" t="str">
        <f t="shared" si="36"/>
        <v>ND</v>
      </c>
      <c r="L97" s="30" t="str">
        <f t="shared" si="36"/>
        <v>ND</v>
      </c>
      <c r="M97" s="29" t="str">
        <f t="shared" si="36"/>
        <v>ND</v>
      </c>
      <c r="N97" s="29" t="str">
        <f t="shared" si="36"/>
        <v>ND</v>
      </c>
      <c r="O97" s="30" t="str">
        <f t="shared" si="36"/>
        <v>ND</v>
      </c>
      <c r="Q97" s="66" t="s">
        <v>100</v>
      </c>
      <c r="R97" s="48" t="e">
        <f t="shared" si="17"/>
        <v>#DIV/0!</v>
      </c>
      <c r="S97" s="39" t="e">
        <f t="shared" si="30"/>
        <v>#DIV/0!</v>
      </c>
      <c r="T97" s="39" t="e">
        <f t="shared" ref="T97:T103" si="37">AVERAGE(J97:L97)</f>
        <v>#DIV/0!</v>
      </c>
      <c r="U97" s="40" t="e">
        <f t="shared" si="19"/>
        <v>#DIV/0!</v>
      </c>
      <c r="V97" s="24"/>
      <c r="W97" s="69"/>
      <c r="X97" s="24" t="s">
        <v>126</v>
      </c>
      <c r="Y97" s="23" t="e">
        <f>S114</f>
        <v>#DIV/0!</v>
      </c>
      <c r="Z97" s="23" t="e">
        <f>T114</f>
        <v>#DIV/0!</v>
      </c>
      <c r="AA97" s="23" t="e">
        <f>U114</f>
        <v>#DIV/0!</v>
      </c>
    </row>
    <row r="98" spans="2:31">
      <c r="B98" s="20" t="s">
        <v>128</v>
      </c>
      <c r="C98" s="71"/>
      <c r="D98" s="33" t="str">
        <f t="shared" ref="D98:O98" si="38">IFERROR(10*10^((D54-$F$39)/$E$39),"ND")</f>
        <v>ND</v>
      </c>
      <c r="E98" s="33" t="str">
        <f t="shared" si="38"/>
        <v>ND</v>
      </c>
      <c r="F98" s="33" t="str">
        <f t="shared" si="38"/>
        <v>ND</v>
      </c>
      <c r="G98" s="32" t="str">
        <f t="shared" si="38"/>
        <v>ND</v>
      </c>
      <c r="H98" s="33" t="str">
        <f t="shared" si="38"/>
        <v>ND</v>
      </c>
      <c r="I98" s="34" t="str">
        <f t="shared" si="38"/>
        <v>ND</v>
      </c>
      <c r="J98" s="61" t="s">
        <v>146</v>
      </c>
      <c r="K98" s="33" t="str">
        <f t="shared" si="38"/>
        <v>ND</v>
      </c>
      <c r="L98" s="34" t="str">
        <f t="shared" si="38"/>
        <v>ND</v>
      </c>
      <c r="M98" s="33" t="str">
        <f t="shared" si="38"/>
        <v>ND</v>
      </c>
      <c r="N98" s="33" t="str">
        <f t="shared" si="38"/>
        <v>ND</v>
      </c>
      <c r="O98" s="34" t="str">
        <f t="shared" si="38"/>
        <v>ND</v>
      </c>
      <c r="Q98" s="65"/>
      <c r="R98" s="49" t="e">
        <f t="shared" si="17"/>
        <v>#DIV/0!</v>
      </c>
      <c r="S98" s="41" t="e">
        <f t="shared" si="30"/>
        <v>#DIV/0!</v>
      </c>
      <c r="T98" s="41" t="e">
        <f t="shared" si="37"/>
        <v>#DIV/0!</v>
      </c>
      <c r="U98" s="42" t="e">
        <f t="shared" si="19"/>
        <v>#DIV/0!</v>
      </c>
      <c r="V98" s="24"/>
      <c r="W98" s="69"/>
      <c r="X98" s="24" t="s">
        <v>125</v>
      </c>
      <c r="Y98" s="23" t="e">
        <f>S122</f>
        <v>#DIV/0!</v>
      </c>
      <c r="Z98" s="23" t="e">
        <f>T122</f>
        <v>#DIV/0!</v>
      </c>
      <c r="AA98" s="23" t="e">
        <f>U122</f>
        <v>#DIV/0!</v>
      </c>
      <c r="AD98" t="s">
        <v>147</v>
      </c>
      <c r="AE98" t="s">
        <v>133</v>
      </c>
    </row>
    <row r="99" spans="2:31">
      <c r="B99" s="20" t="s">
        <v>106</v>
      </c>
      <c r="C99" s="71"/>
      <c r="D99" s="33" t="str">
        <f t="shared" ref="D99:O99" si="39">IFERROR(10*10^((D55-$F$39)/$E$39),"ND")</f>
        <v>ND</v>
      </c>
      <c r="E99" s="33" t="str">
        <f t="shared" si="39"/>
        <v>ND</v>
      </c>
      <c r="F99" s="33" t="str">
        <f t="shared" si="39"/>
        <v>ND</v>
      </c>
      <c r="G99" s="32" t="str">
        <f t="shared" si="39"/>
        <v>ND</v>
      </c>
      <c r="H99" s="33" t="str">
        <f t="shared" si="39"/>
        <v>ND</v>
      </c>
      <c r="I99" s="34" t="str">
        <f t="shared" si="39"/>
        <v>ND</v>
      </c>
      <c r="J99" s="32" t="str">
        <f t="shared" si="39"/>
        <v>ND</v>
      </c>
      <c r="K99" s="33" t="str">
        <f t="shared" si="39"/>
        <v>ND</v>
      </c>
      <c r="L99" s="34" t="str">
        <f t="shared" si="39"/>
        <v>ND</v>
      </c>
      <c r="M99" s="33" t="str">
        <f t="shared" si="39"/>
        <v>ND</v>
      </c>
      <c r="N99" s="33" t="str">
        <f t="shared" si="39"/>
        <v>ND</v>
      </c>
      <c r="O99" s="34" t="str">
        <f t="shared" si="39"/>
        <v>ND</v>
      </c>
      <c r="Q99" s="65"/>
      <c r="R99" s="49" t="e">
        <f t="shared" si="17"/>
        <v>#DIV/0!</v>
      </c>
      <c r="S99" s="41" t="e">
        <f t="shared" si="30"/>
        <v>#DIV/0!</v>
      </c>
      <c r="T99" s="41" t="e">
        <f t="shared" si="37"/>
        <v>#DIV/0!</v>
      </c>
      <c r="U99" s="42" t="e">
        <f t="shared" si="19"/>
        <v>#DIV/0!</v>
      </c>
      <c r="V99" s="24"/>
      <c r="W99" s="69" t="s">
        <v>106</v>
      </c>
      <c r="X99" s="24" t="s">
        <v>121</v>
      </c>
      <c r="Y99" s="23" t="e">
        <f>S91</f>
        <v>#DIV/0!</v>
      </c>
      <c r="Z99" s="23" t="e">
        <f>T91</f>
        <v>#DIV/0!</v>
      </c>
      <c r="AA99" s="23" t="e">
        <f>U91</f>
        <v>#DIV/0!</v>
      </c>
      <c r="AC99" t="s">
        <v>150</v>
      </c>
      <c r="AD99" s="58" t="e">
        <f>AVERAGE(G131:I131)</f>
        <v>#DIV/0!</v>
      </c>
      <c r="AE99" s="16" t="e">
        <f t="shared" ref="AE99:AE104" si="40">STDEV(G131:I131)</f>
        <v>#DIV/0!</v>
      </c>
    </row>
    <row r="100" spans="2:31">
      <c r="B100" s="20" t="s">
        <v>105</v>
      </c>
      <c r="C100" s="71"/>
      <c r="D100" s="33" t="str">
        <f t="shared" ref="D100:O100" si="41">IFERROR(10*10^((D56-$F$39)/$E$39),"ND")</f>
        <v>ND</v>
      </c>
      <c r="E100" s="33" t="str">
        <f t="shared" si="41"/>
        <v>ND</v>
      </c>
      <c r="F100" s="33" t="str">
        <f t="shared" si="41"/>
        <v>ND</v>
      </c>
      <c r="G100" s="32" t="str">
        <f t="shared" si="41"/>
        <v>ND</v>
      </c>
      <c r="H100" s="60" t="s">
        <v>146</v>
      </c>
      <c r="I100" s="34" t="str">
        <f t="shared" si="41"/>
        <v>ND</v>
      </c>
      <c r="J100" s="32" t="str">
        <f t="shared" si="41"/>
        <v>ND</v>
      </c>
      <c r="K100" s="33" t="str">
        <f t="shared" si="41"/>
        <v>ND</v>
      </c>
      <c r="L100" s="34" t="str">
        <f t="shared" si="41"/>
        <v>ND</v>
      </c>
      <c r="M100" s="33" t="str">
        <f t="shared" si="41"/>
        <v>ND</v>
      </c>
      <c r="N100" s="33" t="str">
        <f t="shared" si="41"/>
        <v>ND</v>
      </c>
      <c r="O100" s="34" t="str">
        <f t="shared" si="41"/>
        <v>ND</v>
      </c>
      <c r="Q100" s="65"/>
      <c r="R100" s="49" t="e">
        <f t="shared" si="17"/>
        <v>#DIV/0!</v>
      </c>
      <c r="S100" s="41" t="e">
        <f t="shared" si="30"/>
        <v>#DIV/0!</v>
      </c>
      <c r="T100" s="41" t="e">
        <f t="shared" si="37"/>
        <v>#DIV/0!</v>
      </c>
      <c r="U100" s="42" t="e">
        <f t="shared" si="19"/>
        <v>#DIV/0!</v>
      </c>
      <c r="V100" s="24"/>
      <c r="W100" s="69"/>
      <c r="X100" s="24" t="s">
        <v>123</v>
      </c>
      <c r="Y100" s="23" t="e">
        <f>S99</f>
        <v>#DIV/0!</v>
      </c>
      <c r="Z100" s="23" t="e">
        <f>T99</f>
        <v>#DIV/0!</v>
      </c>
      <c r="AA100" s="23" t="e">
        <f>U99</f>
        <v>#DIV/0!</v>
      </c>
      <c r="AC100" s="63" t="s">
        <v>155</v>
      </c>
      <c r="AD100" s="58" t="e">
        <f t="shared" ref="AD100:AD104" si="42">AVERAGE(G132:I132)</f>
        <v>#DIV/0!</v>
      </c>
      <c r="AE100" s="16" t="e">
        <f t="shared" si="40"/>
        <v>#DIV/0!</v>
      </c>
    </row>
    <row r="101" spans="2:31">
      <c r="B101" s="20" t="s">
        <v>104</v>
      </c>
      <c r="C101" s="71"/>
      <c r="D101" s="33" t="str">
        <f t="shared" ref="D101:O102" si="43">IFERROR(10*10^((D57-$F$39)/$E$39),"ND")</f>
        <v>ND</v>
      </c>
      <c r="E101" s="33" t="str">
        <f t="shared" si="43"/>
        <v>ND</v>
      </c>
      <c r="F101" s="33" t="str">
        <f t="shared" si="43"/>
        <v>ND</v>
      </c>
      <c r="G101" s="32" t="str">
        <f t="shared" si="43"/>
        <v>ND</v>
      </c>
      <c r="H101" s="33" t="str">
        <f t="shared" si="43"/>
        <v>ND</v>
      </c>
      <c r="I101" s="34" t="str">
        <f t="shared" si="43"/>
        <v>ND</v>
      </c>
      <c r="J101" s="32" t="str">
        <f t="shared" si="43"/>
        <v>ND</v>
      </c>
      <c r="K101" s="33" t="str">
        <f t="shared" si="43"/>
        <v>ND</v>
      </c>
      <c r="L101" s="34" t="str">
        <f t="shared" si="43"/>
        <v>ND</v>
      </c>
      <c r="M101" s="33" t="str">
        <f t="shared" si="43"/>
        <v>ND</v>
      </c>
      <c r="N101" s="33" t="str">
        <f t="shared" si="43"/>
        <v>ND</v>
      </c>
      <c r="O101" s="34" t="str">
        <f t="shared" si="43"/>
        <v>ND</v>
      </c>
      <c r="Q101" s="65"/>
      <c r="R101" s="49" t="e">
        <f t="shared" si="17"/>
        <v>#DIV/0!</v>
      </c>
      <c r="S101" s="41" t="e">
        <f>AVERAGE(H101:I101)</f>
        <v>#DIV/0!</v>
      </c>
      <c r="T101" s="41" t="e">
        <f t="shared" si="37"/>
        <v>#DIV/0!</v>
      </c>
      <c r="U101" s="42" t="e">
        <f t="shared" si="19"/>
        <v>#DIV/0!</v>
      </c>
      <c r="V101" s="24"/>
      <c r="W101" s="69"/>
      <c r="X101" s="24" t="s">
        <v>124</v>
      </c>
      <c r="Y101" s="23" t="e">
        <f>S107</f>
        <v>#DIV/0!</v>
      </c>
      <c r="Z101" s="23" t="e">
        <f>T107</f>
        <v>#DIV/0!</v>
      </c>
      <c r="AA101" s="23" t="e">
        <f>U107</f>
        <v>#DIV/0!</v>
      </c>
      <c r="AC101" s="63" t="s">
        <v>151</v>
      </c>
      <c r="AD101" s="58" t="e">
        <f t="shared" si="42"/>
        <v>#DIV/0!</v>
      </c>
      <c r="AE101" s="16" t="e">
        <f t="shared" si="40"/>
        <v>#DIV/0!</v>
      </c>
    </row>
    <row r="102" spans="2:31">
      <c r="B102" s="20" t="s">
        <v>129</v>
      </c>
      <c r="C102" s="71"/>
      <c r="D102" s="33" t="str">
        <f t="shared" ref="D102:N102" si="44">IFERROR(10*10^((D58-$F$39)/$E$39),"ND")</f>
        <v>ND</v>
      </c>
      <c r="E102" s="33" t="str">
        <f t="shared" si="44"/>
        <v>ND</v>
      </c>
      <c r="F102" s="33" t="str">
        <f t="shared" si="44"/>
        <v>ND</v>
      </c>
      <c r="G102" s="32" t="str">
        <f t="shared" si="44"/>
        <v>ND</v>
      </c>
      <c r="H102" s="33" t="str">
        <f t="shared" si="44"/>
        <v>ND</v>
      </c>
      <c r="I102" s="34" t="str">
        <f t="shared" si="44"/>
        <v>ND</v>
      </c>
      <c r="J102" s="32" t="str">
        <f t="shared" si="44"/>
        <v>ND</v>
      </c>
      <c r="K102" s="33" t="str">
        <f t="shared" si="44"/>
        <v>ND</v>
      </c>
      <c r="L102" s="34" t="str">
        <f t="shared" si="44"/>
        <v>ND</v>
      </c>
      <c r="M102" s="33" t="str">
        <f t="shared" si="44"/>
        <v>ND</v>
      </c>
      <c r="N102" s="33" t="str">
        <f t="shared" si="44"/>
        <v>ND</v>
      </c>
      <c r="O102" s="34" t="str">
        <f t="shared" si="43"/>
        <v>ND</v>
      </c>
      <c r="Q102" s="65"/>
      <c r="R102" s="49" t="e">
        <f t="shared" si="17"/>
        <v>#DIV/0!</v>
      </c>
      <c r="S102" s="41" t="e">
        <f t="shared" ref="S102:S108" si="45">AVERAGE(G102:I102)</f>
        <v>#DIV/0!</v>
      </c>
      <c r="T102" s="41" t="e">
        <f t="shared" si="37"/>
        <v>#DIV/0!</v>
      </c>
      <c r="U102" s="42" t="e">
        <f t="shared" si="19"/>
        <v>#DIV/0!</v>
      </c>
      <c r="V102" s="24"/>
      <c r="W102" s="69"/>
      <c r="X102" s="24" t="s">
        <v>126</v>
      </c>
      <c r="Y102" s="23"/>
      <c r="Z102" s="23"/>
      <c r="AA102" s="23" t="e">
        <f>U115</f>
        <v>#DIV/0!</v>
      </c>
      <c r="AC102" s="63" t="s">
        <v>152</v>
      </c>
      <c r="AD102" s="58" t="e">
        <f t="shared" si="42"/>
        <v>#DIV/0!</v>
      </c>
      <c r="AE102" s="16" t="e">
        <f t="shared" si="40"/>
        <v>#DIV/0!</v>
      </c>
    </row>
    <row r="103" spans="2:31">
      <c r="B103" s="20" t="s">
        <v>130</v>
      </c>
      <c r="C103" s="71"/>
      <c r="D103" s="33" t="str">
        <f t="shared" ref="D103:N103" si="46">IFERROR(10*10^((D59-$F$39)/$E$39),"ND")</f>
        <v>ND</v>
      </c>
      <c r="E103" s="33" t="str">
        <f t="shared" si="46"/>
        <v>ND</v>
      </c>
      <c r="F103" s="33" t="str">
        <f t="shared" si="46"/>
        <v>ND</v>
      </c>
      <c r="G103" s="32" t="str">
        <f t="shared" si="46"/>
        <v>ND</v>
      </c>
      <c r="H103" s="33" t="str">
        <f t="shared" si="46"/>
        <v>ND</v>
      </c>
      <c r="I103" s="34" t="str">
        <f t="shared" si="46"/>
        <v>ND</v>
      </c>
      <c r="J103" s="32" t="str">
        <f t="shared" si="46"/>
        <v>ND</v>
      </c>
      <c r="K103" s="33" t="str">
        <f t="shared" si="46"/>
        <v>ND</v>
      </c>
      <c r="L103" s="34" t="str">
        <f t="shared" si="46"/>
        <v>ND</v>
      </c>
      <c r="M103" s="33" t="str">
        <f t="shared" si="46"/>
        <v>ND</v>
      </c>
      <c r="N103" s="33" t="str">
        <f t="shared" si="46"/>
        <v>ND</v>
      </c>
      <c r="O103" s="34" t="str">
        <f>IFERROR(10*10^((O59-$F$39)/$E$39),"ND")</f>
        <v>ND</v>
      </c>
      <c r="Q103" s="65"/>
      <c r="R103" s="49" t="e">
        <f t="shared" si="17"/>
        <v>#DIV/0!</v>
      </c>
      <c r="S103" s="41" t="e">
        <f t="shared" si="45"/>
        <v>#DIV/0!</v>
      </c>
      <c r="T103" s="41" t="e">
        <f t="shared" si="37"/>
        <v>#DIV/0!</v>
      </c>
      <c r="U103" s="42" t="e">
        <f t="shared" si="19"/>
        <v>#DIV/0!</v>
      </c>
      <c r="V103" s="24"/>
      <c r="W103" s="69"/>
      <c r="X103" s="24" t="s">
        <v>125</v>
      </c>
      <c r="Y103" s="23" t="e">
        <f>S123</f>
        <v>#DIV/0!</v>
      </c>
      <c r="Z103" s="23" t="e">
        <f>T123</f>
        <v>#DIV/0!</v>
      </c>
      <c r="AA103" s="23" t="e">
        <f>U123</f>
        <v>#DIV/0!</v>
      </c>
      <c r="AC103" s="63" t="s">
        <v>153</v>
      </c>
      <c r="AD103" s="58" t="e">
        <f t="shared" si="42"/>
        <v>#DIV/0!</v>
      </c>
      <c r="AE103" s="16" t="e">
        <f t="shared" si="40"/>
        <v>#DIV/0!</v>
      </c>
    </row>
    <row r="104" spans="2:31">
      <c r="B104" s="21" t="s">
        <v>131</v>
      </c>
      <c r="C104" s="72"/>
      <c r="D104" s="37" t="str">
        <f t="shared" ref="D104:N104" si="47">IFERROR(10*10^((D60-$F$39)/$E$39),"ND")</f>
        <v>ND</v>
      </c>
      <c r="E104" s="37" t="str">
        <f t="shared" si="47"/>
        <v>ND</v>
      </c>
      <c r="F104" s="37" t="str">
        <f t="shared" si="47"/>
        <v>ND</v>
      </c>
      <c r="G104" s="36" t="str">
        <f t="shared" si="47"/>
        <v>ND</v>
      </c>
      <c r="H104" s="37" t="str">
        <f t="shared" si="47"/>
        <v>ND</v>
      </c>
      <c r="I104" s="38" t="str">
        <f t="shared" si="47"/>
        <v>ND</v>
      </c>
      <c r="J104" s="36" t="str">
        <f t="shared" si="47"/>
        <v>ND</v>
      </c>
      <c r="K104" s="37" t="str">
        <f t="shared" si="47"/>
        <v>ND</v>
      </c>
      <c r="L104" s="38" t="str">
        <f t="shared" si="47"/>
        <v>ND</v>
      </c>
      <c r="M104" s="37" t="str">
        <f t="shared" si="47"/>
        <v>ND</v>
      </c>
      <c r="N104" s="37" t="str">
        <f t="shared" si="47"/>
        <v>ND</v>
      </c>
      <c r="O104" s="38" t="str">
        <f>IFERROR(10*10^((O60-$F$39)/$E$39),"ND")</f>
        <v>ND</v>
      </c>
      <c r="Q104" s="67"/>
      <c r="R104" s="50" t="e">
        <f t="shared" si="17"/>
        <v>#DIV/0!</v>
      </c>
      <c r="S104" s="51" t="e">
        <f t="shared" si="45"/>
        <v>#DIV/0!</v>
      </c>
      <c r="T104" s="51" t="e">
        <f>AVERAGE(J104:K104)</f>
        <v>#DIV/0!</v>
      </c>
      <c r="U104" s="43" t="e">
        <f t="shared" si="19"/>
        <v>#DIV/0!</v>
      </c>
      <c r="V104" s="24"/>
      <c r="W104" s="69" t="s">
        <v>105</v>
      </c>
      <c r="X104" s="24" t="s">
        <v>121</v>
      </c>
      <c r="Y104" s="23" t="e">
        <f>S92</f>
        <v>#DIV/0!</v>
      </c>
      <c r="Z104" s="23" t="e">
        <f>T92</f>
        <v>#DIV/0!</v>
      </c>
      <c r="AA104" s="23" t="e">
        <f>U92</f>
        <v>#DIV/0!</v>
      </c>
      <c r="AC104" s="63" t="s">
        <v>154</v>
      </c>
      <c r="AD104" s="58" t="e">
        <f t="shared" si="42"/>
        <v>#DIV/0!</v>
      </c>
      <c r="AE104" s="16" t="e">
        <f t="shared" si="40"/>
        <v>#DIV/0!</v>
      </c>
    </row>
    <row r="105" spans="2:31">
      <c r="B105" s="19" t="s">
        <v>127</v>
      </c>
      <c r="C105" s="70" t="s">
        <v>101</v>
      </c>
      <c r="D105" s="29" t="str">
        <f t="shared" ref="D105:O105" si="48">IFERROR(10*10^((D61-$H$39)/$G$39),"ND")</f>
        <v>ND</v>
      </c>
      <c r="E105" s="29" t="str">
        <f t="shared" si="48"/>
        <v>ND</v>
      </c>
      <c r="F105" s="29" t="str">
        <f t="shared" si="48"/>
        <v>ND</v>
      </c>
      <c r="G105" s="28" t="str">
        <f t="shared" si="48"/>
        <v>ND</v>
      </c>
      <c r="H105" s="29" t="str">
        <f t="shared" si="48"/>
        <v>ND</v>
      </c>
      <c r="I105" s="30" t="str">
        <f t="shared" si="48"/>
        <v>ND</v>
      </c>
      <c r="J105" s="28" t="str">
        <f t="shared" si="48"/>
        <v>ND</v>
      </c>
      <c r="K105" s="29" t="str">
        <f t="shared" si="48"/>
        <v>ND</v>
      </c>
      <c r="L105" s="30" t="str">
        <f t="shared" si="48"/>
        <v>ND</v>
      </c>
      <c r="M105" s="29" t="str">
        <f t="shared" si="48"/>
        <v>ND</v>
      </c>
      <c r="N105" s="29" t="str">
        <f t="shared" si="48"/>
        <v>ND</v>
      </c>
      <c r="O105" s="30" t="str">
        <f t="shared" si="48"/>
        <v>ND</v>
      </c>
      <c r="Q105" s="66" t="s">
        <v>101</v>
      </c>
      <c r="R105" s="48" t="e">
        <f t="shared" si="17"/>
        <v>#DIV/0!</v>
      </c>
      <c r="S105" s="39" t="e">
        <f t="shared" si="45"/>
        <v>#DIV/0!</v>
      </c>
      <c r="T105" s="39" t="e">
        <f t="shared" ref="T105:T111" si="49">AVERAGE(J105:L105)</f>
        <v>#DIV/0!</v>
      </c>
      <c r="U105" s="40" t="e">
        <f t="shared" si="19"/>
        <v>#DIV/0!</v>
      </c>
      <c r="V105" s="24"/>
      <c r="W105" s="69"/>
      <c r="X105" s="24" t="s">
        <v>123</v>
      </c>
      <c r="Y105" s="23"/>
      <c r="Z105" s="23"/>
      <c r="AA105" s="23" t="e">
        <f>U100</f>
        <v>#DIV/0!</v>
      </c>
    </row>
    <row r="106" spans="2:31">
      <c r="B106" s="20" t="s">
        <v>128</v>
      </c>
      <c r="C106" s="71"/>
      <c r="D106" s="33" t="str">
        <f t="shared" ref="D106:O106" si="50">IFERROR(10*10^((D62-$H$39)/$G$39),"ND")</f>
        <v>ND</v>
      </c>
      <c r="E106" s="33" t="str">
        <f t="shared" si="50"/>
        <v>ND</v>
      </c>
      <c r="F106" s="33" t="str">
        <f t="shared" si="50"/>
        <v>ND</v>
      </c>
      <c r="G106" s="32" t="str">
        <f t="shared" si="50"/>
        <v>ND</v>
      </c>
      <c r="H106" s="33" t="str">
        <f t="shared" si="50"/>
        <v>ND</v>
      </c>
      <c r="I106" s="34" t="str">
        <f t="shared" si="50"/>
        <v>ND</v>
      </c>
      <c r="J106" s="32" t="str">
        <f t="shared" si="50"/>
        <v>ND</v>
      </c>
      <c r="K106" s="33" t="str">
        <f t="shared" si="50"/>
        <v>ND</v>
      </c>
      <c r="L106" s="34" t="str">
        <f t="shared" si="50"/>
        <v>ND</v>
      </c>
      <c r="M106" s="33" t="str">
        <f t="shared" si="50"/>
        <v>ND</v>
      </c>
      <c r="N106" s="33" t="str">
        <f t="shared" si="50"/>
        <v>ND</v>
      </c>
      <c r="O106" s="34" t="str">
        <f t="shared" si="50"/>
        <v>ND</v>
      </c>
      <c r="Q106" s="65"/>
      <c r="R106" s="49" t="e">
        <f t="shared" si="17"/>
        <v>#DIV/0!</v>
      </c>
      <c r="S106" s="41" t="e">
        <f t="shared" si="45"/>
        <v>#DIV/0!</v>
      </c>
      <c r="T106" s="41" t="e">
        <f t="shared" si="49"/>
        <v>#DIV/0!</v>
      </c>
      <c r="U106" s="42" t="e">
        <f t="shared" si="19"/>
        <v>#DIV/0!</v>
      </c>
      <c r="V106" s="24"/>
      <c r="W106" s="69"/>
      <c r="X106" s="24" t="s">
        <v>124</v>
      </c>
      <c r="Y106" s="23" t="e">
        <f>S108</f>
        <v>#DIV/0!</v>
      </c>
      <c r="Z106" s="23" t="e">
        <f>T108</f>
        <v>#DIV/0!</v>
      </c>
      <c r="AA106" s="23" t="e">
        <f>U108</f>
        <v>#DIV/0!</v>
      </c>
    </row>
    <row r="107" spans="2:31">
      <c r="B107" s="20" t="s">
        <v>106</v>
      </c>
      <c r="C107" s="71"/>
      <c r="D107" s="33" t="str">
        <f t="shared" ref="D107:O107" si="51">IFERROR(10*10^((D63-$H$39)/$G$39),"ND")</f>
        <v>ND</v>
      </c>
      <c r="E107" s="33" t="str">
        <f t="shared" si="51"/>
        <v>ND</v>
      </c>
      <c r="F107" s="33" t="str">
        <f t="shared" si="51"/>
        <v>ND</v>
      </c>
      <c r="G107" s="32" t="str">
        <f t="shared" si="51"/>
        <v>ND</v>
      </c>
      <c r="H107" s="33" t="str">
        <f t="shared" si="51"/>
        <v>ND</v>
      </c>
      <c r="I107" s="34" t="str">
        <f t="shared" si="51"/>
        <v>ND</v>
      </c>
      <c r="J107" s="32" t="str">
        <f t="shared" si="51"/>
        <v>ND</v>
      </c>
      <c r="K107" s="33" t="str">
        <f t="shared" si="51"/>
        <v>ND</v>
      </c>
      <c r="L107" s="34" t="str">
        <f t="shared" si="51"/>
        <v>ND</v>
      </c>
      <c r="M107" s="33" t="str">
        <f t="shared" si="51"/>
        <v>ND</v>
      </c>
      <c r="N107" s="33" t="str">
        <f t="shared" si="51"/>
        <v>ND</v>
      </c>
      <c r="O107" s="34" t="str">
        <f t="shared" si="51"/>
        <v>ND</v>
      </c>
      <c r="Q107" s="65"/>
      <c r="R107" s="49" t="e">
        <f t="shared" si="17"/>
        <v>#DIV/0!</v>
      </c>
      <c r="S107" s="41" t="e">
        <f t="shared" si="45"/>
        <v>#DIV/0!</v>
      </c>
      <c r="T107" s="41" t="e">
        <f t="shared" si="49"/>
        <v>#DIV/0!</v>
      </c>
      <c r="U107" s="42" t="e">
        <f t="shared" si="19"/>
        <v>#DIV/0!</v>
      </c>
      <c r="V107" s="24"/>
      <c r="W107" s="69"/>
      <c r="X107" s="24" t="s">
        <v>126</v>
      </c>
      <c r="Y107" s="23" t="e">
        <f>S116</f>
        <v>#DIV/0!</v>
      </c>
      <c r="Z107" s="23" t="e">
        <f>T116</f>
        <v>#DIV/0!</v>
      </c>
      <c r="AA107" s="23" t="e">
        <f>U116</f>
        <v>#DIV/0!</v>
      </c>
    </row>
    <row r="108" spans="2:31">
      <c r="B108" s="20" t="s">
        <v>105</v>
      </c>
      <c r="C108" s="71"/>
      <c r="D108" s="33" t="str">
        <f t="shared" ref="D108:O108" si="52">IFERROR(10*10^((D64-$H$39)/$G$39),"ND")</f>
        <v>ND</v>
      </c>
      <c r="E108" s="33" t="str">
        <f t="shared" si="52"/>
        <v>ND</v>
      </c>
      <c r="F108" s="33" t="str">
        <f t="shared" si="52"/>
        <v>ND</v>
      </c>
      <c r="G108" s="32" t="str">
        <f t="shared" si="52"/>
        <v>ND</v>
      </c>
      <c r="H108" s="33" t="str">
        <f t="shared" si="52"/>
        <v>ND</v>
      </c>
      <c r="I108" s="34" t="str">
        <f t="shared" si="52"/>
        <v>ND</v>
      </c>
      <c r="J108" s="32" t="str">
        <f t="shared" si="52"/>
        <v>ND</v>
      </c>
      <c r="K108" s="33" t="str">
        <f t="shared" si="52"/>
        <v>ND</v>
      </c>
      <c r="L108" s="34" t="str">
        <f t="shared" si="52"/>
        <v>ND</v>
      </c>
      <c r="M108" s="33" t="str">
        <f t="shared" si="52"/>
        <v>ND</v>
      </c>
      <c r="N108" s="33" t="str">
        <f t="shared" si="52"/>
        <v>ND</v>
      </c>
      <c r="O108" s="34" t="str">
        <f t="shared" si="52"/>
        <v>ND</v>
      </c>
      <c r="Q108" s="65"/>
      <c r="R108" s="49" t="e">
        <f t="shared" si="17"/>
        <v>#DIV/0!</v>
      </c>
      <c r="S108" s="41" t="e">
        <f t="shared" si="45"/>
        <v>#DIV/0!</v>
      </c>
      <c r="T108" s="41" t="e">
        <f t="shared" si="49"/>
        <v>#DIV/0!</v>
      </c>
      <c r="U108" s="42" t="e">
        <f t="shared" si="19"/>
        <v>#DIV/0!</v>
      </c>
      <c r="V108" s="24"/>
      <c r="W108" s="69"/>
      <c r="X108" s="24" t="s">
        <v>125</v>
      </c>
      <c r="Y108" s="23" t="e">
        <f>S124</f>
        <v>#DIV/0!</v>
      </c>
      <c r="Z108" s="23" t="e">
        <f>T124</f>
        <v>#DIV/0!</v>
      </c>
      <c r="AA108" s="23" t="e">
        <f>U124</f>
        <v>#DIV/0!</v>
      </c>
    </row>
    <row r="109" spans="2:31">
      <c r="B109" s="20" t="s">
        <v>104</v>
      </c>
      <c r="C109" s="71"/>
      <c r="D109" s="33" t="str">
        <f t="shared" ref="D109:O109" si="53">IFERROR(10*10^((D65-$H$39)/$G$39),"ND")</f>
        <v>ND</v>
      </c>
      <c r="E109" s="33" t="str">
        <f t="shared" si="53"/>
        <v>ND</v>
      </c>
      <c r="F109" s="33" t="str">
        <f t="shared" si="53"/>
        <v>ND</v>
      </c>
      <c r="G109" s="32" t="str">
        <f t="shared" si="53"/>
        <v>ND</v>
      </c>
      <c r="H109" s="33" t="str">
        <f t="shared" si="53"/>
        <v>ND</v>
      </c>
      <c r="I109" s="34" t="str">
        <f t="shared" si="53"/>
        <v>ND</v>
      </c>
      <c r="J109" s="32" t="str">
        <f t="shared" si="53"/>
        <v>ND</v>
      </c>
      <c r="K109" s="33" t="str">
        <f t="shared" si="53"/>
        <v>ND</v>
      </c>
      <c r="L109" s="34" t="str">
        <f t="shared" si="53"/>
        <v>ND</v>
      </c>
      <c r="M109" s="33" t="str">
        <f t="shared" si="53"/>
        <v>ND</v>
      </c>
      <c r="N109" s="33" t="str">
        <f t="shared" si="53"/>
        <v>ND</v>
      </c>
      <c r="O109" s="34" t="str">
        <f t="shared" si="53"/>
        <v>ND</v>
      </c>
      <c r="Q109" s="65"/>
      <c r="R109" s="49" t="e">
        <f t="shared" si="17"/>
        <v>#DIV/0!</v>
      </c>
      <c r="S109" s="41" t="e">
        <f>AVERAGE(H109:I109)</f>
        <v>#DIV/0!</v>
      </c>
      <c r="T109" s="41" t="e">
        <f t="shared" si="49"/>
        <v>#DIV/0!</v>
      </c>
      <c r="U109" s="42" t="e">
        <f t="shared" si="19"/>
        <v>#DIV/0!</v>
      </c>
      <c r="V109" s="24"/>
      <c r="W109" s="69" t="s">
        <v>104</v>
      </c>
      <c r="X109" s="24" t="s">
        <v>121</v>
      </c>
      <c r="Y109" s="23" t="e">
        <f>S93</f>
        <v>#DIV/0!</v>
      </c>
      <c r="Z109" s="23" t="e">
        <f>T93</f>
        <v>#DIV/0!</v>
      </c>
      <c r="AA109" s="23" t="e">
        <f>U93</f>
        <v>#DIV/0!</v>
      </c>
    </row>
    <row r="110" spans="2:31">
      <c r="B110" s="20" t="s">
        <v>129</v>
      </c>
      <c r="C110" s="71"/>
      <c r="D110" s="33" t="str">
        <f t="shared" ref="D110:O110" si="54">IFERROR(10*10^((D66-$H$39)/$G$39),"ND")</f>
        <v>ND</v>
      </c>
      <c r="E110" s="33" t="str">
        <f t="shared" si="54"/>
        <v>ND</v>
      </c>
      <c r="F110" s="33" t="str">
        <f t="shared" si="54"/>
        <v>ND</v>
      </c>
      <c r="G110" s="32" t="str">
        <f t="shared" si="54"/>
        <v>ND</v>
      </c>
      <c r="H110" s="33" t="str">
        <f t="shared" si="54"/>
        <v>ND</v>
      </c>
      <c r="I110" s="34" t="str">
        <f t="shared" si="54"/>
        <v>ND</v>
      </c>
      <c r="J110" s="32" t="str">
        <f t="shared" si="54"/>
        <v>ND</v>
      </c>
      <c r="K110" s="33" t="str">
        <f t="shared" si="54"/>
        <v>ND</v>
      </c>
      <c r="L110" s="34" t="str">
        <f t="shared" si="54"/>
        <v>ND</v>
      </c>
      <c r="M110" s="33" t="str">
        <f t="shared" si="54"/>
        <v>ND</v>
      </c>
      <c r="N110" s="33" t="str">
        <f t="shared" si="54"/>
        <v>ND</v>
      </c>
      <c r="O110" s="34" t="str">
        <f t="shared" si="54"/>
        <v>ND</v>
      </c>
      <c r="Q110" s="65"/>
      <c r="R110" s="49" t="e">
        <f t="shared" si="17"/>
        <v>#DIV/0!</v>
      </c>
      <c r="S110" s="41" t="e">
        <f t="shared" ref="S110:S116" si="55">AVERAGE(G110:I110)</f>
        <v>#DIV/0!</v>
      </c>
      <c r="T110" s="41" t="e">
        <f t="shared" si="49"/>
        <v>#DIV/0!</v>
      </c>
      <c r="U110" s="42" t="e">
        <f t="shared" si="19"/>
        <v>#DIV/0!</v>
      </c>
      <c r="V110" s="24"/>
      <c r="W110" s="69"/>
      <c r="X110" s="24" t="s">
        <v>123</v>
      </c>
      <c r="Y110" s="23" t="e">
        <f>S101</f>
        <v>#DIV/0!</v>
      </c>
      <c r="Z110" s="23" t="e">
        <f>T101</f>
        <v>#DIV/0!</v>
      </c>
      <c r="AA110" s="23" t="e">
        <f>U101</f>
        <v>#DIV/0!</v>
      </c>
    </row>
    <row r="111" spans="2:31">
      <c r="B111" s="20" t="s">
        <v>130</v>
      </c>
      <c r="C111" s="71"/>
      <c r="D111" s="33" t="str">
        <f t="shared" ref="D111:O111" si="56">IFERROR(10*10^((D67-$H$39)/$G$39),"ND")</f>
        <v>ND</v>
      </c>
      <c r="E111" s="33" t="str">
        <f t="shared" si="56"/>
        <v>ND</v>
      </c>
      <c r="F111" s="33" t="str">
        <f t="shared" si="56"/>
        <v>ND</v>
      </c>
      <c r="G111" s="32" t="str">
        <f t="shared" si="56"/>
        <v>ND</v>
      </c>
      <c r="H111" s="33" t="str">
        <f t="shared" si="56"/>
        <v>ND</v>
      </c>
      <c r="I111" s="34" t="str">
        <f t="shared" si="56"/>
        <v>ND</v>
      </c>
      <c r="J111" s="32" t="str">
        <f t="shared" si="56"/>
        <v>ND</v>
      </c>
      <c r="K111" s="33" t="str">
        <f t="shared" si="56"/>
        <v>ND</v>
      </c>
      <c r="L111" s="34" t="str">
        <f t="shared" si="56"/>
        <v>ND</v>
      </c>
      <c r="M111" s="33" t="str">
        <f t="shared" si="56"/>
        <v>ND</v>
      </c>
      <c r="N111" s="33" t="str">
        <f t="shared" si="56"/>
        <v>ND</v>
      </c>
      <c r="O111" s="34" t="str">
        <f t="shared" si="56"/>
        <v>ND</v>
      </c>
      <c r="Q111" s="65"/>
      <c r="R111" s="49" t="e">
        <f t="shared" si="17"/>
        <v>#DIV/0!</v>
      </c>
      <c r="S111" s="41" t="e">
        <f t="shared" si="55"/>
        <v>#DIV/0!</v>
      </c>
      <c r="T111" s="41" t="e">
        <f t="shared" si="49"/>
        <v>#DIV/0!</v>
      </c>
      <c r="U111" s="42" t="e">
        <f t="shared" si="19"/>
        <v>#DIV/0!</v>
      </c>
      <c r="V111" s="24"/>
      <c r="W111" s="69"/>
      <c r="X111" s="24" t="s">
        <v>124</v>
      </c>
      <c r="Y111" s="23" t="e">
        <f>S109</f>
        <v>#DIV/0!</v>
      </c>
      <c r="Z111" s="23" t="e">
        <f>T109</f>
        <v>#DIV/0!</v>
      </c>
      <c r="AA111" s="23" t="e">
        <f>U109</f>
        <v>#DIV/0!</v>
      </c>
    </row>
    <row r="112" spans="2:31">
      <c r="B112" s="21" t="s">
        <v>131</v>
      </c>
      <c r="C112" s="72"/>
      <c r="D112" s="37" t="str">
        <f t="shared" ref="D112:O112" si="57">IFERROR(10*10^((D68-$H$39)/$G$39),"ND")</f>
        <v>ND</v>
      </c>
      <c r="E112" s="37" t="str">
        <f t="shared" si="57"/>
        <v>ND</v>
      </c>
      <c r="F112" s="37" t="str">
        <f t="shared" si="57"/>
        <v>ND</v>
      </c>
      <c r="G112" s="36" t="str">
        <f t="shared" si="57"/>
        <v>ND</v>
      </c>
      <c r="H112" s="37" t="str">
        <f t="shared" si="57"/>
        <v>ND</v>
      </c>
      <c r="I112" s="38" t="str">
        <f t="shared" si="57"/>
        <v>ND</v>
      </c>
      <c r="J112" s="36" t="str">
        <f t="shared" si="57"/>
        <v>ND</v>
      </c>
      <c r="K112" s="37" t="str">
        <f t="shared" si="57"/>
        <v>ND</v>
      </c>
      <c r="L112" s="38" t="str">
        <f t="shared" si="57"/>
        <v>ND</v>
      </c>
      <c r="M112" s="37" t="str">
        <f t="shared" si="57"/>
        <v>ND</v>
      </c>
      <c r="N112" s="37" t="str">
        <f t="shared" si="57"/>
        <v>ND</v>
      </c>
      <c r="O112" s="38" t="str">
        <f t="shared" si="57"/>
        <v>ND</v>
      </c>
      <c r="Q112" s="67"/>
      <c r="R112" s="50" t="e">
        <f t="shared" si="17"/>
        <v>#DIV/0!</v>
      </c>
      <c r="S112" s="51" t="e">
        <f t="shared" si="55"/>
        <v>#DIV/0!</v>
      </c>
      <c r="T112" s="51" t="e">
        <f>AVERAGE(J112:K112)</f>
        <v>#DIV/0!</v>
      </c>
      <c r="U112" s="43" t="e">
        <f t="shared" si="19"/>
        <v>#DIV/0!</v>
      </c>
      <c r="V112" s="24"/>
      <c r="W112" s="69"/>
      <c r="X112" s="24" t="s">
        <v>126</v>
      </c>
      <c r="Y112" s="23" t="e">
        <f>S117</f>
        <v>#DIV/0!</v>
      </c>
      <c r="Z112" s="23" t="e">
        <f>T117</f>
        <v>#DIV/0!</v>
      </c>
      <c r="AA112" s="23" t="e">
        <f>U117</f>
        <v>#DIV/0!</v>
      </c>
    </row>
    <row r="113" spans="2:28">
      <c r="B113" s="19" t="s">
        <v>127</v>
      </c>
      <c r="C113" s="70" t="s">
        <v>102</v>
      </c>
      <c r="D113" s="29" t="str">
        <f t="shared" ref="D113:O113" si="58">IFERROR(10*10^((D69-$J$39)/$I$39),"ND")</f>
        <v>ND</v>
      </c>
      <c r="E113" s="29" t="str">
        <f t="shared" si="58"/>
        <v>ND</v>
      </c>
      <c r="F113" s="29" t="str">
        <f t="shared" si="58"/>
        <v>ND</v>
      </c>
      <c r="G113" s="28" t="str">
        <f t="shared" si="58"/>
        <v>ND</v>
      </c>
      <c r="H113" s="29" t="str">
        <f t="shared" si="58"/>
        <v>ND</v>
      </c>
      <c r="I113" s="30" t="str">
        <f t="shared" si="58"/>
        <v>ND</v>
      </c>
      <c r="J113" s="28" t="str">
        <f t="shared" si="58"/>
        <v>ND</v>
      </c>
      <c r="K113" s="29" t="str">
        <f t="shared" si="58"/>
        <v>ND</v>
      </c>
      <c r="L113" s="30" t="str">
        <f t="shared" si="58"/>
        <v>ND</v>
      </c>
      <c r="M113" s="29" t="str">
        <f t="shared" si="58"/>
        <v>ND</v>
      </c>
      <c r="N113" s="29" t="str">
        <f t="shared" si="58"/>
        <v>ND</v>
      </c>
      <c r="O113" s="30" t="str">
        <f t="shared" si="58"/>
        <v>ND</v>
      </c>
      <c r="Q113" s="66" t="s">
        <v>102</v>
      </c>
      <c r="R113" s="48" t="e">
        <f t="shared" si="17"/>
        <v>#DIV/0!</v>
      </c>
      <c r="S113" s="39" t="e">
        <f t="shared" si="55"/>
        <v>#DIV/0!</v>
      </c>
      <c r="T113" s="39" t="e">
        <f t="shared" ref="T113:T119" si="59">AVERAGE(J113:L113)</f>
        <v>#DIV/0!</v>
      </c>
      <c r="U113" s="40" t="e">
        <f t="shared" si="19"/>
        <v>#DIV/0!</v>
      </c>
      <c r="V113" s="24"/>
      <c r="W113" s="69"/>
      <c r="X113" s="24" t="s">
        <v>125</v>
      </c>
      <c r="Y113" s="23"/>
      <c r="Z113" s="23"/>
      <c r="AA113" s="23" t="e">
        <f>U125</f>
        <v>#DIV/0!</v>
      </c>
    </row>
    <row r="114" spans="2:28">
      <c r="B114" s="20" t="s">
        <v>128</v>
      </c>
      <c r="C114" s="71"/>
      <c r="D114" s="33" t="str">
        <f t="shared" ref="D114:O114" si="60">IFERROR(10*10^((D70-$J$39)/$I$39),"ND")</f>
        <v>ND</v>
      </c>
      <c r="E114" s="33" t="str">
        <f t="shared" si="60"/>
        <v>ND</v>
      </c>
      <c r="F114" s="33" t="str">
        <f t="shared" si="60"/>
        <v>ND</v>
      </c>
      <c r="G114" s="32" t="str">
        <f t="shared" si="60"/>
        <v>ND</v>
      </c>
      <c r="H114" s="33" t="str">
        <f t="shared" si="60"/>
        <v>ND</v>
      </c>
      <c r="I114" s="34" t="str">
        <f t="shared" si="60"/>
        <v>ND</v>
      </c>
      <c r="J114" s="32" t="str">
        <f t="shared" si="60"/>
        <v>ND</v>
      </c>
      <c r="K114" s="33" t="str">
        <f t="shared" si="60"/>
        <v>ND</v>
      </c>
      <c r="L114" s="34" t="str">
        <f t="shared" si="60"/>
        <v>ND</v>
      </c>
      <c r="M114" s="33" t="str">
        <f t="shared" si="60"/>
        <v>ND</v>
      </c>
      <c r="N114" s="33" t="str">
        <f t="shared" si="60"/>
        <v>ND</v>
      </c>
      <c r="O114" s="34" t="str">
        <f t="shared" si="60"/>
        <v>ND</v>
      </c>
      <c r="Q114" s="65"/>
      <c r="R114" s="49" t="e">
        <f t="shared" si="17"/>
        <v>#DIV/0!</v>
      </c>
      <c r="S114" s="41" t="e">
        <f t="shared" si="55"/>
        <v>#DIV/0!</v>
      </c>
      <c r="T114" s="41" t="e">
        <f t="shared" si="59"/>
        <v>#DIV/0!</v>
      </c>
      <c r="U114" s="42" t="e">
        <f t="shared" si="19"/>
        <v>#DIV/0!</v>
      </c>
      <c r="V114" s="24"/>
      <c r="W114" s="69" t="s">
        <v>129</v>
      </c>
      <c r="X114" s="24" t="s">
        <v>121</v>
      </c>
      <c r="Y114" s="23" t="e">
        <f>S94</f>
        <v>#DIV/0!</v>
      </c>
      <c r="Z114" s="23" t="e">
        <f>T94</f>
        <v>#DIV/0!</v>
      </c>
      <c r="AA114" s="23" t="e">
        <f>U94</f>
        <v>#DIV/0!</v>
      </c>
    </row>
    <row r="115" spans="2:28">
      <c r="B115" s="20" t="s">
        <v>106</v>
      </c>
      <c r="C115" s="71"/>
      <c r="D115" s="33" t="str">
        <f t="shared" ref="D115:O115" si="61">IFERROR(10*10^((D71-$J$39)/$I$39),"ND")</f>
        <v>ND</v>
      </c>
      <c r="E115" s="33" t="str">
        <f t="shared" si="61"/>
        <v>ND</v>
      </c>
      <c r="F115" s="33" t="str">
        <f t="shared" si="61"/>
        <v>ND</v>
      </c>
      <c r="G115" s="32" t="str">
        <f t="shared" si="61"/>
        <v>ND</v>
      </c>
      <c r="H115" s="33" t="str">
        <f t="shared" si="61"/>
        <v>ND</v>
      </c>
      <c r="I115" s="34" t="str">
        <f t="shared" si="61"/>
        <v>ND</v>
      </c>
      <c r="J115" s="32" t="str">
        <f t="shared" si="61"/>
        <v>ND</v>
      </c>
      <c r="K115" s="33" t="str">
        <f t="shared" si="61"/>
        <v>ND</v>
      </c>
      <c r="L115" s="34" t="str">
        <f t="shared" si="61"/>
        <v>ND</v>
      </c>
      <c r="M115" s="33" t="str">
        <f t="shared" si="61"/>
        <v>ND</v>
      </c>
      <c r="N115" s="33" t="str">
        <f t="shared" si="61"/>
        <v>ND</v>
      </c>
      <c r="O115" s="34" t="str">
        <f t="shared" si="61"/>
        <v>ND</v>
      </c>
      <c r="Q115" s="65"/>
      <c r="R115" s="49" t="e">
        <f t="shared" si="17"/>
        <v>#DIV/0!</v>
      </c>
      <c r="S115" s="41" t="e">
        <f t="shared" si="55"/>
        <v>#DIV/0!</v>
      </c>
      <c r="T115" s="41" t="e">
        <f t="shared" si="59"/>
        <v>#DIV/0!</v>
      </c>
      <c r="U115" s="42" t="e">
        <f t="shared" si="19"/>
        <v>#DIV/0!</v>
      </c>
      <c r="V115" s="24"/>
      <c r="W115" s="69"/>
      <c r="X115" s="24" t="s">
        <v>123</v>
      </c>
      <c r="Y115" s="23" t="e">
        <f>S102</f>
        <v>#DIV/0!</v>
      </c>
      <c r="Z115" s="23" t="e">
        <f>T102</f>
        <v>#DIV/0!</v>
      </c>
      <c r="AA115" s="23" t="e">
        <f>U102</f>
        <v>#DIV/0!</v>
      </c>
    </row>
    <row r="116" spans="2:28">
      <c r="B116" s="20" t="s">
        <v>105</v>
      </c>
      <c r="C116" s="71"/>
      <c r="D116" s="33" t="str">
        <f t="shared" ref="D116:O116" si="62">IFERROR(10*10^((D72-$J$39)/$I$39),"ND")</f>
        <v>ND</v>
      </c>
      <c r="E116" s="33" t="str">
        <f t="shared" si="62"/>
        <v>ND</v>
      </c>
      <c r="F116" s="33" t="str">
        <f t="shared" si="62"/>
        <v>ND</v>
      </c>
      <c r="G116" s="32" t="str">
        <f t="shared" si="62"/>
        <v>ND</v>
      </c>
      <c r="H116" s="33" t="str">
        <f t="shared" si="62"/>
        <v>ND</v>
      </c>
      <c r="I116" s="34" t="str">
        <f t="shared" si="62"/>
        <v>ND</v>
      </c>
      <c r="J116" s="32" t="str">
        <f t="shared" si="62"/>
        <v>ND</v>
      </c>
      <c r="K116" s="33" t="str">
        <f t="shared" si="62"/>
        <v>ND</v>
      </c>
      <c r="L116" s="34" t="str">
        <f t="shared" si="62"/>
        <v>ND</v>
      </c>
      <c r="M116" s="33" t="str">
        <f t="shared" si="62"/>
        <v>ND</v>
      </c>
      <c r="N116" s="33" t="str">
        <f t="shared" si="62"/>
        <v>ND</v>
      </c>
      <c r="O116" s="34" t="str">
        <f t="shared" si="62"/>
        <v>ND</v>
      </c>
      <c r="Q116" s="65"/>
      <c r="R116" s="49" t="e">
        <f t="shared" si="17"/>
        <v>#DIV/0!</v>
      </c>
      <c r="S116" s="41" t="e">
        <f t="shared" si="55"/>
        <v>#DIV/0!</v>
      </c>
      <c r="T116" s="41" t="e">
        <f t="shared" si="59"/>
        <v>#DIV/0!</v>
      </c>
      <c r="U116" s="42" t="e">
        <f t="shared" si="19"/>
        <v>#DIV/0!</v>
      </c>
      <c r="V116" s="24"/>
      <c r="W116" s="69"/>
      <c r="X116" s="24" t="s">
        <v>124</v>
      </c>
      <c r="Y116" s="23"/>
      <c r="Z116" s="23"/>
      <c r="AA116" s="23" t="e">
        <f>U110</f>
        <v>#DIV/0!</v>
      </c>
    </row>
    <row r="117" spans="2:28">
      <c r="B117" s="20" t="s">
        <v>104</v>
      </c>
      <c r="C117" s="71"/>
      <c r="D117" s="33" t="str">
        <f t="shared" ref="D117:O117" si="63">IFERROR(10*10^((D73-$J$39)/$I$39),"ND")</f>
        <v>ND</v>
      </c>
      <c r="E117" s="33" t="str">
        <f t="shared" si="63"/>
        <v>ND</v>
      </c>
      <c r="F117" s="33" t="str">
        <f t="shared" si="63"/>
        <v>ND</v>
      </c>
      <c r="G117" s="32" t="str">
        <f t="shared" si="63"/>
        <v>ND</v>
      </c>
      <c r="H117" s="33" t="str">
        <f t="shared" si="63"/>
        <v>ND</v>
      </c>
      <c r="I117" s="34" t="str">
        <f t="shared" si="63"/>
        <v>ND</v>
      </c>
      <c r="J117" s="32" t="str">
        <f t="shared" si="63"/>
        <v>ND</v>
      </c>
      <c r="K117" s="33" t="str">
        <f t="shared" si="63"/>
        <v>ND</v>
      </c>
      <c r="L117" s="34" t="str">
        <f t="shared" si="63"/>
        <v>ND</v>
      </c>
      <c r="M117" s="33" t="str">
        <f t="shared" si="63"/>
        <v>ND</v>
      </c>
      <c r="N117" s="33" t="str">
        <f t="shared" si="63"/>
        <v>ND</v>
      </c>
      <c r="O117" s="34" t="str">
        <f t="shared" si="63"/>
        <v>ND</v>
      </c>
      <c r="Q117" s="65"/>
      <c r="R117" s="49" t="e">
        <f t="shared" si="17"/>
        <v>#DIV/0!</v>
      </c>
      <c r="S117" s="41" t="e">
        <f>AVERAGE(H117:I117)</f>
        <v>#DIV/0!</v>
      </c>
      <c r="T117" s="41" t="e">
        <f t="shared" si="59"/>
        <v>#DIV/0!</v>
      </c>
      <c r="U117" s="42" t="e">
        <f t="shared" si="19"/>
        <v>#DIV/0!</v>
      </c>
      <c r="V117" s="24"/>
      <c r="W117" s="69"/>
      <c r="X117" s="24" t="s">
        <v>126</v>
      </c>
      <c r="Y117" s="23" t="e">
        <f>S118</f>
        <v>#DIV/0!</v>
      </c>
      <c r="Z117" s="23" t="e">
        <f>T118</f>
        <v>#DIV/0!</v>
      </c>
      <c r="AA117" s="23" t="e">
        <f>U118</f>
        <v>#DIV/0!</v>
      </c>
    </row>
    <row r="118" spans="2:28">
      <c r="B118" s="20" t="s">
        <v>129</v>
      </c>
      <c r="C118" s="71"/>
      <c r="D118" s="33" t="str">
        <f t="shared" ref="D118:O118" si="64">IFERROR(10*10^((D74-$J$39)/$I$39),"ND")</f>
        <v>ND</v>
      </c>
      <c r="E118" s="33" t="str">
        <f t="shared" si="64"/>
        <v>ND</v>
      </c>
      <c r="F118" s="33" t="str">
        <f t="shared" si="64"/>
        <v>ND</v>
      </c>
      <c r="G118" s="32" t="str">
        <f t="shared" si="64"/>
        <v>ND</v>
      </c>
      <c r="H118" s="33" t="str">
        <f t="shared" si="64"/>
        <v>ND</v>
      </c>
      <c r="I118" s="34" t="str">
        <f t="shared" si="64"/>
        <v>ND</v>
      </c>
      <c r="J118" s="32" t="str">
        <f t="shared" si="64"/>
        <v>ND</v>
      </c>
      <c r="K118" s="33" t="str">
        <f t="shared" si="64"/>
        <v>ND</v>
      </c>
      <c r="L118" s="34" t="str">
        <f t="shared" si="64"/>
        <v>ND</v>
      </c>
      <c r="M118" s="33" t="str">
        <f t="shared" si="64"/>
        <v>ND</v>
      </c>
      <c r="N118" s="33" t="str">
        <f t="shared" si="64"/>
        <v>ND</v>
      </c>
      <c r="O118" s="34" t="str">
        <f t="shared" si="64"/>
        <v>ND</v>
      </c>
      <c r="Q118" s="65"/>
      <c r="R118" s="49" t="e">
        <f t="shared" si="17"/>
        <v>#DIV/0!</v>
      </c>
      <c r="S118" s="41" t="e">
        <f t="shared" ref="S118:S124" si="65">AVERAGE(G118:I118)</f>
        <v>#DIV/0!</v>
      </c>
      <c r="T118" s="41" t="e">
        <f t="shared" si="59"/>
        <v>#DIV/0!</v>
      </c>
      <c r="U118" s="42" t="e">
        <f t="shared" si="19"/>
        <v>#DIV/0!</v>
      </c>
      <c r="V118" s="24"/>
      <c r="W118" s="69"/>
      <c r="X118" s="24" t="s">
        <v>125</v>
      </c>
      <c r="Y118" s="23" t="e">
        <f>S126</f>
        <v>#DIV/0!</v>
      </c>
      <c r="Z118" s="23" t="e">
        <f>T126</f>
        <v>#DIV/0!</v>
      </c>
      <c r="AA118" s="23" t="e">
        <f>U126</f>
        <v>#DIV/0!</v>
      </c>
    </row>
    <row r="119" spans="2:28">
      <c r="B119" s="20" t="s">
        <v>130</v>
      </c>
      <c r="C119" s="71"/>
      <c r="D119" s="33" t="str">
        <f t="shared" ref="D119:O119" si="66">IFERROR(10*10^((D75-$J$39)/$I$39),"ND")</f>
        <v>ND</v>
      </c>
      <c r="E119" s="33" t="str">
        <f t="shared" si="66"/>
        <v>ND</v>
      </c>
      <c r="F119" s="33" t="str">
        <f t="shared" si="66"/>
        <v>ND</v>
      </c>
      <c r="G119" s="32" t="str">
        <f t="shared" si="66"/>
        <v>ND</v>
      </c>
      <c r="H119" s="33" t="str">
        <f t="shared" si="66"/>
        <v>ND</v>
      </c>
      <c r="I119" s="34" t="str">
        <f t="shared" si="66"/>
        <v>ND</v>
      </c>
      <c r="J119" s="32" t="str">
        <f t="shared" si="66"/>
        <v>ND</v>
      </c>
      <c r="K119" s="33" t="str">
        <f t="shared" si="66"/>
        <v>ND</v>
      </c>
      <c r="L119" s="34" t="str">
        <f t="shared" si="66"/>
        <v>ND</v>
      </c>
      <c r="M119" s="33" t="str">
        <f t="shared" si="66"/>
        <v>ND</v>
      </c>
      <c r="N119" s="33" t="str">
        <f t="shared" si="66"/>
        <v>ND</v>
      </c>
      <c r="O119" s="34" t="str">
        <f t="shared" si="66"/>
        <v>ND</v>
      </c>
      <c r="Q119" s="65"/>
      <c r="R119" s="49" t="e">
        <f t="shared" si="17"/>
        <v>#DIV/0!</v>
      </c>
      <c r="S119" s="41" t="e">
        <f t="shared" si="65"/>
        <v>#DIV/0!</v>
      </c>
      <c r="T119" s="41" t="e">
        <f t="shared" si="59"/>
        <v>#DIV/0!</v>
      </c>
      <c r="U119" s="42" t="e">
        <f t="shared" si="19"/>
        <v>#DIV/0!</v>
      </c>
      <c r="V119" s="24"/>
      <c r="W119" s="69" t="s">
        <v>130</v>
      </c>
      <c r="X119" s="24" t="s">
        <v>121</v>
      </c>
      <c r="Y119" s="23" t="e">
        <f>S95</f>
        <v>#DIV/0!</v>
      </c>
      <c r="Z119" s="23" t="e">
        <f>T95</f>
        <v>#DIV/0!</v>
      </c>
      <c r="AA119" s="23" t="e">
        <f>U95</f>
        <v>#DIV/0!</v>
      </c>
    </row>
    <row r="120" spans="2:28">
      <c r="B120" s="21" t="s">
        <v>131</v>
      </c>
      <c r="C120" s="72"/>
      <c r="D120" s="37" t="str">
        <f t="shared" ref="D120:O120" si="67">IFERROR(10*10^((D76-$J$39)/$I$39),"ND")</f>
        <v>ND</v>
      </c>
      <c r="E120" s="37" t="str">
        <f t="shared" si="67"/>
        <v>ND</v>
      </c>
      <c r="F120" s="37" t="str">
        <f t="shared" si="67"/>
        <v>ND</v>
      </c>
      <c r="G120" s="36" t="str">
        <f t="shared" si="67"/>
        <v>ND</v>
      </c>
      <c r="H120" s="37" t="str">
        <f t="shared" si="67"/>
        <v>ND</v>
      </c>
      <c r="I120" s="38" t="str">
        <f t="shared" si="67"/>
        <v>ND</v>
      </c>
      <c r="J120" s="36" t="str">
        <f t="shared" si="67"/>
        <v>ND</v>
      </c>
      <c r="K120" s="37" t="str">
        <f t="shared" si="67"/>
        <v>ND</v>
      </c>
      <c r="L120" s="38" t="str">
        <f t="shared" si="67"/>
        <v>ND</v>
      </c>
      <c r="M120" s="37" t="str">
        <f t="shared" si="67"/>
        <v>ND</v>
      </c>
      <c r="N120" s="37" t="str">
        <f t="shared" si="67"/>
        <v>ND</v>
      </c>
      <c r="O120" s="38" t="str">
        <f t="shared" si="67"/>
        <v>ND</v>
      </c>
      <c r="Q120" s="67"/>
      <c r="R120" s="50" t="e">
        <f t="shared" si="17"/>
        <v>#DIV/0!</v>
      </c>
      <c r="S120" s="51" t="e">
        <f t="shared" si="65"/>
        <v>#DIV/0!</v>
      </c>
      <c r="T120" s="51" t="e">
        <f>AVERAGE(J120:K120)</f>
        <v>#DIV/0!</v>
      </c>
      <c r="U120" s="43" t="e">
        <f t="shared" si="19"/>
        <v>#DIV/0!</v>
      </c>
      <c r="V120" s="24"/>
      <c r="W120" s="69"/>
      <c r="X120" s="24" t="s">
        <v>123</v>
      </c>
      <c r="Y120" s="23" t="e">
        <f>S103</f>
        <v>#DIV/0!</v>
      </c>
      <c r="Z120" s="23" t="e">
        <f>T103</f>
        <v>#DIV/0!</v>
      </c>
      <c r="AA120" s="23" t="e">
        <f>U103</f>
        <v>#DIV/0!</v>
      </c>
    </row>
    <row r="121" spans="2:28">
      <c r="B121" s="19" t="s">
        <v>127</v>
      </c>
      <c r="C121" s="70" t="s">
        <v>103</v>
      </c>
      <c r="D121" s="29" t="str">
        <f t="shared" ref="D121:O121" si="68">IFERROR(10*10^((D77-$L$39)/$K$39),"ND")</f>
        <v>ND</v>
      </c>
      <c r="E121" s="29" t="str">
        <f t="shared" si="68"/>
        <v>ND</v>
      </c>
      <c r="F121" s="29" t="str">
        <f t="shared" si="68"/>
        <v>ND</v>
      </c>
      <c r="G121" s="28" t="str">
        <f t="shared" si="68"/>
        <v>ND</v>
      </c>
      <c r="H121" s="29" t="str">
        <f t="shared" si="68"/>
        <v>ND</v>
      </c>
      <c r="I121" s="30" t="str">
        <f t="shared" si="68"/>
        <v>ND</v>
      </c>
      <c r="J121" s="28" t="str">
        <f t="shared" si="68"/>
        <v>ND</v>
      </c>
      <c r="K121" s="29" t="str">
        <f t="shared" si="68"/>
        <v>ND</v>
      </c>
      <c r="L121" s="30" t="str">
        <f t="shared" si="68"/>
        <v>ND</v>
      </c>
      <c r="M121" s="29" t="str">
        <f t="shared" si="68"/>
        <v>ND</v>
      </c>
      <c r="N121" s="29" t="str">
        <f t="shared" si="68"/>
        <v>ND</v>
      </c>
      <c r="O121" s="30" t="str">
        <f t="shared" si="68"/>
        <v>ND</v>
      </c>
      <c r="Q121" s="66" t="s">
        <v>103</v>
      </c>
      <c r="R121" s="48" t="e">
        <f t="shared" si="17"/>
        <v>#DIV/0!</v>
      </c>
      <c r="S121" s="39" t="e">
        <f t="shared" si="65"/>
        <v>#DIV/0!</v>
      </c>
      <c r="T121" s="39" t="e">
        <f t="shared" ref="T121:T127" si="69">AVERAGE(J121:L121)</f>
        <v>#DIV/0!</v>
      </c>
      <c r="U121" s="40" t="e">
        <f t="shared" si="19"/>
        <v>#DIV/0!</v>
      </c>
      <c r="V121" s="24"/>
      <c r="W121" s="69"/>
      <c r="X121" s="24" t="s">
        <v>124</v>
      </c>
      <c r="Y121" s="23" t="e">
        <f>S111</f>
        <v>#DIV/0!</v>
      </c>
      <c r="Z121" s="23" t="e">
        <f>T111</f>
        <v>#DIV/0!</v>
      </c>
      <c r="AA121" s="23" t="e">
        <f>U111</f>
        <v>#DIV/0!</v>
      </c>
    </row>
    <row r="122" spans="2:28">
      <c r="B122" s="20" t="s">
        <v>128</v>
      </c>
      <c r="C122" s="71"/>
      <c r="D122" s="33" t="str">
        <f t="shared" ref="D122:O122" si="70">IFERROR(10*10^((D78-$L$39)/$K$39),"ND")</f>
        <v>ND</v>
      </c>
      <c r="E122" s="33" t="str">
        <f t="shared" si="70"/>
        <v>ND</v>
      </c>
      <c r="F122" s="33" t="str">
        <f t="shared" si="70"/>
        <v>ND</v>
      </c>
      <c r="G122" s="32" t="str">
        <f t="shared" si="70"/>
        <v>ND</v>
      </c>
      <c r="H122" s="33" t="str">
        <f t="shared" si="70"/>
        <v>ND</v>
      </c>
      <c r="I122" s="34" t="str">
        <f t="shared" si="70"/>
        <v>ND</v>
      </c>
      <c r="J122" s="32" t="str">
        <f t="shared" si="70"/>
        <v>ND</v>
      </c>
      <c r="K122" s="33" t="str">
        <f t="shared" si="70"/>
        <v>ND</v>
      </c>
      <c r="L122" s="34" t="str">
        <f t="shared" si="70"/>
        <v>ND</v>
      </c>
      <c r="M122" s="33" t="str">
        <f t="shared" si="70"/>
        <v>ND</v>
      </c>
      <c r="N122" s="33" t="str">
        <f t="shared" si="70"/>
        <v>ND</v>
      </c>
      <c r="O122" s="34" t="str">
        <f t="shared" si="70"/>
        <v>ND</v>
      </c>
      <c r="Q122" s="65"/>
      <c r="R122" s="49" t="e">
        <f t="shared" si="17"/>
        <v>#DIV/0!</v>
      </c>
      <c r="S122" s="41" t="e">
        <f t="shared" si="65"/>
        <v>#DIV/0!</v>
      </c>
      <c r="T122" s="41" t="e">
        <f t="shared" si="69"/>
        <v>#DIV/0!</v>
      </c>
      <c r="U122" s="42" t="e">
        <f t="shared" si="19"/>
        <v>#DIV/0!</v>
      </c>
      <c r="V122" s="24"/>
      <c r="W122" s="69"/>
      <c r="X122" s="24" t="s">
        <v>126</v>
      </c>
      <c r="Y122" s="23" t="e">
        <f>S119</f>
        <v>#DIV/0!</v>
      </c>
      <c r="Z122" s="23" t="e">
        <f>T119</f>
        <v>#DIV/0!</v>
      </c>
      <c r="AA122" s="23" t="e">
        <f>U119</f>
        <v>#DIV/0!</v>
      </c>
    </row>
    <row r="123" spans="2:28">
      <c r="B123" s="20" t="s">
        <v>106</v>
      </c>
      <c r="C123" s="71"/>
      <c r="D123" s="33" t="str">
        <f t="shared" ref="D123:O123" si="71">IFERROR(10*10^((D79-$L$39)/$K$39),"ND")</f>
        <v>ND</v>
      </c>
      <c r="E123" s="33" t="str">
        <f t="shared" si="71"/>
        <v>ND</v>
      </c>
      <c r="F123" s="33" t="str">
        <f t="shared" si="71"/>
        <v>ND</v>
      </c>
      <c r="G123" s="32" t="str">
        <f t="shared" si="71"/>
        <v>ND</v>
      </c>
      <c r="H123" s="33" t="str">
        <f t="shared" si="71"/>
        <v>ND</v>
      </c>
      <c r="I123" s="34" t="str">
        <f t="shared" si="71"/>
        <v>ND</v>
      </c>
      <c r="J123" s="32" t="str">
        <f t="shared" si="71"/>
        <v>ND</v>
      </c>
      <c r="K123" s="33" t="str">
        <f t="shared" si="71"/>
        <v>ND</v>
      </c>
      <c r="L123" s="34" t="str">
        <f t="shared" si="71"/>
        <v>ND</v>
      </c>
      <c r="M123" s="33" t="str">
        <f t="shared" si="71"/>
        <v>ND</v>
      </c>
      <c r="N123" s="33" t="str">
        <f t="shared" si="71"/>
        <v>ND</v>
      </c>
      <c r="O123" s="34" t="str">
        <f t="shared" si="71"/>
        <v>ND</v>
      </c>
      <c r="Q123" s="65"/>
      <c r="R123" s="49" t="e">
        <f t="shared" si="17"/>
        <v>#DIV/0!</v>
      </c>
      <c r="S123" s="41" t="e">
        <f t="shared" si="65"/>
        <v>#DIV/0!</v>
      </c>
      <c r="T123" s="41" t="e">
        <f t="shared" si="69"/>
        <v>#DIV/0!</v>
      </c>
      <c r="U123" s="42" t="e">
        <f t="shared" si="19"/>
        <v>#DIV/0!</v>
      </c>
      <c r="V123" s="24"/>
      <c r="W123" s="69"/>
      <c r="X123" s="24" t="s">
        <v>125</v>
      </c>
      <c r="Y123" s="23" t="e">
        <f>S127</f>
        <v>#DIV/0!</v>
      </c>
      <c r="Z123" s="23" t="e">
        <f>T127</f>
        <v>#DIV/0!</v>
      </c>
      <c r="AA123" s="23" t="e">
        <f>U127</f>
        <v>#DIV/0!</v>
      </c>
      <c r="AB123" s="24"/>
    </row>
    <row r="124" spans="2:28">
      <c r="B124" s="20" t="s">
        <v>105</v>
      </c>
      <c r="C124" s="71"/>
      <c r="D124" s="33" t="str">
        <f t="shared" ref="D124:O124" si="72">IFERROR(10*10^((D80-$L$39)/$K$39),"ND")</f>
        <v>ND</v>
      </c>
      <c r="E124" s="33" t="str">
        <f t="shared" si="72"/>
        <v>ND</v>
      </c>
      <c r="F124" s="33" t="str">
        <f t="shared" si="72"/>
        <v>ND</v>
      </c>
      <c r="G124" s="32" t="str">
        <f t="shared" si="72"/>
        <v>ND</v>
      </c>
      <c r="H124" s="33" t="str">
        <f t="shared" si="72"/>
        <v>ND</v>
      </c>
      <c r="I124" s="34" t="str">
        <f t="shared" si="72"/>
        <v>ND</v>
      </c>
      <c r="J124" s="32" t="str">
        <f t="shared" si="72"/>
        <v>ND</v>
      </c>
      <c r="K124" s="33" t="str">
        <f t="shared" si="72"/>
        <v>ND</v>
      </c>
      <c r="L124" s="34" t="str">
        <f t="shared" si="72"/>
        <v>ND</v>
      </c>
      <c r="M124" s="33" t="str">
        <f t="shared" si="72"/>
        <v>ND</v>
      </c>
      <c r="N124" s="33" t="str">
        <f t="shared" si="72"/>
        <v>ND</v>
      </c>
      <c r="O124" s="34" t="str">
        <f t="shared" si="72"/>
        <v>ND</v>
      </c>
      <c r="Q124" s="65"/>
      <c r="R124" s="49" t="e">
        <f t="shared" si="17"/>
        <v>#DIV/0!</v>
      </c>
      <c r="S124" s="41" t="e">
        <f t="shared" si="65"/>
        <v>#DIV/0!</v>
      </c>
      <c r="T124" s="41" t="e">
        <f t="shared" si="69"/>
        <v>#DIV/0!</v>
      </c>
      <c r="U124" s="42" t="e">
        <f t="shared" si="19"/>
        <v>#DIV/0!</v>
      </c>
      <c r="V124" s="24"/>
      <c r="W124" s="69" t="s">
        <v>131</v>
      </c>
      <c r="X124" s="24" t="s">
        <v>121</v>
      </c>
      <c r="Y124" s="23" t="e">
        <f>S96</f>
        <v>#DIV/0!</v>
      </c>
      <c r="Z124" s="23" t="e">
        <f>T96</f>
        <v>#DIV/0!</v>
      </c>
      <c r="AA124" s="23" t="e">
        <f>U96</f>
        <v>#DIV/0!</v>
      </c>
      <c r="AB124" s="24"/>
    </row>
    <row r="125" spans="2:28">
      <c r="B125" s="20" t="s">
        <v>104</v>
      </c>
      <c r="C125" s="71"/>
      <c r="D125" s="33" t="str">
        <f t="shared" ref="D125:O125" si="73">IFERROR(10*10^((D81-$L$39)/$K$39),"ND")</f>
        <v>ND</v>
      </c>
      <c r="E125" s="33" t="str">
        <f t="shared" si="73"/>
        <v>ND</v>
      </c>
      <c r="F125" s="33" t="str">
        <f t="shared" si="73"/>
        <v>ND</v>
      </c>
      <c r="G125" s="32" t="str">
        <f t="shared" si="73"/>
        <v>ND</v>
      </c>
      <c r="H125" s="33" t="str">
        <f t="shared" si="73"/>
        <v>ND</v>
      </c>
      <c r="I125" s="34" t="str">
        <f t="shared" si="73"/>
        <v>ND</v>
      </c>
      <c r="J125" s="32" t="str">
        <f t="shared" si="73"/>
        <v>ND</v>
      </c>
      <c r="K125" s="33" t="str">
        <f t="shared" si="73"/>
        <v>ND</v>
      </c>
      <c r="L125" s="34" t="str">
        <f t="shared" si="73"/>
        <v>ND</v>
      </c>
      <c r="M125" s="33" t="str">
        <f t="shared" si="73"/>
        <v>ND</v>
      </c>
      <c r="N125" s="33" t="str">
        <f t="shared" si="73"/>
        <v>ND</v>
      </c>
      <c r="O125" s="34" t="str">
        <f t="shared" si="73"/>
        <v>ND</v>
      </c>
      <c r="Q125" s="65"/>
      <c r="R125" s="49" t="e">
        <f t="shared" si="17"/>
        <v>#DIV/0!</v>
      </c>
      <c r="S125" s="41" t="e">
        <f>AVERAGE(H125:I125)</f>
        <v>#DIV/0!</v>
      </c>
      <c r="T125" s="41" t="e">
        <f t="shared" si="69"/>
        <v>#DIV/0!</v>
      </c>
      <c r="U125" s="42" t="e">
        <f t="shared" si="19"/>
        <v>#DIV/0!</v>
      </c>
      <c r="V125" s="24"/>
      <c r="W125" s="69"/>
      <c r="X125" s="24" t="s">
        <v>123</v>
      </c>
      <c r="Y125" s="23" t="e">
        <f>S104</f>
        <v>#DIV/0!</v>
      </c>
      <c r="Z125" s="23" t="e">
        <f>T104</f>
        <v>#DIV/0!</v>
      </c>
      <c r="AA125" s="23" t="e">
        <f>U104</f>
        <v>#DIV/0!</v>
      </c>
      <c r="AB125" s="24"/>
    </row>
    <row r="126" spans="2:28">
      <c r="B126" s="20" t="s">
        <v>129</v>
      </c>
      <c r="C126" s="71"/>
      <c r="D126" s="33" t="str">
        <f t="shared" ref="D126:O126" si="74">IFERROR(10*10^((D82-$L$39)/$K$39),"ND")</f>
        <v>ND</v>
      </c>
      <c r="E126" s="33" t="str">
        <f t="shared" si="74"/>
        <v>ND</v>
      </c>
      <c r="F126" s="33" t="str">
        <f t="shared" si="74"/>
        <v>ND</v>
      </c>
      <c r="G126" s="32" t="str">
        <f t="shared" si="74"/>
        <v>ND</v>
      </c>
      <c r="H126" s="33" t="str">
        <f t="shared" si="74"/>
        <v>ND</v>
      </c>
      <c r="I126" s="34" t="str">
        <f t="shared" si="74"/>
        <v>ND</v>
      </c>
      <c r="J126" s="32" t="str">
        <f t="shared" si="74"/>
        <v>ND</v>
      </c>
      <c r="K126" s="33" t="str">
        <f t="shared" si="74"/>
        <v>ND</v>
      </c>
      <c r="L126" s="34" t="str">
        <f t="shared" si="74"/>
        <v>ND</v>
      </c>
      <c r="M126" s="33" t="str">
        <f t="shared" si="74"/>
        <v>ND</v>
      </c>
      <c r="N126" s="33" t="str">
        <f t="shared" si="74"/>
        <v>ND</v>
      </c>
      <c r="O126" s="34" t="str">
        <f t="shared" si="74"/>
        <v>ND</v>
      </c>
      <c r="Q126" s="65"/>
      <c r="R126" s="49" t="e">
        <f t="shared" si="17"/>
        <v>#DIV/0!</v>
      </c>
      <c r="S126" s="41" t="e">
        <f>AVERAGE(G126:I126)</f>
        <v>#DIV/0!</v>
      </c>
      <c r="T126" s="41" t="e">
        <f t="shared" si="69"/>
        <v>#DIV/0!</v>
      </c>
      <c r="U126" s="42" t="e">
        <f t="shared" si="19"/>
        <v>#DIV/0!</v>
      </c>
      <c r="V126" s="24"/>
      <c r="W126" s="69"/>
      <c r="X126" s="24" t="s">
        <v>124</v>
      </c>
      <c r="Y126" s="23" t="e">
        <f>S112</f>
        <v>#DIV/0!</v>
      </c>
      <c r="Z126" s="23" t="e">
        <f>T112</f>
        <v>#DIV/0!</v>
      </c>
      <c r="AA126" s="23" t="e">
        <f>U112</f>
        <v>#DIV/0!</v>
      </c>
      <c r="AB126" s="24"/>
    </row>
    <row r="127" spans="2:28">
      <c r="B127" s="20" t="s">
        <v>130</v>
      </c>
      <c r="C127" s="71"/>
      <c r="D127" s="33" t="str">
        <f t="shared" ref="D127:O127" si="75">IFERROR(10*10^((D83-$L$39)/$K$39),"ND")</f>
        <v>ND</v>
      </c>
      <c r="E127" s="33" t="str">
        <f t="shared" si="75"/>
        <v>ND</v>
      </c>
      <c r="F127" s="33" t="str">
        <f t="shared" si="75"/>
        <v>ND</v>
      </c>
      <c r="G127" s="32" t="str">
        <f t="shared" si="75"/>
        <v>ND</v>
      </c>
      <c r="H127" s="33" t="str">
        <f t="shared" si="75"/>
        <v>ND</v>
      </c>
      <c r="I127" s="34" t="str">
        <f t="shared" si="75"/>
        <v>ND</v>
      </c>
      <c r="J127" s="32" t="str">
        <f t="shared" si="75"/>
        <v>ND</v>
      </c>
      <c r="K127" s="33" t="str">
        <f t="shared" si="75"/>
        <v>ND</v>
      </c>
      <c r="L127" s="34" t="str">
        <f t="shared" si="75"/>
        <v>ND</v>
      </c>
      <c r="M127" s="33" t="str">
        <f t="shared" si="75"/>
        <v>ND</v>
      </c>
      <c r="N127" s="33" t="str">
        <f t="shared" si="75"/>
        <v>ND</v>
      </c>
      <c r="O127" s="34" t="str">
        <f t="shared" si="75"/>
        <v>ND</v>
      </c>
      <c r="Q127" s="65"/>
      <c r="R127" s="49" t="e">
        <f t="shared" si="17"/>
        <v>#DIV/0!</v>
      </c>
      <c r="S127" s="41" t="e">
        <f>AVERAGE(G127:I127)</f>
        <v>#DIV/0!</v>
      </c>
      <c r="T127" s="41" t="e">
        <f t="shared" si="69"/>
        <v>#DIV/0!</v>
      </c>
      <c r="U127" s="42" t="e">
        <f t="shared" si="19"/>
        <v>#DIV/0!</v>
      </c>
      <c r="V127" s="24"/>
      <c r="W127" s="69"/>
      <c r="X127" s="24" t="s">
        <v>126</v>
      </c>
      <c r="Y127" s="23" t="e">
        <f>S120</f>
        <v>#DIV/0!</v>
      </c>
      <c r="Z127" s="23" t="e">
        <f>T120</f>
        <v>#DIV/0!</v>
      </c>
      <c r="AA127" s="23" t="e">
        <f>U120</f>
        <v>#DIV/0!</v>
      </c>
      <c r="AB127" s="24"/>
    </row>
    <row r="128" spans="2:28">
      <c r="B128" s="21" t="s">
        <v>131</v>
      </c>
      <c r="C128" s="72"/>
      <c r="D128" s="37" t="str">
        <f t="shared" ref="D128:O128" si="76">IFERROR(10*10^((D84-$L$39)/$K$39),"ND")</f>
        <v>ND</v>
      </c>
      <c r="E128" s="37" t="str">
        <f t="shared" si="76"/>
        <v>ND</v>
      </c>
      <c r="F128" s="37" t="str">
        <f t="shared" si="76"/>
        <v>ND</v>
      </c>
      <c r="G128" s="36" t="str">
        <f t="shared" si="76"/>
        <v>ND</v>
      </c>
      <c r="H128" s="37" t="str">
        <f t="shared" si="76"/>
        <v>ND</v>
      </c>
      <c r="I128" s="38" t="str">
        <f t="shared" si="76"/>
        <v>ND</v>
      </c>
      <c r="J128" s="36" t="str">
        <f t="shared" si="76"/>
        <v>ND</v>
      </c>
      <c r="K128" s="37" t="str">
        <f t="shared" si="76"/>
        <v>ND</v>
      </c>
      <c r="L128" s="38" t="str">
        <f t="shared" si="76"/>
        <v>ND</v>
      </c>
      <c r="M128" s="37" t="str">
        <f t="shared" si="76"/>
        <v>ND</v>
      </c>
      <c r="N128" s="37" t="str">
        <f t="shared" si="76"/>
        <v>ND</v>
      </c>
      <c r="O128" s="38" t="str">
        <f t="shared" si="76"/>
        <v>ND</v>
      </c>
      <c r="Q128" s="67"/>
      <c r="R128" s="50" t="e">
        <f t="shared" si="17"/>
        <v>#DIV/0!</v>
      </c>
      <c r="S128" s="51" t="e">
        <f>AVERAGE(G128:I128)</f>
        <v>#DIV/0!</v>
      </c>
      <c r="T128" s="51" t="e">
        <f>AVERAGE(J128:K128)</f>
        <v>#DIV/0!</v>
      </c>
      <c r="U128" s="43" t="e">
        <f t="shared" si="19"/>
        <v>#DIV/0!</v>
      </c>
      <c r="V128" s="24"/>
      <c r="W128" s="69"/>
      <c r="X128" s="24" t="s">
        <v>125</v>
      </c>
      <c r="Y128" s="23" t="e">
        <f>S128</f>
        <v>#DIV/0!</v>
      </c>
      <c r="Z128" s="23" t="e">
        <f>T128</f>
        <v>#DIV/0!</v>
      </c>
      <c r="AA128" s="23" t="e">
        <f>U128</f>
        <v>#DIV/0!</v>
      </c>
      <c r="AB128" s="24"/>
    </row>
    <row r="130" spans="3:27" ht="20">
      <c r="Q130" s="54" t="s">
        <v>133</v>
      </c>
      <c r="W130" s="54" t="s">
        <v>133</v>
      </c>
      <c r="X130" s="53" t="s">
        <v>138</v>
      </c>
    </row>
    <row r="131" spans="3:27">
      <c r="F131" t="s">
        <v>150</v>
      </c>
      <c r="G131" s="58" t="e">
        <f>(SUM(J89,J97,J105,J113,J121)-SUM(G89,G97,G105,G113,G121))/SUM(G89,G97,G105,G113,G121)</f>
        <v>#DIV/0!</v>
      </c>
      <c r="H131" s="58" t="e">
        <f t="shared" ref="H131:I131" si="77">(SUM(K89,K97,K105,K113,K121)-SUM(H89,H97,H105,H113,H121))/SUM(H89,H97,H105,H113,H121)</f>
        <v>#DIV/0!</v>
      </c>
      <c r="I131" s="58" t="e">
        <f t="shared" si="77"/>
        <v>#DIV/0!</v>
      </c>
      <c r="R131" t="s">
        <v>110</v>
      </c>
      <c r="S131" t="s">
        <v>111</v>
      </c>
      <c r="T131" t="s">
        <v>112</v>
      </c>
      <c r="W131" s="24"/>
      <c r="X131" s="24"/>
      <c r="Y131" s="24" t="s">
        <v>139</v>
      </c>
      <c r="Z131" s="24" t="s">
        <v>140</v>
      </c>
      <c r="AA131" s="24" t="s">
        <v>141</v>
      </c>
    </row>
    <row r="132" spans="3:27">
      <c r="F132" s="63" t="s">
        <v>155</v>
      </c>
      <c r="G132" s="58"/>
      <c r="H132" s="58" t="e">
        <f t="shared" ref="H132:H136" si="78">(SUM(K90,K98,K106,K114,K122)-SUM(H90,H98,H106,H114,H122))/SUM(H90,H98,H106,H114,H122)</f>
        <v>#DIV/0!</v>
      </c>
      <c r="I132" s="58" t="e">
        <f t="shared" ref="I132:I136" si="79">(SUM(L90,L98,L106,L114,L122)-SUM(I90,I98,I106,I114,I122))/SUM(I90,I98,I106,I114,I122)</f>
        <v>#DIV/0!</v>
      </c>
      <c r="Q132" s="9" t="s">
        <v>4</v>
      </c>
      <c r="R132" s="28" t="e">
        <f>STDEV(D89:F89)</f>
        <v>#DIV/0!</v>
      </c>
      <c r="S132" s="29" t="e">
        <f>STDEV(G89:I89)</f>
        <v>#DIV/0!</v>
      </c>
      <c r="T132" s="29" t="e">
        <f>STDEV(J89:L89)</f>
        <v>#DIV/0!</v>
      </c>
      <c r="U132" s="30" t="e">
        <f>STDEV(M89:O89)</f>
        <v>#DIV/0!</v>
      </c>
      <c r="W132" s="69" t="s">
        <v>127</v>
      </c>
      <c r="X132" s="24" t="s">
        <v>121</v>
      </c>
      <c r="Y132" s="23" t="e">
        <f>S132</f>
        <v>#DIV/0!</v>
      </c>
      <c r="Z132" s="23" t="e">
        <f>T132</f>
        <v>#DIV/0!</v>
      </c>
      <c r="AA132" s="23" t="e">
        <f>U132</f>
        <v>#DIV/0!</v>
      </c>
    </row>
    <row r="133" spans="3:27">
      <c r="F133" s="63" t="s">
        <v>151</v>
      </c>
      <c r="G133" s="58" t="e">
        <f t="shared" ref="G133:G135" si="80">(SUM(J91,J99,J107,J115,J123)-SUM(G91,G99,G107,G115,G123))/SUM(G91,G99,G107,G115,G123)</f>
        <v>#DIV/0!</v>
      </c>
      <c r="H133" s="58" t="e">
        <f t="shared" si="78"/>
        <v>#DIV/0!</v>
      </c>
      <c r="I133" s="58" t="e">
        <f t="shared" si="79"/>
        <v>#DIV/0!</v>
      </c>
      <c r="Q133" s="10"/>
      <c r="R133" s="32" t="e">
        <f t="shared" ref="R133:R171" si="81">STDEV(D90:F90)</f>
        <v>#DIV/0!</v>
      </c>
      <c r="S133" s="33" t="e">
        <f t="shared" ref="S133:S171" si="82">STDEV(G90:I90)</f>
        <v>#DIV/0!</v>
      </c>
      <c r="T133" s="33" t="e">
        <f t="shared" ref="T133:T171" si="83">STDEV(J90:L90)</f>
        <v>#DIV/0!</v>
      </c>
      <c r="U133" s="34" t="e">
        <f t="shared" ref="U133:U171" si="84">STDEV(M90:O90)</f>
        <v>#DIV/0!</v>
      </c>
      <c r="W133" s="69"/>
      <c r="X133" s="24" t="s">
        <v>123</v>
      </c>
      <c r="Y133" s="23" t="e">
        <f>S140</f>
        <v>#DIV/0!</v>
      </c>
      <c r="Z133" s="23" t="e">
        <f>T140</f>
        <v>#DIV/0!</v>
      </c>
      <c r="AA133" s="23" t="e">
        <f>U140</f>
        <v>#DIV/0!</v>
      </c>
    </row>
    <row r="134" spans="3:27">
      <c r="F134" s="63" t="s">
        <v>152</v>
      </c>
      <c r="G134" s="58" t="e">
        <f t="shared" si="80"/>
        <v>#DIV/0!</v>
      </c>
      <c r="H134" s="58" t="e">
        <f t="shared" si="78"/>
        <v>#DIV/0!</v>
      </c>
      <c r="I134" s="58" t="e">
        <f t="shared" si="79"/>
        <v>#DIV/0!</v>
      </c>
      <c r="Q134" s="10"/>
      <c r="R134" s="32" t="e">
        <f t="shared" si="81"/>
        <v>#DIV/0!</v>
      </c>
      <c r="S134" s="33" t="e">
        <f t="shared" si="82"/>
        <v>#DIV/0!</v>
      </c>
      <c r="T134" s="33" t="e">
        <f t="shared" si="83"/>
        <v>#DIV/0!</v>
      </c>
      <c r="U134" s="34" t="e">
        <f t="shared" si="84"/>
        <v>#DIV/0!</v>
      </c>
      <c r="W134" s="69"/>
      <c r="X134" s="24" t="s">
        <v>124</v>
      </c>
      <c r="Y134" s="23" t="e">
        <f>S148</f>
        <v>#DIV/0!</v>
      </c>
      <c r="Z134" s="23" t="e">
        <f>T148</f>
        <v>#DIV/0!</v>
      </c>
      <c r="AA134" s="23" t="e">
        <f>U148</f>
        <v>#DIV/0!</v>
      </c>
    </row>
    <row r="135" spans="3:27">
      <c r="F135" s="63" t="s">
        <v>153</v>
      </c>
      <c r="G135" s="58" t="e">
        <f t="shared" si="80"/>
        <v>#DIV/0!</v>
      </c>
      <c r="H135" s="58" t="e">
        <f t="shared" si="78"/>
        <v>#DIV/0!</v>
      </c>
      <c r="I135" s="58" t="e">
        <f t="shared" si="79"/>
        <v>#DIV/0!</v>
      </c>
      <c r="Q135" s="10"/>
      <c r="R135" s="32" t="e">
        <f t="shared" si="81"/>
        <v>#DIV/0!</v>
      </c>
      <c r="S135" s="33" t="e">
        <f t="shared" si="82"/>
        <v>#DIV/0!</v>
      </c>
      <c r="T135" s="33" t="e">
        <f t="shared" si="83"/>
        <v>#DIV/0!</v>
      </c>
      <c r="U135" s="34" t="e">
        <f t="shared" si="84"/>
        <v>#DIV/0!</v>
      </c>
      <c r="W135" s="69"/>
      <c r="X135" s="24" t="s">
        <v>126</v>
      </c>
      <c r="Y135" s="23" t="e">
        <f>S156</f>
        <v>#DIV/0!</v>
      </c>
      <c r="Z135" s="23" t="e">
        <f>T156</f>
        <v>#DIV/0!</v>
      </c>
      <c r="AA135" s="23" t="e">
        <f>U156</f>
        <v>#DIV/0!</v>
      </c>
    </row>
    <row r="136" spans="3:27">
      <c r="F136" s="63" t="s">
        <v>154</v>
      </c>
      <c r="G136" s="58" t="e">
        <f>(SUM(J94,J102,J110,J118,J126)-SUM(G94,G102,G110,G118,G126))/SUM(G94,G102,G110,G118,G126)</f>
        <v>#DIV/0!</v>
      </c>
      <c r="H136" s="58" t="e">
        <f t="shared" si="78"/>
        <v>#DIV/0!</v>
      </c>
      <c r="I136" s="58" t="e">
        <f t="shared" si="79"/>
        <v>#DIV/0!</v>
      </c>
      <c r="Q136" s="10"/>
      <c r="R136" s="32" t="e">
        <f t="shared" si="81"/>
        <v>#DIV/0!</v>
      </c>
      <c r="S136" s="33" t="e">
        <f t="shared" si="82"/>
        <v>#DIV/0!</v>
      </c>
      <c r="T136" s="33" t="e">
        <f t="shared" si="83"/>
        <v>#DIV/0!</v>
      </c>
      <c r="U136" s="34" t="e">
        <f t="shared" si="84"/>
        <v>#DIV/0!</v>
      </c>
      <c r="W136" s="69"/>
      <c r="X136" s="24" t="s">
        <v>125</v>
      </c>
      <c r="Y136" s="23" t="e">
        <f>S164</f>
        <v>#DIV/0!</v>
      </c>
      <c r="Z136" s="23" t="e">
        <f>T164</f>
        <v>#DIV/0!</v>
      </c>
      <c r="AA136" s="23" t="e">
        <f>U164</f>
        <v>#DIV/0!</v>
      </c>
    </row>
    <row r="137" spans="3:27">
      <c r="Q137" s="10"/>
      <c r="R137" s="32" t="e">
        <f t="shared" si="81"/>
        <v>#DIV/0!</v>
      </c>
      <c r="S137" s="33" t="e">
        <f t="shared" si="82"/>
        <v>#DIV/0!</v>
      </c>
      <c r="T137" s="33" t="e">
        <f t="shared" si="83"/>
        <v>#DIV/0!</v>
      </c>
      <c r="U137" s="34" t="e">
        <f t="shared" si="84"/>
        <v>#DIV/0!</v>
      </c>
      <c r="W137" s="69" t="s">
        <v>128</v>
      </c>
      <c r="X137" s="24" t="s">
        <v>121</v>
      </c>
      <c r="Y137" s="23" t="e">
        <f>S133</f>
        <v>#DIV/0!</v>
      </c>
      <c r="Z137" s="23" t="e">
        <f>T133</f>
        <v>#DIV/0!</v>
      </c>
      <c r="AA137" s="23" t="e">
        <f>U133</f>
        <v>#DIV/0!</v>
      </c>
    </row>
    <row r="138" spans="3:27">
      <c r="C138" t="s">
        <v>150</v>
      </c>
      <c r="D138" s="64">
        <f t="shared" ref="D138:I138" si="85">(SUM(G89,G97,G105,G113,G121))</f>
        <v>0</v>
      </c>
      <c r="E138" s="64">
        <f t="shared" si="85"/>
        <v>0</v>
      </c>
      <c r="F138" s="64">
        <f t="shared" si="85"/>
        <v>0</v>
      </c>
      <c r="G138" s="64">
        <f t="shared" si="85"/>
        <v>0</v>
      </c>
      <c r="H138" s="64">
        <f t="shared" si="85"/>
        <v>0</v>
      </c>
      <c r="I138" s="64">
        <f t="shared" si="85"/>
        <v>0</v>
      </c>
      <c r="Q138" s="10"/>
      <c r="R138" s="32" t="e">
        <f t="shared" si="81"/>
        <v>#DIV/0!</v>
      </c>
      <c r="S138" s="33" t="e">
        <f t="shared" si="82"/>
        <v>#DIV/0!</v>
      </c>
      <c r="T138" s="33" t="e">
        <f t="shared" si="83"/>
        <v>#DIV/0!</v>
      </c>
      <c r="U138" s="34" t="e">
        <f t="shared" si="84"/>
        <v>#DIV/0!</v>
      </c>
      <c r="W138" s="69"/>
      <c r="X138" s="24" t="s">
        <v>123</v>
      </c>
      <c r="Y138" s="23" t="e">
        <f>S141</f>
        <v>#DIV/0!</v>
      </c>
      <c r="Z138" s="23" t="e">
        <f>T141</f>
        <v>#DIV/0!</v>
      </c>
      <c r="AA138" s="23" t="e">
        <f>U141</f>
        <v>#DIV/0!</v>
      </c>
    </row>
    <row r="139" spans="3:27">
      <c r="C139" s="63" t="s">
        <v>155</v>
      </c>
      <c r="D139" s="58" t="e">
        <f t="shared" ref="D139:I143" si="86">(SUM(G90,G98,G106,G114,G122)-SUM(D90,D98,D106,D114,D122))/SUM(D90,D98,D106,D114,D122)</f>
        <v>#DIV/0!</v>
      </c>
      <c r="E139" s="58" t="e">
        <f t="shared" si="86"/>
        <v>#DIV/0!</v>
      </c>
      <c r="F139" s="58" t="e">
        <f t="shared" si="86"/>
        <v>#DIV/0!</v>
      </c>
      <c r="G139" s="58" t="e">
        <f t="shared" si="86"/>
        <v>#DIV/0!</v>
      </c>
      <c r="H139" s="58" t="e">
        <f t="shared" si="86"/>
        <v>#DIV/0!</v>
      </c>
      <c r="I139" s="58" t="e">
        <f t="shared" si="86"/>
        <v>#DIV/0!</v>
      </c>
      <c r="Q139" s="10"/>
      <c r="R139" s="32" t="e">
        <f t="shared" si="81"/>
        <v>#DIV/0!</v>
      </c>
      <c r="S139" s="33" t="e">
        <f t="shared" si="82"/>
        <v>#DIV/0!</v>
      </c>
      <c r="T139" s="33" t="e">
        <f t="shared" si="83"/>
        <v>#DIV/0!</v>
      </c>
      <c r="U139" s="34" t="e">
        <f t="shared" si="84"/>
        <v>#DIV/0!</v>
      </c>
      <c r="W139" s="69"/>
      <c r="X139" s="24" t="s">
        <v>124</v>
      </c>
      <c r="Y139" s="23" t="e">
        <f>S149</f>
        <v>#DIV/0!</v>
      </c>
      <c r="Z139" s="23" t="e">
        <f>T149</f>
        <v>#DIV/0!</v>
      </c>
      <c r="AA139" s="23" t="e">
        <f>U149</f>
        <v>#DIV/0!</v>
      </c>
    </row>
    <row r="140" spans="3:27">
      <c r="C140" s="63" t="s">
        <v>151</v>
      </c>
      <c r="D140" s="58" t="e">
        <f t="shared" si="86"/>
        <v>#DIV/0!</v>
      </c>
      <c r="E140" s="58" t="e">
        <f t="shared" si="86"/>
        <v>#DIV/0!</v>
      </c>
      <c r="F140" s="58" t="e">
        <f t="shared" si="86"/>
        <v>#DIV/0!</v>
      </c>
      <c r="G140" s="58" t="e">
        <f t="shared" si="86"/>
        <v>#DIV/0!</v>
      </c>
      <c r="H140" s="58" t="e">
        <f t="shared" si="86"/>
        <v>#DIV/0!</v>
      </c>
      <c r="I140" s="58" t="e">
        <f t="shared" si="86"/>
        <v>#DIV/0!</v>
      </c>
      <c r="Q140" s="9" t="s">
        <v>100</v>
      </c>
      <c r="R140" s="28" t="e">
        <f t="shared" si="81"/>
        <v>#DIV/0!</v>
      </c>
      <c r="S140" s="29" t="e">
        <f t="shared" si="82"/>
        <v>#DIV/0!</v>
      </c>
      <c r="T140" s="29" t="e">
        <f t="shared" si="83"/>
        <v>#DIV/0!</v>
      </c>
      <c r="U140" s="30" t="e">
        <f t="shared" si="84"/>
        <v>#DIV/0!</v>
      </c>
      <c r="W140" s="69"/>
      <c r="X140" s="24" t="s">
        <v>126</v>
      </c>
      <c r="Y140" s="23" t="e">
        <f>S157</f>
        <v>#DIV/0!</v>
      </c>
      <c r="Z140" s="23" t="e">
        <f>T157</f>
        <v>#DIV/0!</v>
      </c>
      <c r="AA140" s="23" t="e">
        <f>U157</f>
        <v>#DIV/0!</v>
      </c>
    </row>
    <row r="141" spans="3:27">
      <c r="C141" s="63" t="s">
        <v>152</v>
      </c>
      <c r="D141" s="58" t="e">
        <f t="shared" si="86"/>
        <v>#DIV/0!</v>
      </c>
      <c r="E141" s="58" t="e">
        <f t="shared" si="86"/>
        <v>#DIV/0!</v>
      </c>
      <c r="F141" s="58" t="e">
        <f t="shared" si="86"/>
        <v>#DIV/0!</v>
      </c>
      <c r="G141" s="58" t="e">
        <f t="shared" si="86"/>
        <v>#DIV/0!</v>
      </c>
      <c r="H141" s="58" t="e">
        <f t="shared" si="86"/>
        <v>#DIV/0!</v>
      </c>
      <c r="I141" s="58" t="e">
        <f t="shared" si="86"/>
        <v>#DIV/0!</v>
      </c>
      <c r="Q141" s="10"/>
      <c r="R141" s="32" t="e">
        <f t="shared" si="81"/>
        <v>#DIV/0!</v>
      </c>
      <c r="S141" s="33" t="e">
        <f t="shared" si="82"/>
        <v>#DIV/0!</v>
      </c>
      <c r="T141" s="33" t="e">
        <f t="shared" si="83"/>
        <v>#DIV/0!</v>
      </c>
      <c r="U141" s="34" t="e">
        <f t="shared" si="84"/>
        <v>#DIV/0!</v>
      </c>
      <c r="W141" s="69"/>
      <c r="X141" s="24" t="s">
        <v>125</v>
      </c>
      <c r="Y141" s="23" t="e">
        <f>S165</f>
        <v>#DIV/0!</v>
      </c>
      <c r="Z141" s="23" t="e">
        <f>T165</f>
        <v>#DIV/0!</v>
      </c>
      <c r="AA141" s="23" t="e">
        <f>U165</f>
        <v>#DIV/0!</v>
      </c>
    </row>
    <row r="142" spans="3:27">
      <c r="C142" s="63" t="s">
        <v>153</v>
      </c>
      <c r="D142" s="58" t="e">
        <f t="shared" si="86"/>
        <v>#DIV/0!</v>
      </c>
      <c r="E142" s="58" t="e">
        <f t="shared" si="86"/>
        <v>#DIV/0!</v>
      </c>
      <c r="F142" s="58" t="e">
        <f t="shared" si="86"/>
        <v>#DIV/0!</v>
      </c>
      <c r="G142" s="58" t="e">
        <f t="shared" si="86"/>
        <v>#DIV/0!</v>
      </c>
      <c r="H142" s="58" t="e">
        <f t="shared" si="86"/>
        <v>#DIV/0!</v>
      </c>
      <c r="I142" s="58" t="e">
        <f t="shared" si="86"/>
        <v>#DIV/0!</v>
      </c>
      <c r="Q142" s="10"/>
      <c r="R142" s="32" t="e">
        <f t="shared" si="81"/>
        <v>#DIV/0!</v>
      </c>
      <c r="S142" s="33" t="e">
        <f t="shared" si="82"/>
        <v>#DIV/0!</v>
      </c>
      <c r="T142" s="33" t="e">
        <f t="shared" si="83"/>
        <v>#DIV/0!</v>
      </c>
      <c r="U142" s="34" t="e">
        <f t="shared" si="84"/>
        <v>#DIV/0!</v>
      </c>
      <c r="W142" s="69" t="s">
        <v>106</v>
      </c>
      <c r="X142" s="24" t="s">
        <v>121</v>
      </c>
      <c r="Y142" s="23" t="e">
        <f>S134</f>
        <v>#DIV/0!</v>
      </c>
      <c r="Z142" s="23" t="e">
        <f>T134</f>
        <v>#DIV/0!</v>
      </c>
      <c r="AA142" s="23" t="e">
        <f>U134</f>
        <v>#DIV/0!</v>
      </c>
    </row>
    <row r="143" spans="3:27">
      <c r="C143" s="63" t="s">
        <v>154</v>
      </c>
      <c r="D143" s="58" t="e">
        <f t="shared" si="86"/>
        <v>#DIV/0!</v>
      </c>
      <c r="E143" s="58" t="e">
        <f t="shared" si="86"/>
        <v>#DIV/0!</v>
      </c>
      <c r="F143" s="58" t="e">
        <f t="shared" si="86"/>
        <v>#DIV/0!</v>
      </c>
      <c r="G143" s="58" t="e">
        <f t="shared" si="86"/>
        <v>#DIV/0!</v>
      </c>
      <c r="H143" s="58" t="e">
        <f t="shared" si="86"/>
        <v>#DIV/0!</v>
      </c>
      <c r="I143" s="58" t="e">
        <f t="shared" si="86"/>
        <v>#DIV/0!</v>
      </c>
      <c r="Q143" s="10"/>
      <c r="R143" s="32" t="e">
        <f t="shared" si="81"/>
        <v>#DIV/0!</v>
      </c>
      <c r="S143" s="33" t="e">
        <f t="shared" si="82"/>
        <v>#DIV/0!</v>
      </c>
      <c r="T143" s="33" t="e">
        <f t="shared" si="83"/>
        <v>#DIV/0!</v>
      </c>
      <c r="U143" s="34" t="e">
        <f t="shared" si="84"/>
        <v>#DIV/0!</v>
      </c>
      <c r="W143" s="69"/>
      <c r="X143" s="24" t="s">
        <v>123</v>
      </c>
      <c r="Y143" s="23" t="e">
        <f>S142</f>
        <v>#DIV/0!</v>
      </c>
      <c r="Z143" s="23" t="e">
        <f>T142</f>
        <v>#DIV/0!</v>
      </c>
      <c r="AA143" s="23" t="e">
        <f>U142</f>
        <v>#DIV/0!</v>
      </c>
    </row>
    <row r="144" spans="3:27">
      <c r="Q144" s="10"/>
      <c r="R144" s="32" t="e">
        <f t="shared" si="81"/>
        <v>#DIV/0!</v>
      </c>
      <c r="S144" s="33" t="e">
        <f t="shared" si="82"/>
        <v>#DIV/0!</v>
      </c>
      <c r="T144" s="33" t="e">
        <f t="shared" si="83"/>
        <v>#DIV/0!</v>
      </c>
      <c r="U144" s="34" t="e">
        <f t="shared" si="84"/>
        <v>#DIV/0!</v>
      </c>
      <c r="W144" s="69"/>
      <c r="X144" s="24" t="s">
        <v>124</v>
      </c>
      <c r="Y144" s="23" t="e">
        <f>S150</f>
        <v>#DIV/0!</v>
      </c>
      <c r="Z144" s="23" t="e">
        <f>T150</f>
        <v>#DIV/0!</v>
      </c>
      <c r="AA144" s="23" t="e">
        <f>U150</f>
        <v>#DIV/0!</v>
      </c>
    </row>
    <row r="145" spans="6:27">
      <c r="F145" t="s">
        <v>150</v>
      </c>
      <c r="G145" s="58" t="e">
        <f>(SUM(J103,J111,J119,J127,J135)-SUM(G103,G111,G119,G127,G135))/SUM(G103,G111,G119,G127,G135)</f>
        <v>#DIV/0!</v>
      </c>
      <c r="H145" s="58" t="e">
        <f t="shared" ref="H145:H150" si="87">(SUM(K103,K111,K119,K127,K135)-SUM(H103,H111,H119,H127,H135))/SUM(H103,H111,H119,H127,H135)</f>
        <v>#DIV/0!</v>
      </c>
      <c r="I145" s="58" t="e">
        <f t="shared" ref="I145:I150" si="88">(SUM(L103,L111,L119,L127,L135)-SUM(I103,I111,I119,I127,I135))/SUM(I103,I111,I119,I127,I135)</f>
        <v>#DIV/0!</v>
      </c>
      <c r="Q145" s="10"/>
      <c r="R145" s="32" t="e">
        <f t="shared" si="81"/>
        <v>#DIV/0!</v>
      </c>
      <c r="S145" s="33" t="e">
        <f t="shared" si="82"/>
        <v>#DIV/0!</v>
      </c>
      <c r="T145" s="33" t="e">
        <f t="shared" si="83"/>
        <v>#DIV/0!</v>
      </c>
      <c r="U145" s="34" t="e">
        <f t="shared" si="84"/>
        <v>#DIV/0!</v>
      </c>
      <c r="W145" s="69"/>
      <c r="X145" s="24" t="s">
        <v>126</v>
      </c>
      <c r="Y145" s="23" t="e">
        <f>S158</f>
        <v>#DIV/0!</v>
      </c>
      <c r="Z145" s="23" t="e">
        <f>T158</f>
        <v>#DIV/0!</v>
      </c>
      <c r="AA145" s="23" t="e">
        <f>U158</f>
        <v>#DIV/0!</v>
      </c>
    </row>
    <row r="146" spans="6:27" ht="14" customHeight="1">
      <c r="F146" s="63" t="s">
        <v>155</v>
      </c>
      <c r="G146" s="58" t="e">
        <f>(SUM(J104,J112,J120,J128,J136)-SUM(G104,G112,G120,G128,G136))/SUM(G104,G112,G120,G128,G136)</f>
        <v>#DIV/0!</v>
      </c>
      <c r="H146" s="58" t="e">
        <f t="shared" si="87"/>
        <v>#DIV/0!</v>
      </c>
      <c r="I146" s="58" t="e">
        <f t="shared" si="88"/>
        <v>#DIV/0!</v>
      </c>
      <c r="Q146" s="10"/>
      <c r="R146" s="32" t="e">
        <f t="shared" si="81"/>
        <v>#DIV/0!</v>
      </c>
      <c r="S146" s="33" t="e">
        <f t="shared" si="82"/>
        <v>#DIV/0!</v>
      </c>
      <c r="T146" s="33" t="e">
        <f t="shared" si="83"/>
        <v>#DIV/0!</v>
      </c>
      <c r="U146" s="34" t="e">
        <f t="shared" si="84"/>
        <v>#DIV/0!</v>
      </c>
      <c r="W146" s="69"/>
      <c r="X146" s="24" t="s">
        <v>125</v>
      </c>
      <c r="Y146" s="23" t="e">
        <f>S166</f>
        <v>#DIV/0!</v>
      </c>
      <c r="Z146" s="23" t="e">
        <f>T166</f>
        <v>#DIV/0!</v>
      </c>
      <c r="AA146" s="23" t="e">
        <f>U166</f>
        <v>#DIV/0!</v>
      </c>
    </row>
    <row r="147" spans="6:27">
      <c r="F147" s="63" t="s">
        <v>151</v>
      </c>
      <c r="G147" s="58" t="e">
        <f t="shared" ref="G147:G149" si="89">(SUM(J105,J113,J121,J129,J137)-SUM(G105,G113,G121,G129,G137))/SUM(G105,G113,G121,G129,G137)</f>
        <v>#DIV/0!</v>
      </c>
      <c r="H147" s="58" t="e">
        <f t="shared" si="87"/>
        <v>#DIV/0!</v>
      </c>
      <c r="I147" s="58" t="e">
        <f t="shared" si="88"/>
        <v>#DIV/0!</v>
      </c>
      <c r="Q147" s="11"/>
      <c r="R147" s="36" t="e">
        <f t="shared" si="81"/>
        <v>#DIV/0!</v>
      </c>
      <c r="S147" s="37" t="e">
        <f t="shared" si="82"/>
        <v>#DIV/0!</v>
      </c>
      <c r="T147" s="37" t="e">
        <f t="shared" si="83"/>
        <v>#DIV/0!</v>
      </c>
      <c r="U147" s="38" t="e">
        <f t="shared" si="84"/>
        <v>#DIV/0!</v>
      </c>
      <c r="W147" s="69" t="s">
        <v>105</v>
      </c>
      <c r="X147" s="24" t="s">
        <v>121</v>
      </c>
      <c r="Y147" s="23" t="e">
        <f>S135</f>
        <v>#DIV/0!</v>
      </c>
      <c r="Z147" s="23" t="e">
        <f>T135</f>
        <v>#DIV/0!</v>
      </c>
      <c r="AA147" s="23" t="e">
        <f>U135</f>
        <v>#DIV/0!</v>
      </c>
    </row>
    <row r="148" spans="6:27" ht="14" customHeight="1">
      <c r="F148" s="63" t="s">
        <v>152</v>
      </c>
      <c r="G148" s="58" t="e">
        <f t="shared" si="89"/>
        <v>#DIV/0!</v>
      </c>
      <c r="H148" s="58" t="e">
        <f t="shared" si="87"/>
        <v>#DIV/0!</v>
      </c>
      <c r="I148" s="58" t="e">
        <f t="shared" si="88"/>
        <v>#DIV/0!</v>
      </c>
      <c r="Q148" s="9" t="s">
        <v>101</v>
      </c>
      <c r="R148" s="28" t="e">
        <f t="shared" si="81"/>
        <v>#DIV/0!</v>
      </c>
      <c r="S148" s="29" t="e">
        <f t="shared" si="82"/>
        <v>#DIV/0!</v>
      </c>
      <c r="T148" s="29" t="e">
        <f t="shared" si="83"/>
        <v>#DIV/0!</v>
      </c>
      <c r="U148" s="30" t="e">
        <f t="shared" si="84"/>
        <v>#DIV/0!</v>
      </c>
      <c r="W148" s="69"/>
      <c r="X148" s="24" t="s">
        <v>123</v>
      </c>
      <c r="Y148" s="23" t="e">
        <f>S143</f>
        <v>#DIV/0!</v>
      </c>
      <c r="Z148" s="23" t="e">
        <f>T143</f>
        <v>#DIV/0!</v>
      </c>
      <c r="AA148" s="23" t="e">
        <f>U143</f>
        <v>#DIV/0!</v>
      </c>
    </row>
    <row r="149" spans="6:27">
      <c r="F149" s="63" t="s">
        <v>153</v>
      </c>
      <c r="G149" s="58" t="e">
        <f t="shared" si="89"/>
        <v>#DIV/0!</v>
      </c>
      <c r="H149" s="58" t="e">
        <f t="shared" si="87"/>
        <v>#DIV/0!</v>
      </c>
      <c r="I149" s="58" t="e">
        <f t="shared" si="88"/>
        <v>#DIV/0!</v>
      </c>
      <c r="Q149" s="10"/>
      <c r="R149" s="32" t="e">
        <f t="shared" si="81"/>
        <v>#DIV/0!</v>
      </c>
      <c r="S149" s="33" t="e">
        <f t="shared" si="82"/>
        <v>#DIV/0!</v>
      </c>
      <c r="T149" s="33" t="e">
        <f t="shared" si="83"/>
        <v>#DIV/0!</v>
      </c>
      <c r="U149" s="34" t="e">
        <f t="shared" si="84"/>
        <v>#DIV/0!</v>
      </c>
      <c r="W149" s="69"/>
      <c r="X149" s="24" t="s">
        <v>124</v>
      </c>
      <c r="Y149" s="23" t="e">
        <f>S151</f>
        <v>#DIV/0!</v>
      </c>
      <c r="Z149" s="23" t="e">
        <f>T151</f>
        <v>#DIV/0!</v>
      </c>
      <c r="AA149" s="23" t="e">
        <f>U151</f>
        <v>#DIV/0!</v>
      </c>
    </row>
    <row r="150" spans="6:27">
      <c r="F150" s="63" t="s">
        <v>154</v>
      </c>
      <c r="G150" s="58" t="e">
        <f>(SUM(J108,J116,J124,J132,J140)-SUM(G108,G116,G124,G132,G140))/SUM(G108,G116,G124,G132,G140)</f>
        <v>#DIV/0!</v>
      </c>
      <c r="H150" s="58" t="e">
        <f t="shared" si="87"/>
        <v>#DIV/0!</v>
      </c>
      <c r="I150" s="58" t="e">
        <f t="shared" si="88"/>
        <v>#DIV/0!</v>
      </c>
      <c r="Q150" s="10"/>
      <c r="R150" s="32" t="e">
        <f t="shared" si="81"/>
        <v>#DIV/0!</v>
      </c>
      <c r="S150" s="33" t="e">
        <f t="shared" si="82"/>
        <v>#DIV/0!</v>
      </c>
      <c r="T150" s="33" t="e">
        <f t="shared" si="83"/>
        <v>#DIV/0!</v>
      </c>
      <c r="U150" s="34" t="e">
        <f t="shared" si="84"/>
        <v>#DIV/0!</v>
      </c>
      <c r="W150" s="69"/>
      <c r="X150" s="24" t="s">
        <v>126</v>
      </c>
      <c r="Y150" s="23" t="e">
        <f>S159</f>
        <v>#DIV/0!</v>
      </c>
      <c r="Z150" s="23" t="e">
        <f>T159</f>
        <v>#DIV/0!</v>
      </c>
      <c r="AA150" s="23" t="e">
        <f>U159</f>
        <v>#DIV/0!</v>
      </c>
    </row>
    <row r="151" spans="6:27">
      <c r="Q151" s="10"/>
      <c r="R151" s="32" t="e">
        <f t="shared" si="81"/>
        <v>#DIV/0!</v>
      </c>
      <c r="S151" s="33" t="e">
        <f t="shared" si="82"/>
        <v>#DIV/0!</v>
      </c>
      <c r="T151" s="33" t="e">
        <f t="shared" si="83"/>
        <v>#DIV/0!</v>
      </c>
      <c r="U151" s="34" t="e">
        <f t="shared" si="84"/>
        <v>#DIV/0!</v>
      </c>
      <c r="W151" s="69"/>
      <c r="X151" s="24" t="s">
        <v>125</v>
      </c>
      <c r="Y151" s="23" t="e">
        <f>S167</f>
        <v>#DIV/0!</v>
      </c>
      <c r="Z151" s="23" t="e">
        <f>T167</f>
        <v>#DIV/0!</v>
      </c>
      <c r="AA151" s="23" t="e">
        <f>U167</f>
        <v>#DIV/0!</v>
      </c>
    </row>
    <row r="152" spans="6:27">
      <c r="Q152" s="10"/>
      <c r="R152" s="32" t="e">
        <f t="shared" si="81"/>
        <v>#DIV/0!</v>
      </c>
      <c r="S152" s="33" t="e">
        <f t="shared" si="82"/>
        <v>#DIV/0!</v>
      </c>
      <c r="T152" s="33" t="e">
        <f t="shared" si="83"/>
        <v>#DIV/0!</v>
      </c>
      <c r="U152" s="34" t="e">
        <f t="shared" si="84"/>
        <v>#DIV/0!</v>
      </c>
      <c r="W152" s="69" t="s">
        <v>104</v>
      </c>
      <c r="X152" s="24" t="s">
        <v>121</v>
      </c>
      <c r="Y152" s="23" t="e">
        <f>S136</f>
        <v>#DIV/0!</v>
      </c>
      <c r="Z152" s="23" t="e">
        <f>T136</f>
        <v>#DIV/0!</v>
      </c>
      <c r="AA152" s="23" t="e">
        <f>U136</f>
        <v>#DIV/0!</v>
      </c>
    </row>
    <row r="153" spans="6:27">
      <c r="Q153" s="10"/>
      <c r="R153" s="32" t="e">
        <f t="shared" si="81"/>
        <v>#DIV/0!</v>
      </c>
      <c r="S153" s="33" t="e">
        <f t="shared" si="82"/>
        <v>#DIV/0!</v>
      </c>
      <c r="T153" s="33" t="e">
        <f t="shared" si="83"/>
        <v>#DIV/0!</v>
      </c>
      <c r="U153" s="34" t="e">
        <f t="shared" si="84"/>
        <v>#DIV/0!</v>
      </c>
      <c r="W153" s="69"/>
      <c r="X153" s="24" t="s">
        <v>123</v>
      </c>
      <c r="Y153" s="23" t="e">
        <f>S144</f>
        <v>#DIV/0!</v>
      </c>
      <c r="Z153" s="23" t="e">
        <f>T144</f>
        <v>#DIV/0!</v>
      </c>
      <c r="AA153" s="23" t="e">
        <f>U144</f>
        <v>#DIV/0!</v>
      </c>
    </row>
    <row r="154" spans="6:27">
      <c r="Q154" s="10"/>
      <c r="R154" s="32" t="e">
        <f t="shared" si="81"/>
        <v>#DIV/0!</v>
      </c>
      <c r="S154" s="33" t="e">
        <f t="shared" si="82"/>
        <v>#DIV/0!</v>
      </c>
      <c r="T154" s="33" t="e">
        <f t="shared" si="83"/>
        <v>#DIV/0!</v>
      </c>
      <c r="U154" s="34" t="e">
        <f t="shared" si="84"/>
        <v>#DIV/0!</v>
      </c>
      <c r="W154" s="69"/>
      <c r="X154" s="24" t="s">
        <v>124</v>
      </c>
      <c r="Y154" s="23" t="e">
        <f>S152</f>
        <v>#DIV/0!</v>
      </c>
      <c r="Z154" s="23" t="e">
        <f>T152</f>
        <v>#DIV/0!</v>
      </c>
      <c r="AA154" s="23" t="e">
        <f>U152</f>
        <v>#DIV/0!</v>
      </c>
    </row>
    <row r="155" spans="6:27">
      <c r="Q155" s="11"/>
      <c r="R155" s="36" t="e">
        <f t="shared" si="81"/>
        <v>#DIV/0!</v>
      </c>
      <c r="S155" s="37" t="e">
        <f t="shared" si="82"/>
        <v>#DIV/0!</v>
      </c>
      <c r="T155" s="37" t="e">
        <f t="shared" si="83"/>
        <v>#DIV/0!</v>
      </c>
      <c r="U155" s="38" t="e">
        <f t="shared" si="84"/>
        <v>#DIV/0!</v>
      </c>
      <c r="W155" s="69"/>
      <c r="X155" s="24" t="s">
        <v>126</v>
      </c>
      <c r="Y155" s="23" t="e">
        <f>S160</f>
        <v>#DIV/0!</v>
      </c>
      <c r="Z155" s="23" t="e">
        <f>T160</f>
        <v>#DIV/0!</v>
      </c>
      <c r="AA155" s="23" t="e">
        <f>U160</f>
        <v>#DIV/0!</v>
      </c>
    </row>
    <row r="156" spans="6:27">
      <c r="Q156" s="9" t="s">
        <v>102</v>
      </c>
      <c r="R156" s="28" t="e">
        <f t="shared" si="81"/>
        <v>#DIV/0!</v>
      </c>
      <c r="S156" s="29" t="e">
        <f t="shared" si="82"/>
        <v>#DIV/0!</v>
      </c>
      <c r="T156" s="29" t="e">
        <f t="shared" si="83"/>
        <v>#DIV/0!</v>
      </c>
      <c r="U156" s="30" t="e">
        <f t="shared" si="84"/>
        <v>#DIV/0!</v>
      </c>
      <c r="W156" s="69"/>
      <c r="X156" s="24" t="s">
        <v>125</v>
      </c>
      <c r="Y156" s="23" t="e">
        <f>S168</f>
        <v>#DIV/0!</v>
      </c>
      <c r="Z156" s="23" t="e">
        <f>T168</f>
        <v>#DIV/0!</v>
      </c>
      <c r="AA156" s="23" t="e">
        <f>U168</f>
        <v>#DIV/0!</v>
      </c>
    </row>
    <row r="157" spans="6:27">
      <c r="Q157" s="10"/>
      <c r="R157" s="32" t="e">
        <f t="shared" si="81"/>
        <v>#DIV/0!</v>
      </c>
      <c r="S157" s="33" t="e">
        <f t="shared" si="82"/>
        <v>#DIV/0!</v>
      </c>
      <c r="T157" s="33" t="e">
        <f t="shared" si="83"/>
        <v>#DIV/0!</v>
      </c>
      <c r="U157" s="34" t="e">
        <f t="shared" si="84"/>
        <v>#DIV/0!</v>
      </c>
      <c r="W157" s="69" t="s">
        <v>129</v>
      </c>
      <c r="X157" s="24" t="s">
        <v>121</v>
      </c>
      <c r="Y157" s="23" t="e">
        <f>S137</f>
        <v>#DIV/0!</v>
      </c>
      <c r="Z157" s="23" t="e">
        <f>T137</f>
        <v>#DIV/0!</v>
      </c>
      <c r="AA157" s="23" t="e">
        <f>U137</f>
        <v>#DIV/0!</v>
      </c>
    </row>
    <row r="158" spans="6:27">
      <c r="Q158" s="10"/>
      <c r="R158" s="32" t="e">
        <f t="shared" si="81"/>
        <v>#DIV/0!</v>
      </c>
      <c r="S158" s="33" t="e">
        <f t="shared" si="82"/>
        <v>#DIV/0!</v>
      </c>
      <c r="T158" s="33" t="e">
        <f t="shared" si="83"/>
        <v>#DIV/0!</v>
      </c>
      <c r="U158" s="34" t="e">
        <f t="shared" si="84"/>
        <v>#DIV/0!</v>
      </c>
      <c r="W158" s="69"/>
      <c r="X158" s="24" t="s">
        <v>123</v>
      </c>
      <c r="Y158" s="23" t="e">
        <f>S145</f>
        <v>#DIV/0!</v>
      </c>
      <c r="Z158" s="23" t="e">
        <f>T145</f>
        <v>#DIV/0!</v>
      </c>
      <c r="AA158" s="23" t="e">
        <f>U145</f>
        <v>#DIV/0!</v>
      </c>
    </row>
    <row r="159" spans="6:27">
      <c r="Q159" s="10"/>
      <c r="R159" s="32" t="e">
        <f t="shared" si="81"/>
        <v>#DIV/0!</v>
      </c>
      <c r="S159" s="33" t="e">
        <f t="shared" si="82"/>
        <v>#DIV/0!</v>
      </c>
      <c r="T159" s="33" t="e">
        <f t="shared" si="83"/>
        <v>#DIV/0!</v>
      </c>
      <c r="U159" s="34" t="e">
        <f t="shared" si="84"/>
        <v>#DIV/0!</v>
      </c>
      <c r="W159" s="69"/>
      <c r="X159" s="24" t="s">
        <v>124</v>
      </c>
      <c r="Y159" s="23" t="e">
        <f>S153</f>
        <v>#DIV/0!</v>
      </c>
      <c r="Z159" s="23" t="e">
        <f>T153</f>
        <v>#DIV/0!</v>
      </c>
      <c r="AA159" s="23" t="e">
        <f>U153</f>
        <v>#DIV/0!</v>
      </c>
    </row>
    <row r="160" spans="6:27">
      <c r="Q160" s="10"/>
      <c r="R160" s="32" t="e">
        <f t="shared" si="81"/>
        <v>#DIV/0!</v>
      </c>
      <c r="S160" s="33" t="e">
        <f t="shared" si="82"/>
        <v>#DIV/0!</v>
      </c>
      <c r="T160" s="33" t="e">
        <f t="shared" si="83"/>
        <v>#DIV/0!</v>
      </c>
      <c r="U160" s="34" t="e">
        <f t="shared" si="84"/>
        <v>#DIV/0!</v>
      </c>
      <c r="W160" s="69"/>
      <c r="X160" s="24" t="s">
        <v>126</v>
      </c>
      <c r="Y160" s="23" t="e">
        <f>S161</f>
        <v>#DIV/0!</v>
      </c>
      <c r="Z160" s="23" t="e">
        <f>T161</f>
        <v>#DIV/0!</v>
      </c>
      <c r="AA160" s="23" t="e">
        <f>U161</f>
        <v>#DIV/0!</v>
      </c>
    </row>
    <row r="161" spans="2:32">
      <c r="Q161" s="10"/>
      <c r="R161" s="32" t="e">
        <f t="shared" si="81"/>
        <v>#DIV/0!</v>
      </c>
      <c r="S161" s="33" t="e">
        <f t="shared" si="82"/>
        <v>#DIV/0!</v>
      </c>
      <c r="T161" s="33" t="e">
        <f t="shared" si="83"/>
        <v>#DIV/0!</v>
      </c>
      <c r="U161" s="34" t="e">
        <f t="shared" si="84"/>
        <v>#DIV/0!</v>
      </c>
      <c r="W161" s="69"/>
      <c r="X161" s="24" t="s">
        <v>125</v>
      </c>
      <c r="Y161" s="23" t="e">
        <f>S169</f>
        <v>#DIV/0!</v>
      </c>
      <c r="Z161" s="23" t="e">
        <f>T169</f>
        <v>#DIV/0!</v>
      </c>
      <c r="AA161" s="23" t="e">
        <f>U169</f>
        <v>#DIV/0!</v>
      </c>
    </row>
    <row r="162" spans="2:32" ht="14" customHeight="1">
      <c r="Q162" s="10"/>
      <c r="R162" s="32" t="e">
        <f t="shared" si="81"/>
        <v>#DIV/0!</v>
      </c>
      <c r="S162" s="33" t="e">
        <f t="shared" si="82"/>
        <v>#DIV/0!</v>
      </c>
      <c r="T162" s="33" t="e">
        <f t="shared" si="83"/>
        <v>#DIV/0!</v>
      </c>
      <c r="U162" s="34" t="e">
        <f t="shared" si="84"/>
        <v>#DIV/0!</v>
      </c>
      <c r="W162" s="69" t="s">
        <v>130</v>
      </c>
      <c r="X162" s="24" t="s">
        <v>121</v>
      </c>
      <c r="Y162" s="23" t="e">
        <f>S138</f>
        <v>#DIV/0!</v>
      </c>
      <c r="Z162" s="23" t="e">
        <f>T138</f>
        <v>#DIV/0!</v>
      </c>
      <c r="AA162" s="23" t="e">
        <f>U138</f>
        <v>#DIV/0!</v>
      </c>
    </row>
    <row r="163" spans="2:32">
      <c r="Q163" s="11"/>
      <c r="R163" s="36" t="e">
        <f t="shared" si="81"/>
        <v>#DIV/0!</v>
      </c>
      <c r="S163" s="37" t="e">
        <f t="shared" si="82"/>
        <v>#DIV/0!</v>
      </c>
      <c r="T163" s="37" t="e">
        <f t="shared" si="83"/>
        <v>#DIV/0!</v>
      </c>
      <c r="U163" s="38" t="e">
        <f t="shared" si="84"/>
        <v>#DIV/0!</v>
      </c>
      <c r="W163" s="69"/>
      <c r="X163" s="24" t="s">
        <v>123</v>
      </c>
      <c r="Y163" s="23" t="e">
        <f>S146</f>
        <v>#DIV/0!</v>
      </c>
      <c r="Z163" s="23" t="e">
        <f>T146</f>
        <v>#DIV/0!</v>
      </c>
      <c r="AA163" s="23" t="e">
        <f>U146</f>
        <v>#DIV/0!</v>
      </c>
    </row>
    <row r="164" spans="2:32">
      <c r="Q164" s="9" t="s">
        <v>103</v>
      </c>
      <c r="R164" s="28" t="e">
        <f t="shared" si="81"/>
        <v>#DIV/0!</v>
      </c>
      <c r="S164" s="29" t="e">
        <f t="shared" si="82"/>
        <v>#DIV/0!</v>
      </c>
      <c r="T164" s="29" t="e">
        <f t="shared" si="83"/>
        <v>#DIV/0!</v>
      </c>
      <c r="U164" s="30" t="e">
        <f t="shared" si="84"/>
        <v>#DIV/0!</v>
      </c>
      <c r="W164" s="69"/>
      <c r="X164" s="24" t="s">
        <v>124</v>
      </c>
      <c r="Y164" s="23" t="e">
        <f>S154</f>
        <v>#DIV/0!</v>
      </c>
      <c r="Z164" s="23" t="e">
        <f>T154</f>
        <v>#DIV/0!</v>
      </c>
      <c r="AA164" s="23" t="e">
        <f>U154</f>
        <v>#DIV/0!</v>
      </c>
    </row>
    <row r="165" spans="2:32">
      <c r="Q165" s="10"/>
      <c r="R165" s="32" t="e">
        <f t="shared" si="81"/>
        <v>#DIV/0!</v>
      </c>
      <c r="S165" s="33" t="e">
        <f t="shared" si="82"/>
        <v>#DIV/0!</v>
      </c>
      <c r="T165" s="33" t="e">
        <f t="shared" si="83"/>
        <v>#DIV/0!</v>
      </c>
      <c r="U165" s="34" t="e">
        <f t="shared" si="84"/>
        <v>#DIV/0!</v>
      </c>
      <c r="W165" s="69"/>
      <c r="X165" s="24" t="s">
        <v>126</v>
      </c>
      <c r="Y165" s="23" t="e">
        <f>S162</f>
        <v>#DIV/0!</v>
      </c>
      <c r="Z165" s="23" t="e">
        <f>T162</f>
        <v>#DIV/0!</v>
      </c>
      <c r="AA165" s="23" t="e">
        <f>U162</f>
        <v>#DIV/0!</v>
      </c>
    </row>
    <row r="166" spans="2:32">
      <c r="Q166" s="10"/>
      <c r="R166" s="32" t="e">
        <f t="shared" si="81"/>
        <v>#DIV/0!</v>
      </c>
      <c r="S166" s="33" t="e">
        <f t="shared" si="82"/>
        <v>#DIV/0!</v>
      </c>
      <c r="T166" s="33" t="e">
        <f t="shared" si="83"/>
        <v>#DIV/0!</v>
      </c>
      <c r="U166" s="34" t="e">
        <f t="shared" si="84"/>
        <v>#DIV/0!</v>
      </c>
      <c r="W166" s="69"/>
      <c r="X166" s="24" t="s">
        <v>125</v>
      </c>
      <c r="Y166" s="23" t="e">
        <f>S170</f>
        <v>#DIV/0!</v>
      </c>
      <c r="Z166" s="23" t="e">
        <f>T170</f>
        <v>#DIV/0!</v>
      </c>
      <c r="AA166" s="23" t="e">
        <f>U170</f>
        <v>#DIV/0!</v>
      </c>
    </row>
    <row r="167" spans="2:32">
      <c r="Q167" s="10"/>
      <c r="R167" s="32" t="e">
        <f t="shared" si="81"/>
        <v>#DIV/0!</v>
      </c>
      <c r="S167" s="33" t="e">
        <f t="shared" si="82"/>
        <v>#DIV/0!</v>
      </c>
      <c r="T167" s="33" t="e">
        <f t="shared" si="83"/>
        <v>#DIV/0!</v>
      </c>
      <c r="U167" s="34" t="e">
        <f t="shared" si="84"/>
        <v>#DIV/0!</v>
      </c>
      <c r="W167" s="69" t="s">
        <v>131</v>
      </c>
      <c r="X167" s="24" t="s">
        <v>121</v>
      </c>
      <c r="Y167" s="23" t="e">
        <f>S139</f>
        <v>#DIV/0!</v>
      </c>
      <c r="Z167" s="23" t="e">
        <f>T139</f>
        <v>#DIV/0!</v>
      </c>
      <c r="AA167" s="23" t="e">
        <f>U139</f>
        <v>#DIV/0!</v>
      </c>
    </row>
    <row r="168" spans="2:32">
      <c r="Q168" s="10"/>
      <c r="R168" s="32" t="e">
        <f t="shared" si="81"/>
        <v>#DIV/0!</v>
      </c>
      <c r="S168" s="33" t="e">
        <f t="shared" si="82"/>
        <v>#DIV/0!</v>
      </c>
      <c r="T168" s="33" t="e">
        <f t="shared" si="83"/>
        <v>#DIV/0!</v>
      </c>
      <c r="U168" s="34" t="e">
        <f t="shared" si="84"/>
        <v>#DIV/0!</v>
      </c>
      <c r="W168" s="69"/>
      <c r="X168" s="24" t="s">
        <v>123</v>
      </c>
      <c r="Y168" s="23" t="e">
        <f>S147</f>
        <v>#DIV/0!</v>
      </c>
      <c r="Z168" s="23" t="e">
        <f>T147</f>
        <v>#DIV/0!</v>
      </c>
      <c r="AA168" s="23" t="e">
        <f>U147</f>
        <v>#DIV/0!</v>
      </c>
    </row>
    <row r="169" spans="2:32">
      <c r="Q169" s="10"/>
      <c r="R169" s="32" t="e">
        <f t="shared" si="81"/>
        <v>#DIV/0!</v>
      </c>
      <c r="S169" s="33" t="e">
        <f t="shared" si="82"/>
        <v>#DIV/0!</v>
      </c>
      <c r="T169" s="33" t="e">
        <f t="shared" si="83"/>
        <v>#DIV/0!</v>
      </c>
      <c r="U169" s="34" t="e">
        <f t="shared" si="84"/>
        <v>#DIV/0!</v>
      </c>
      <c r="W169" s="69"/>
      <c r="X169" s="24" t="s">
        <v>124</v>
      </c>
      <c r="Y169" s="23" t="e">
        <f>S155</f>
        <v>#DIV/0!</v>
      </c>
      <c r="Z169" s="23" t="e">
        <f>T155</f>
        <v>#DIV/0!</v>
      </c>
      <c r="AA169" s="23" t="e">
        <f>U155</f>
        <v>#DIV/0!</v>
      </c>
    </row>
    <row r="170" spans="2:32">
      <c r="Q170" s="10"/>
      <c r="R170" s="32" t="e">
        <f t="shared" si="81"/>
        <v>#DIV/0!</v>
      </c>
      <c r="S170" s="33" t="e">
        <f t="shared" si="82"/>
        <v>#DIV/0!</v>
      </c>
      <c r="T170" s="33" t="e">
        <f t="shared" si="83"/>
        <v>#DIV/0!</v>
      </c>
      <c r="U170" s="34" t="e">
        <f t="shared" si="84"/>
        <v>#DIV/0!</v>
      </c>
      <c r="W170" s="69"/>
      <c r="X170" s="24" t="s">
        <v>126</v>
      </c>
      <c r="Y170" s="23" t="e">
        <f>S163</f>
        <v>#DIV/0!</v>
      </c>
      <c r="Z170" s="23" t="e">
        <f>T163</f>
        <v>#DIV/0!</v>
      </c>
      <c r="AA170" s="23" t="e">
        <f>U163</f>
        <v>#DIV/0!</v>
      </c>
    </row>
    <row r="171" spans="2:32">
      <c r="Q171" s="11"/>
      <c r="R171" s="36" t="e">
        <f t="shared" si="81"/>
        <v>#DIV/0!</v>
      </c>
      <c r="S171" s="37" t="e">
        <f t="shared" si="82"/>
        <v>#DIV/0!</v>
      </c>
      <c r="T171" s="37" t="e">
        <f t="shared" si="83"/>
        <v>#DIV/0!</v>
      </c>
      <c r="U171" s="38" t="e">
        <f t="shared" si="84"/>
        <v>#DIV/0!</v>
      </c>
      <c r="W171" s="69"/>
      <c r="X171" s="24" t="s">
        <v>125</v>
      </c>
      <c r="Y171" s="23" t="e">
        <f>S171</f>
        <v>#DIV/0!</v>
      </c>
      <c r="Z171" s="23" t="e">
        <f>T171</f>
        <v>#DIV/0!</v>
      </c>
      <c r="AA171" s="23" t="e">
        <f>U171</f>
        <v>#DIV/0!</v>
      </c>
    </row>
    <row r="174" spans="2:32" ht="20">
      <c r="Q174" s="53" t="s">
        <v>109</v>
      </c>
      <c r="R174" s="24"/>
      <c r="S174" s="24"/>
      <c r="T174" s="24"/>
      <c r="U174" s="24"/>
      <c r="V174" s="24"/>
      <c r="W174" s="54" t="s">
        <v>142</v>
      </c>
      <c r="X174" s="53" t="s">
        <v>138</v>
      </c>
      <c r="AA174" s="24"/>
    </row>
    <row r="175" spans="2:32">
      <c r="D175" s="22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8"/>
      <c r="Q175" s="24"/>
      <c r="R175" s="24" t="s">
        <v>110</v>
      </c>
      <c r="S175" s="24" t="s">
        <v>139</v>
      </c>
      <c r="T175" s="24" t="s">
        <v>140</v>
      </c>
      <c r="U175" s="24" t="s">
        <v>141</v>
      </c>
      <c r="V175" s="24"/>
      <c r="W175" s="24"/>
      <c r="X175" s="24"/>
      <c r="Y175" s="24" t="s">
        <v>139</v>
      </c>
      <c r="Z175" s="24" t="s">
        <v>140</v>
      </c>
      <c r="AA175" s="24" t="s">
        <v>141</v>
      </c>
      <c r="AD175" s="24" t="s">
        <v>139</v>
      </c>
      <c r="AE175" s="24" t="s">
        <v>140</v>
      </c>
      <c r="AF175" s="24" t="s">
        <v>141</v>
      </c>
    </row>
    <row r="176" spans="2:32">
      <c r="B176" s="19"/>
      <c r="C176" s="70"/>
      <c r="D176" s="29"/>
      <c r="E176" s="29"/>
      <c r="F176" s="29"/>
      <c r="G176" s="28" t="e">
        <f t="shared" ref="G176:G184" si="90">(J89-G89)/G89</f>
        <v>#VALUE!</v>
      </c>
      <c r="H176" s="29" t="e">
        <f t="shared" ref="H176:H184" si="91">(K89-H89)/H89</f>
        <v>#VALUE!</v>
      </c>
      <c r="I176" s="30" t="e">
        <f t="shared" ref="I176:I184" si="92">(L89-I89)/I89</f>
        <v>#VALUE!</v>
      </c>
      <c r="J176" s="28"/>
      <c r="K176" s="29"/>
      <c r="L176" s="30"/>
      <c r="M176" s="29"/>
      <c r="N176" s="29"/>
      <c r="O176" s="30"/>
      <c r="Q176" s="66" t="s">
        <v>4</v>
      </c>
      <c r="R176" s="48" t="e">
        <f t="shared" ref="R176:R215" si="93">AVERAGE(D176:F176)</f>
        <v>#DIV/0!</v>
      </c>
      <c r="S176" s="39" t="e">
        <f>AVERAGE(G176:I176)</f>
        <v>#VALUE!</v>
      </c>
      <c r="T176" s="39" t="e">
        <f t="shared" ref="T176:T182" si="94">AVERAGE(J176:L176)</f>
        <v>#DIV/0!</v>
      </c>
      <c r="U176" s="40" t="e">
        <f t="shared" ref="U176:U215" si="95">AVERAGE(M176:O176)</f>
        <v>#DIV/0!</v>
      </c>
      <c r="V176" s="24"/>
      <c r="W176" s="69" t="s">
        <v>127</v>
      </c>
      <c r="X176" s="24" t="s">
        <v>121</v>
      </c>
      <c r="Y176" s="23" t="e">
        <f>S176</f>
        <v>#VALUE!</v>
      </c>
      <c r="Z176" s="23" t="e">
        <f>T176</f>
        <v>#DIV/0!</v>
      </c>
      <c r="AA176" s="23" t="e">
        <f>U176</f>
        <v>#DIV/0!</v>
      </c>
      <c r="AC176" t="s">
        <v>127</v>
      </c>
      <c r="AD176" s="62" t="e">
        <f>SUM(Y176:Y180)</f>
        <v>#VALUE!</v>
      </c>
      <c r="AE176" s="62" t="e">
        <f t="shared" ref="AE176" si="96">SUM(Z176:Z180)</f>
        <v>#DIV/0!</v>
      </c>
      <c r="AF176" s="62" t="e">
        <f t="shared" ref="AF176" si="97">SUM(AA176:AA180)</f>
        <v>#DIV/0!</v>
      </c>
    </row>
    <row r="177" spans="2:32">
      <c r="B177" s="20"/>
      <c r="C177" s="71"/>
      <c r="D177" s="33"/>
      <c r="E177" s="33"/>
      <c r="F177" s="33"/>
      <c r="G177" s="32" t="e">
        <f t="shared" si="90"/>
        <v>#VALUE!</v>
      </c>
      <c r="H177" s="33" t="e">
        <f t="shared" si="91"/>
        <v>#VALUE!</v>
      </c>
      <c r="I177" s="34" t="e">
        <f t="shared" si="92"/>
        <v>#VALUE!</v>
      </c>
      <c r="J177" s="32"/>
      <c r="K177" s="33"/>
      <c r="L177" s="34"/>
      <c r="M177" s="33"/>
      <c r="N177" s="33"/>
      <c r="O177" s="34"/>
      <c r="Q177" s="65"/>
      <c r="R177" s="49" t="e">
        <f t="shared" si="93"/>
        <v>#DIV/0!</v>
      </c>
      <c r="S177" s="41" t="e">
        <f>AVERAGE(G177:I177)</f>
        <v>#VALUE!</v>
      </c>
      <c r="T177" s="41" t="e">
        <f t="shared" si="94"/>
        <v>#DIV/0!</v>
      </c>
      <c r="U177" s="42" t="e">
        <f t="shared" si="95"/>
        <v>#DIV/0!</v>
      </c>
      <c r="V177" s="24"/>
      <c r="W177" s="69"/>
      <c r="X177" s="24" t="s">
        <v>123</v>
      </c>
      <c r="Y177" s="23" t="e">
        <f>S184</f>
        <v>#VALUE!</v>
      </c>
      <c r="Z177" s="23" t="e">
        <f>T184</f>
        <v>#DIV/0!</v>
      </c>
      <c r="AA177" s="23" t="e">
        <f>U184</f>
        <v>#DIV/0!</v>
      </c>
      <c r="AC177" t="s">
        <v>128</v>
      </c>
      <c r="AD177" s="62" t="e">
        <f>SUM(Y181:Y185)</f>
        <v>#VALUE!</v>
      </c>
      <c r="AE177" s="62" t="e">
        <f t="shared" ref="AE177" si="98">SUM(Z181:Z185)</f>
        <v>#DIV/0!</v>
      </c>
      <c r="AF177" s="62" t="e">
        <f t="shared" ref="AF177" si="99">SUM(AA181:AA185)</f>
        <v>#DIV/0!</v>
      </c>
    </row>
    <row r="178" spans="2:32">
      <c r="B178" s="20"/>
      <c r="C178" s="71"/>
      <c r="D178" s="33"/>
      <c r="E178" s="33"/>
      <c r="F178" s="33"/>
      <c r="G178" s="32" t="e">
        <f t="shared" si="90"/>
        <v>#VALUE!</v>
      </c>
      <c r="H178" s="33" t="e">
        <f t="shared" si="91"/>
        <v>#VALUE!</v>
      </c>
      <c r="I178" s="34" t="e">
        <f t="shared" si="92"/>
        <v>#VALUE!</v>
      </c>
      <c r="J178" s="32"/>
      <c r="K178" s="33"/>
      <c r="L178" s="34"/>
      <c r="M178" s="33"/>
      <c r="N178" s="33"/>
      <c r="O178" s="34"/>
      <c r="Q178" s="65"/>
      <c r="R178" s="49" t="e">
        <f t="shared" si="93"/>
        <v>#DIV/0!</v>
      </c>
      <c r="S178" s="41" t="e">
        <f>AVERAGE(G178:I178)</f>
        <v>#VALUE!</v>
      </c>
      <c r="T178" s="41" t="e">
        <f t="shared" si="94"/>
        <v>#DIV/0!</v>
      </c>
      <c r="U178" s="42" t="e">
        <f t="shared" si="95"/>
        <v>#DIV/0!</v>
      </c>
      <c r="V178" s="24"/>
      <c r="W178" s="69"/>
      <c r="X178" s="24" t="s">
        <v>124</v>
      </c>
      <c r="Y178" s="23" t="e">
        <f>S192</f>
        <v>#VALUE!</v>
      </c>
      <c r="Z178" s="23" t="e">
        <f>T192</f>
        <v>#DIV/0!</v>
      </c>
      <c r="AA178" s="23" t="e">
        <f>U192</f>
        <v>#DIV/0!</v>
      </c>
      <c r="AC178" t="s">
        <v>106</v>
      </c>
      <c r="AD178" s="62" t="e">
        <f>SUM(Y186:Y190)</f>
        <v>#VALUE!</v>
      </c>
      <c r="AE178" s="62" t="e">
        <f t="shared" ref="AE178" si="100">SUM(Z186:Z190)</f>
        <v>#DIV/0!</v>
      </c>
      <c r="AF178" s="62" t="e">
        <f t="shared" ref="AF178" si="101">SUM(AA186:AA190)</f>
        <v>#DIV/0!</v>
      </c>
    </row>
    <row r="179" spans="2:32">
      <c r="B179" s="20"/>
      <c r="C179" s="71"/>
      <c r="D179" s="33"/>
      <c r="E179" s="33"/>
      <c r="F179" s="33"/>
      <c r="G179" s="32" t="e">
        <f t="shared" si="90"/>
        <v>#VALUE!</v>
      </c>
      <c r="H179" s="33" t="e">
        <f t="shared" si="91"/>
        <v>#VALUE!</v>
      </c>
      <c r="I179" s="34" t="e">
        <f t="shared" si="92"/>
        <v>#VALUE!</v>
      </c>
      <c r="J179" s="32"/>
      <c r="K179" s="33"/>
      <c r="L179" s="34"/>
      <c r="M179" s="33"/>
      <c r="N179" s="33"/>
      <c r="O179" s="34"/>
      <c r="Q179" s="65"/>
      <c r="R179" s="49" t="e">
        <f t="shared" si="93"/>
        <v>#DIV/0!</v>
      </c>
      <c r="S179" s="41" t="e">
        <f>AVERAGE(G179:I179)</f>
        <v>#VALUE!</v>
      </c>
      <c r="T179" s="41" t="e">
        <f t="shared" si="94"/>
        <v>#DIV/0!</v>
      </c>
      <c r="U179" s="42" t="e">
        <f t="shared" si="95"/>
        <v>#DIV/0!</v>
      </c>
      <c r="V179" s="24"/>
      <c r="W179" s="69"/>
      <c r="X179" s="24" t="s">
        <v>126</v>
      </c>
      <c r="Y179" s="23" t="e">
        <f>S200</f>
        <v>#VALUE!</v>
      </c>
      <c r="Z179" s="23" t="e">
        <f>T200</f>
        <v>#DIV/0!</v>
      </c>
      <c r="AA179" s="23" t="e">
        <f>U200</f>
        <v>#DIV/0!</v>
      </c>
      <c r="AC179" t="s">
        <v>105</v>
      </c>
      <c r="AD179" s="62" t="e">
        <f>SUM(Y191:Y195)</f>
        <v>#VALUE!</v>
      </c>
      <c r="AE179" s="62" t="e">
        <f t="shared" ref="AE179" si="102">SUM(Z191:Z195)</f>
        <v>#DIV/0!</v>
      </c>
      <c r="AF179" s="62" t="e">
        <f t="shared" ref="AF179" si="103">SUM(AA191:AA195)</f>
        <v>#DIV/0!</v>
      </c>
    </row>
    <row r="180" spans="2:32">
      <c r="B180" s="20"/>
      <c r="C180" s="71"/>
      <c r="D180" s="33"/>
      <c r="E180" s="33"/>
      <c r="F180" s="33"/>
      <c r="G180" s="32" t="e">
        <f t="shared" si="90"/>
        <v>#VALUE!</v>
      </c>
      <c r="H180" s="33" t="e">
        <f t="shared" si="91"/>
        <v>#VALUE!</v>
      </c>
      <c r="I180" s="34" t="e">
        <f t="shared" si="92"/>
        <v>#VALUE!</v>
      </c>
      <c r="J180" s="32"/>
      <c r="K180" s="33"/>
      <c r="L180" s="34"/>
      <c r="M180" s="33"/>
      <c r="N180" s="33"/>
      <c r="O180" s="34"/>
      <c r="Q180" s="65"/>
      <c r="R180" s="49" t="e">
        <f t="shared" si="93"/>
        <v>#DIV/0!</v>
      </c>
      <c r="S180" s="41" t="e">
        <f>AVERAGE(H180:I180)</f>
        <v>#VALUE!</v>
      </c>
      <c r="T180" s="41" t="e">
        <f t="shared" si="94"/>
        <v>#DIV/0!</v>
      </c>
      <c r="U180" s="42" t="e">
        <f t="shared" si="95"/>
        <v>#DIV/0!</v>
      </c>
      <c r="V180" s="24"/>
      <c r="W180" s="69"/>
      <c r="X180" s="24" t="s">
        <v>125</v>
      </c>
      <c r="Y180" s="23" t="e">
        <f>S208</f>
        <v>#VALUE!</v>
      </c>
      <c r="Z180" s="23" t="e">
        <f>T208</f>
        <v>#DIV/0!</v>
      </c>
      <c r="AA180" s="23" t="e">
        <f>U208</f>
        <v>#DIV/0!</v>
      </c>
      <c r="AC180" t="s">
        <v>104</v>
      </c>
      <c r="AD180" s="62" t="e">
        <f>SUM(Y196:Y200)</f>
        <v>#VALUE!</v>
      </c>
      <c r="AE180" s="62" t="e">
        <f t="shared" ref="AE180" si="104">SUM(Z196:Z200)</f>
        <v>#DIV/0!</v>
      </c>
      <c r="AF180" s="62" t="e">
        <f t="shared" ref="AF180" si="105">SUM(AA196:AA200)</f>
        <v>#DIV/0!</v>
      </c>
    </row>
    <row r="181" spans="2:32">
      <c r="B181" s="20"/>
      <c r="C181" s="71"/>
      <c r="D181" s="33"/>
      <c r="E181" s="33"/>
      <c r="F181" s="33"/>
      <c r="G181" s="32" t="e">
        <f t="shared" si="90"/>
        <v>#VALUE!</v>
      </c>
      <c r="H181" s="33" t="e">
        <f t="shared" si="91"/>
        <v>#VALUE!</v>
      </c>
      <c r="I181" s="34" t="e">
        <f t="shared" si="92"/>
        <v>#VALUE!</v>
      </c>
      <c r="J181" s="32"/>
      <c r="K181" s="33"/>
      <c r="L181" s="34"/>
      <c r="M181" s="33"/>
      <c r="N181" s="33"/>
      <c r="O181" s="34"/>
      <c r="Q181" s="65"/>
      <c r="R181" s="49" t="e">
        <f t="shared" si="93"/>
        <v>#DIV/0!</v>
      </c>
      <c r="S181" s="41" t="e">
        <f t="shared" ref="S181:S187" si="106">AVERAGE(G181:I181)</f>
        <v>#VALUE!</v>
      </c>
      <c r="T181" s="41" t="e">
        <f t="shared" si="94"/>
        <v>#DIV/0!</v>
      </c>
      <c r="U181" s="42" t="e">
        <f t="shared" si="95"/>
        <v>#DIV/0!</v>
      </c>
      <c r="V181" s="24"/>
      <c r="W181" s="69" t="s">
        <v>128</v>
      </c>
      <c r="X181" s="24" t="s">
        <v>121</v>
      </c>
      <c r="Y181" s="23"/>
      <c r="Z181" s="23"/>
      <c r="AA181" s="23" t="e">
        <f>U177</f>
        <v>#DIV/0!</v>
      </c>
      <c r="AC181" t="s">
        <v>129</v>
      </c>
      <c r="AD181" s="62" t="e">
        <f>SUM(Y201:Y205)</f>
        <v>#VALUE!</v>
      </c>
      <c r="AE181" s="62" t="e">
        <f t="shared" ref="AE181" si="107">SUM(Z201:Z205)</f>
        <v>#DIV/0!</v>
      </c>
      <c r="AF181" s="62" t="e">
        <f t="shared" ref="AF181" si="108">SUM(AA201:AA205)</f>
        <v>#DIV/0!</v>
      </c>
    </row>
    <row r="182" spans="2:32">
      <c r="B182" s="20"/>
      <c r="C182" s="71"/>
      <c r="D182" s="33"/>
      <c r="E182" s="33"/>
      <c r="F182" s="33"/>
      <c r="G182" s="32" t="e">
        <f t="shared" si="90"/>
        <v>#VALUE!</v>
      </c>
      <c r="H182" s="33" t="e">
        <f t="shared" si="91"/>
        <v>#VALUE!</v>
      </c>
      <c r="I182" s="34" t="e">
        <f t="shared" si="92"/>
        <v>#VALUE!</v>
      </c>
      <c r="J182" s="32"/>
      <c r="K182" s="33"/>
      <c r="L182" s="34"/>
      <c r="M182" s="33"/>
      <c r="N182" s="33"/>
      <c r="O182" s="34"/>
      <c r="Q182" s="65"/>
      <c r="R182" s="49" t="e">
        <f t="shared" si="93"/>
        <v>#DIV/0!</v>
      </c>
      <c r="S182" s="41" t="e">
        <f t="shared" si="106"/>
        <v>#VALUE!</v>
      </c>
      <c r="T182" s="41" t="e">
        <f t="shared" si="94"/>
        <v>#DIV/0!</v>
      </c>
      <c r="U182" s="42" t="e">
        <f t="shared" si="95"/>
        <v>#DIV/0!</v>
      </c>
      <c r="V182" s="24"/>
      <c r="W182" s="69"/>
      <c r="X182" s="24" t="s">
        <v>123</v>
      </c>
      <c r="Y182" s="23" t="e">
        <f>S185</f>
        <v>#VALUE!</v>
      </c>
      <c r="Z182" s="23" t="e">
        <f>T185</f>
        <v>#DIV/0!</v>
      </c>
      <c r="AA182" s="23" t="e">
        <f>U185</f>
        <v>#DIV/0!</v>
      </c>
      <c r="AC182" t="s">
        <v>130</v>
      </c>
      <c r="AD182" s="62" t="e">
        <f>SUM(Y206:Y210)</f>
        <v>#VALUE!</v>
      </c>
      <c r="AE182" s="62" t="e">
        <f t="shared" ref="AE182" si="109">SUM(Z206:Z210)</f>
        <v>#DIV/0!</v>
      </c>
      <c r="AF182" s="62" t="e">
        <f t="shared" ref="AF182" si="110">SUM(AA206:AA210)</f>
        <v>#DIV/0!</v>
      </c>
    </row>
    <row r="183" spans="2:32">
      <c r="B183" s="21"/>
      <c r="C183" s="71"/>
      <c r="D183" s="33"/>
      <c r="E183" s="33"/>
      <c r="F183" s="33"/>
      <c r="G183" s="32" t="e">
        <f t="shared" si="90"/>
        <v>#VALUE!</v>
      </c>
      <c r="H183" s="33" t="e">
        <f t="shared" si="91"/>
        <v>#VALUE!</v>
      </c>
      <c r="I183" s="34" t="e">
        <f t="shared" si="92"/>
        <v>#VALUE!</v>
      </c>
      <c r="J183" s="32"/>
      <c r="K183" s="33"/>
      <c r="L183" s="34"/>
      <c r="M183" s="33"/>
      <c r="N183" s="33"/>
      <c r="O183" s="34"/>
      <c r="Q183" s="65"/>
      <c r="R183" s="49" t="e">
        <f t="shared" si="93"/>
        <v>#DIV/0!</v>
      </c>
      <c r="S183" s="41" t="e">
        <f t="shared" si="106"/>
        <v>#VALUE!</v>
      </c>
      <c r="T183" s="41" t="e">
        <f>AVERAGE(J183:K183)</f>
        <v>#DIV/0!</v>
      </c>
      <c r="U183" s="42" t="e">
        <f t="shared" si="95"/>
        <v>#DIV/0!</v>
      </c>
      <c r="V183" s="24"/>
      <c r="W183" s="69"/>
      <c r="X183" s="24" t="s">
        <v>124</v>
      </c>
      <c r="Y183" s="23" t="e">
        <f>S193</f>
        <v>#VALUE!</v>
      </c>
      <c r="Z183" s="23" t="e">
        <f>T193</f>
        <v>#DIV/0!</v>
      </c>
      <c r="AA183" s="23" t="e">
        <f>U193</f>
        <v>#DIV/0!</v>
      </c>
      <c r="AC183" t="s">
        <v>131</v>
      </c>
      <c r="AD183" s="62" t="e">
        <f>SUM(Y211:Y215)</f>
        <v>#VALUE!</v>
      </c>
      <c r="AE183" s="62" t="e">
        <f t="shared" ref="AE183" si="111">SUM(Z211:Z215)</f>
        <v>#DIV/0!</v>
      </c>
      <c r="AF183" s="62" t="e">
        <f t="shared" ref="AF183" si="112">SUM(AA211:AA215)</f>
        <v>#DIV/0!</v>
      </c>
    </row>
    <row r="184" spans="2:32">
      <c r="B184" s="19"/>
      <c r="C184" s="70"/>
      <c r="D184" s="29"/>
      <c r="E184" s="29"/>
      <c r="F184" s="29"/>
      <c r="G184" s="28" t="e">
        <f t="shared" si="90"/>
        <v>#VALUE!</v>
      </c>
      <c r="H184" s="29" t="e">
        <f t="shared" si="91"/>
        <v>#VALUE!</v>
      </c>
      <c r="I184" s="30" t="e">
        <f t="shared" si="92"/>
        <v>#VALUE!</v>
      </c>
      <c r="J184" s="28"/>
      <c r="K184" s="29"/>
      <c r="L184" s="30"/>
      <c r="M184" s="29"/>
      <c r="N184" s="29"/>
      <c r="O184" s="30"/>
      <c r="Q184" s="66" t="s">
        <v>100</v>
      </c>
      <c r="R184" s="48" t="e">
        <f t="shared" si="93"/>
        <v>#DIV/0!</v>
      </c>
      <c r="S184" s="39" t="e">
        <f t="shared" si="106"/>
        <v>#VALUE!</v>
      </c>
      <c r="T184" s="39" t="e">
        <f t="shared" ref="T184:T190" si="113">AVERAGE(J184:L184)</f>
        <v>#DIV/0!</v>
      </c>
      <c r="U184" s="40" t="e">
        <f t="shared" si="95"/>
        <v>#DIV/0!</v>
      </c>
      <c r="V184" s="24"/>
      <c r="W184" s="69"/>
      <c r="X184" s="24" t="s">
        <v>126</v>
      </c>
      <c r="Y184" s="23" t="e">
        <f>S201</f>
        <v>#VALUE!</v>
      </c>
      <c r="Z184" s="23" t="e">
        <f>T201</f>
        <v>#DIV/0!</v>
      </c>
      <c r="AA184" s="23" t="e">
        <f>U201</f>
        <v>#DIV/0!</v>
      </c>
    </row>
    <row r="185" spans="2:32">
      <c r="B185" s="20"/>
      <c r="C185" s="71"/>
      <c r="D185" s="33"/>
      <c r="E185" s="33"/>
      <c r="F185" s="33"/>
      <c r="G185" s="32"/>
      <c r="H185" s="33" t="e">
        <f t="shared" ref="H185:H215" si="114">(K98-H98)/H98</f>
        <v>#VALUE!</v>
      </c>
      <c r="I185" s="34" t="e">
        <f t="shared" ref="I185:I215" si="115">(L98-I98)/I98</f>
        <v>#VALUE!</v>
      </c>
      <c r="J185" s="61"/>
      <c r="K185" s="33"/>
      <c r="L185" s="34"/>
      <c r="M185" s="33"/>
      <c r="N185" s="33"/>
      <c r="O185" s="34"/>
      <c r="Q185" s="65"/>
      <c r="R185" s="49" t="e">
        <f t="shared" si="93"/>
        <v>#DIV/0!</v>
      </c>
      <c r="S185" s="41" t="e">
        <f t="shared" si="106"/>
        <v>#VALUE!</v>
      </c>
      <c r="T185" s="41" t="e">
        <f t="shared" si="113"/>
        <v>#DIV/0!</v>
      </c>
      <c r="U185" s="42" t="e">
        <f t="shared" si="95"/>
        <v>#DIV/0!</v>
      </c>
      <c r="V185" s="24"/>
      <c r="W185" s="69"/>
      <c r="X185" s="24" t="s">
        <v>125</v>
      </c>
      <c r="Y185" s="23" t="e">
        <f>S209</f>
        <v>#VALUE!</v>
      </c>
      <c r="Z185" s="23" t="e">
        <f>T209</f>
        <v>#DIV/0!</v>
      </c>
      <c r="AA185" s="23" t="e">
        <f>U209</f>
        <v>#DIV/0!</v>
      </c>
    </row>
    <row r="186" spans="2:32">
      <c r="B186" s="20"/>
      <c r="C186" s="71"/>
      <c r="D186" s="33"/>
      <c r="E186" s="33"/>
      <c r="F186" s="33"/>
      <c r="G186" s="32" t="e">
        <f t="shared" ref="G186:G192" si="116">(J99-G99)/G99</f>
        <v>#VALUE!</v>
      </c>
      <c r="H186" s="33" t="e">
        <f t="shared" si="114"/>
        <v>#VALUE!</v>
      </c>
      <c r="I186" s="34" t="e">
        <f t="shared" si="115"/>
        <v>#VALUE!</v>
      </c>
      <c r="J186" s="32"/>
      <c r="K186" s="33"/>
      <c r="L186" s="34"/>
      <c r="M186" s="33"/>
      <c r="N186" s="33"/>
      <c r="O186" s="34"/>
      <c r="Q186" s="65"/>
      <c r="R186" s="49" t="e">
        <f t="shared" si="93"/>
        <v>#DIV/0!</v>
      </c>
      <c r="S186" s="41" t="e">
        <f t="shared" si="106"/>
        <v>#VALUE!</v>
      </c>
      <c r="T186" s="41" t="e">
        <f t="shared" si="113"/>
        <v>#DIV/0!</v>
      </c>
      <c r="U186" s="42" t="e">
        <f t="shared" si="95"/>
        <v>#DIV/0!</v>
      </c>
      <c r="V186" s="24"/>
      <c r="W186" s="69" t="s">
        <v>106</v>
      </c>
      <c r="X186" s="24" t="s">
        <v>121</v>
      </c>
      <c r="Y186" s="23" t="e">
        <f>S178</f>
        <v>#VALUE!</v>
      </c>
      <c r="Z186" s="23" t="e">
        <f>T178</f>
        <v>#DIV/0!</v>
      </c>
      <c r="AA186" s="23" t="e">
        <f>U178</f>
        <v>#DIV/0!</v>
      </c>
      <c r="AC186" t="s">
        <v>150</v>
      </c>
      <c r="AD186" s="58" t="e">
        <f>(AE176-AD176)/AD176</f>
        <v>#DIV/0!</v>
      </c>
    </row>
    <row r="187" spans="2:32">
      <c r="B187" s="20"/>
      <c r="C187" s="71"/>
      <c r="D187" s="33"/>
      <c r="E187" s="33"/>
      <c r="F187" s="33"/>
      <c r="G187" s="32" t="e">
        <f t="shared" si="116"/>
        <v>#VALUE!</v>
      </c>
      <c r="H187" s="60" t="e">
        <f t="shared" si="114"/>
        <v>#VALUE!</v>
      </c>
      <c r="I187" s="34" t="e">
        <f t="shared" si="115"/>
        <v>#VALUE!</v>
      </c>
      <c r="J187" s="32"/>
      <c r="K187" s="33"/>
      <c r="L187" s="34"/>
      <c r="M187" s="33"/>
      <c r="N187" s="33"/>
      <c r="O187" s="34"/>
      <c r="Q187" s="65"/>
      <c r="R187" s="49" t="e">
        <f t="shared" si="93"/>
        <v>#DIV/0!</v>
      </c>
      <c r="S187" s="41" t="e">
        <f t="shared" si="106"/>
        <v>#VALUE!</v>
      </c>
      <c r="T187" s="41" t="e">
        <f t="shared" si="113"/>
        <v>#DIV/0!</v>
      </c>
      <c r="U187" s="42" t="e">
        <f t="shared" si="95"/>
        <v>#DIV/0!</v>
      </c>
      <c r="V187" s="24"/>
      <c r="W187" s="69"/>
      <c r="X187" s="24" t="s">
        <v>123</v>
      </c>
      <c r="Y187" s="23" t="e">
        <f>S186</f>
        <v>#VALUE!</v>
      </c>
      <c r="Z187" s="23" t="e">
        <f>T186</f>
        <v>#DIV/0!</v>
      </c>
      <c r="AA187" s="23" t="e">
        <f>U186</f>
        <v>#DIV/0!</v>
      </c>
      <c r="AC187" s="63" t="s">
        <v>155</v>
      </c>
      <c r="AD187" s="58" t="e">
        <f t="shared" ref="AD187:AD191" si="117">(AE177-AD177)/AD177</f>
        <v>#DIV/0!</v>
      </c>
    </row>
    <row r="188" spans="2:32">
      <c r="B188" s="20"/>
      <c r="C188" s="71"/>
      <c r="D188" s="33"/>
      <c r="E188" s="33"/>
      <c r="F188" s="33"/>
      <c r="G188" s="32" t="e">
        <f t="shared" si="116"/>
        <v>#VALUE!</v>
      </c>
      <c r="H188" s="33" t="e">
        <f t="shared" si="114"/>
        <v>#VALUE!</v>
      </c>
      <c r="I188" s="34" t="e">
        <f t="shared" si="115"/>
        <v>#VALUE!</v>
      </c>
      <c r="J188" s="32"/>
      <c r="K188" s="33"/>
      <c r="L188" s="34"/>
      <c r="M188" s="33"/>
      <c r="N188" s="33"/>
      <c r="O188" s="34"/>
      <c r="Q188" s="65"/>
      <c r="R188" s="49" t="e">
        <f t="shared" si="93"/>
        <v>#DIV/0!</v>
      </c>
      <c r="S188" s="41" t="e">
        <f>AVERAGE(H188:I188)</f>
        <v>#VALUE!</v>
      </c>
      <c r="T188" s="41" t="e">
        <f t="shared" si="113"/>
        <v>#DIV/0!</v>
      </c>
      <c r="U188" s="42" t="e">
        <f t="shared" si="95"/>
        <v>#DIV/0!</v>
      </c>
      <c r="V188" s="24"/>
      <c r="W188" s="69"/>
      <c r="X188" s="24" t="s">
        <v>124</v>
      </c>
      <c r="Y188" s="23" t="e">
        <f>S194</f>
        <v>#VALUE!</v>
      </c>
      <c r="Z188" s="23" t="e">
        <f>T194</f>
        <v>#DIV/0!</v>
      </c>
      <c r="AA188" s="23" t="e">
        <f>U194</f>
        <v>#DIV/0!</v>
      </c>
      <c r="AC188" s="63" t="s">
        <v>151</v>
      </c>
      <c r="AD188" s="58" t="e">
        <f t="shared" si="117"/>
        <v>#DIV/0!</v>
      </c>
    </row>
    <row r="189" spans="2:32" ht="14" customHeight="1">
      <c r="B189" s="20"/>
      <c r="C189" s="71"/>
      <c r="D189" s="33"/>
      <c r="E189" s="33"/>
      <c r="F189" s="33"/>
      <c r="G189" s="32" t="e">
        <f t="shared" si="116"/>
        <v>#VALUE!</v>
      </c>
      <c r="H189" s="33" t="e">
        <f t="shared" si="114"/>
        <v>#VALUE!</v>
      </c>
      <c r="I189" s="34" t="e">
        <f t="shared" si="115"/>
        <v>#VALUE!</v>
      </c>
      <c r="J189" s="32"/>
      <c r="K189" s="33"/>
      <c r="L189" s="34"/>
      <c r="M189" s="33"/>
      <c r="N189" s="33"/>
      <c r="O189" s="34"/>
      <c r="Q189" s="65"/>
      <c r="R189" s="49" t="e">
        <f t="shared" si="93"/>
        <v>#DIV/0!</v>
      </c>
      <c r="S189" s="41" t="e">
        <f t="shared" ref="S189:S195" si="118">AVERAGE(G189:I189)</f>
        <v>#VALUE!</v>
      </c>
      <c r="T189" s="41" t="e">
        <f t="shared" si="113"/>
        <v>#DIV/0!</v>
      </c>
      <c r="U189" s="42" t="e">
        <f t="shared" si="95"/>
        <v>#DIV/0!</v>
      </c>
      <c r="V189" s="24"/>
      <c r="W189" s="69"/>
      <c r="X189" s="24" t="s">
        <v>126</v>
      </c>
      <c r="Y189" s="23"/>
      <c r="Z189" s="23"/>
      <c r="AA189" s="23" t="e">
        <f>U202</f>
        <v>#DIV/0!</v>
      </c>
      <c r="AC189" s="63" t="s">
        <v>152</v>
      </c>
      <c r="AD189" s="58" t="e">
        <f t="shared" si="117"/>
        <v>#DIV/0!</v>
      </c>
    </row>
    <row r="190" spans="2:32">
      <c r="B190" s="20"/>
      <c r="C190" s="71"/>
      <c r="D190" s="33"/>
      <c r="E190" s="33"/>
      <c r="F190" s="33"/>
      <c r="G190" s="32" t="e">
        <f t="shared" si="116"/>
        <v>#VALUE!</v>
      </c>
      <c r="H190" s="33" t="e">
        <f t="shared" si="114"/>
        <v>#VALUE!</v>
      </c>
      <c r="I190" s="34" t="e">
        <f t="shared" si="115"/>
        <v>#VALUE!</v>
      </c>
      <c r="J190" s="32"/>
      <c r="K190" s="33"/>
      <c r="L190" s="34"/>
      <c r="M190" s="33"/>
      <c r="N190" s="33"/>
      <c r="O190" s="34"/>
      <c r="Q190" s="65"/>
      <c r="R190" s="49" t="e">
        <f t="shared" si="93"/>
        <v>#DIV/0!</v>
      </c>
      <c r="S190" s="41" t="e">
        <f t="shared" si="118"/>
        <v>#VALUE!</v>
      </c>
      <c r="T190" s="41" t="e">
        <f t="shared" si="113"/>
        <v>#DIV/0!</v>
      </c>
      <c r="U190" s="42" t="e">
        <f t="shared" si="95"/>
        <v>#DIV/0!</v>
      </c>
      <c r="V190" s="24"/>
      <c r="W190" s="69"/>
      <c r="X190" s="24" t="s">
        <v>125</v>
      </c>
      <c r="Y190" s="23" t="e">
        <f>S210</f>
        <v>#VALUE!</v>
      </c>
      <c r="Z190" s="23" t="e">
        <f>T210</f>
        <v>#DIV/0!</v>
      </c>
      <c r="AA190" s="23" t="e">
        <f>U210</f>
        <v>#DIV/0!</v>
      </c>
      <c r="AC190" s="63" t="s">
        <v>153</v>
      </c>
      <c r="AD190" s="58" t="e">
        <f t="shared" si="117"/>
        <v>#DIV/0!</v>
      </c>
    </row>
    <row r="191" spans="2:32" ht="14" customHeight="1">
      <c r="B191" s="21"/>
      <c r="C191" s="72"/>
      <c r="D191" s="37"/>
      <c r="E191" s="37"/>
      <c r="F191" s="37"/>
      <c r="G191" s="36" t="e">
        <f t="shared" si="116"/>
        <v>#VALUE!</v>
      </c>
      <c r="H191" s="37" t="e">
        <f t="shared" si="114"/>
        <v>#VALUE!</v>
      </c>
      <c r="I191" s="38" t="e">
        <f t="shared" si="115"/>
        <v>#VALUE!</v>
      </c>
      <c r="J191" s="36"/>
      <c r="K191" s="37"/>
      <c r="L191" s="38"/>
      <c r="M191" s="37"/>
      <c r="N191" s="37"/>
      <c r="O191" s="38"/>
      <c r="Q191" s="67"/>
      <c r="R191" s="50" t="e">
        <f t="shared" si="93"/>
        <v>#DIV/0!</v>
      </c>
      <c r="S191" s="51" t="e">
        <f t="shared" si="118"/>
        <v>#VALUE!</v>
      </c>
      <c r="T191" s="51" t="e">
        <f>AVERAGE(J191:K191)</f>
        <v>#DIV/0!</v>
      </c>
      <c r="U191" s="43" t="e">
        <f t="shared" si="95"/>
        <v>#DIV/0!</v>
      </c>
      <c r="V191" s="24"/>
      <c r="W191" s="69" t="s">
        <v>105</v>
      </c>
      <c r="X191" s="24" t="s">
        <v>121</v>
      </c>
      <c r="Y191" s="23" t="e">
        <f>S179</f>
        <v>#VALUE!</v>
      </c>
      <c r="Z191" s="23" t="e">
        <f>T179</f>
        <v>#DIV/0!</v>
      </c>
      <c r="AA191" s="23" t="e">
        <f>U179</f>
        <v>#DIV/0!</v>
      </c>
      <c r="AC191" s="63" t="s">
        <v>154</v>
      </c>
      <c r="AD191" s="58" t="e">
        <f t="shared" si="117"/>
        <v>#DIV/0!</v>
      </c>
    </row>
    <row r="192" spans="2:32">
      <c r="B192" s="19"/>
      <c r="C192" s="70"/>
      <c r="D192" s="29"/>
      <c r="E192" s="29"/>
      <c r="F192" s="29"/>
      <c r="G192" s="28" t="e">
        <f t="shared" si="116"/>
        <v>#VALUE!</v>
      </c>
      <c r="H192" s="29" t="e">
        <f t="shared" si="114"/>
        <v>#VALUE!</v>
      </c>
      <c r="I192" s="30" t="e">
        <f t="shared" si="115"/>
        <v>#VALUE!</v>
      </c>
      <c r="J192" s="28"/>
      <c r="K192" s="29"/>
      <c r="L192" s="30"/>
      <c r="M192" s="29"/>
      <c r="N192" s="29"/>
      <c r="O192" s="30"/>
      <c r="Q192" s="66" t="s">
        <v>101</v>
      </c>
      <c r="R192" s="48" t="e">
        <f t="shared" si="93"/>
        <v>#DIV/0!</v>
      </c>
      <c r="S192" s="39" t="e">
        <f t="shared" si="118"/>
        <v>#VALUE!</v>
      </c>
      <c r="T192" s="39" t="e">
        <f t="shared" ref="T192:T198" si="119">AVERAGE(J192:L192)</f>
        <v>#DIV/0!</v>
      </c>
      <c r="U192" s="40" t="e">
        <f t="shared" si="95"/>
        <v>#DIV/0!</v>
      </c>
      <c r="V192" s="24"/>
      <c r="W192" s="69"/>
      <c r="X192" s="24" t="s">
        <v>123</v>
      </c>
      <c r="Y192" s="23"/>
      <c r="Z192" s="23"/>
      <c r="AA192" s="23" t="e">
        <f>U187</f>
        <v>#DIV/0!</v>
      </c>
    </row>
    <row r="193" spans="2:27">
      <c r="B193" s="20"/>
      <c r="C193" s="71"/>
      <c r="D193" s="33"/>
      <c r="E193" s="33"/>
      <c r="F193" s="33"/>
      <c r="G193" s="32"/>
      <c r="H193" s="33" t="e">
        <f t="shared" si="114"/>
        <v>#VALUE!</v>
      </c>
      <c r="I193" s="34" t="e">
        <f t="shared" si="115"/>
        <v>#VALUE!</v>
      </c>
      <c r="J193" s="32"/>
      <c r="K193" s="33"/>
      <c r="L193" s="34"/>
      <c r="M193" s="33"/>
      <c r="N193" s="33"/>
      <c r="O193" s="34"/>
      <c r="Q193" s="65"/>
      <c r="R193" s="49" t="e">
        <f t="shared" si="93"/>
        <v>#DIV/0!</v>
      </c>
      <c r="S193" s="41" t="e">
        <f t="shared" si="118"/>
        <v>#VALUE!</v>
      </c>
      <c r="T193" s="41" t="e">
        <f t="shared" si="119"/>
        <v>#DIV/0!</v>
      </c>
      <c r="U193" s="42" t="e">
        <f t="shared" si="95"/>
        <v>#DIV/0!</v>
      </c>
      <c r="V193" s="24"/>
      <c r="W193" s="69"/>
      <c r="X193" s="24" t="s">
        <v>124</v>
      </c>
      <c r="Y193" s="23" t="e">
        <f>S195</f>
        <v>#VALUE!</v>
      </c>
      <c r="Z193" s="23" t="e">
        <f>T195</f>
        <v>#DIV/0!</v>
      </c>
      <c r="AA193" s="23" t="e">
        <f>U195</f>
        <v>#DIV/0!</v>
      </c>
    </row>
    <row r="194" spans="2:27">
      <c r="B194" s="20"/>
      <c r="C194" s="71"/>
      <c r="D194" s="33"/>
      <c r="E194" s="33"/>
      <c r="F194" s="33"/>
      <c r="G194" s="32" t="e">
        <f t="shared" ref="G194:G200" si="120">(J107-G107)/G107</f>
        <v>#VALUE!</v>
      </c>
      <c r="H194" s="33" t="e">
        <f t="shared" si="114"/>
        <v>#VALUE!</v>
      </c>
      <c r="I194" s="34" t="e">
        <f t="shared" si="115"/>
        <v>#VALUE!</v>
      </c>
      <c r="J194" s="32"/>
      <c r="K194" s="33"/>
      <c r="L194" s="34"/>
      <c r="M194" s="33"/>
      <c r="N194" s="33"/>
      <c r="O194" s="34"/>
      <c r="Q194" s="65"/>
      <c r="R194" s="49" t="e">
        <f t="shared" si="93"/>
        <v>#DIV/0!</v>
      </c>
      <c r="S194" s="41" t="e">
        <f t="shared" si="118"/>
        <v>#VALUE!</v>
      </c>
      <c r="T194" s="41" t="e">
        <f t="shared" si="119"/>
        <v>#DIV/0!</v>
      </c>
      <c r="U194" s="42" t="e">
        <f t="shared" si="95"/>
        <v>#DIV/0!</v>
      </c>
      <c r="V194" s="24"/>
      <c r="W194" s="69"/>
      <c r="X194" s="24" t="s">
        <v>126</v>
      </c>
      <c r="Y194" s="23" t="e">
        <f>S203</f>
        <v>#VALUE!</v>
      </c>
      <c r="Z194" s="23" t="e">
        <f>T203</f>
        <v>#DIV/0!</v>
      </c>
      <c r="AA194" s="23" t="e">
        <f>U203</f>
        <v>#DIV/0!</v>
      </c>
    </row>
    <row r="195" spans="2:27">
      <c r="B195" s="20"/>
      <c r="C195" s="71"/>
      <c r="D195" s="33"/>
      <c r="E195" s="33"/>
      <c r="F195" s="33"/>
      <c r="G195" s="32" t="e">
        <f t="shared" si="120"/>
        <v>#VALUE!</v>
      </c>
      <c r="H195" s="33" t="e">
        <f t="shared" si="114"/>
        <v>#VALUE!</v>
      </c>
      <c r="I195" s="34" t="e">
        <f t="shared" si="115"/>
        <v>#VALUE!</v>
      </c>
      <c r="J195" s="32"/>
      <c r="K195" s="33"/>
      <c r="L195" s="34"/>
      <c r="M195" s="33"/>
      <c r="N195" s="33"/>
      <c r="O195" s="34"/>
      <c r="Q195" s="65"/>
      <c r="R195" s="49" t="e">
        <f t="shared" si="93"/>
        <v>#DIV/0!</v>
      </c>
      <c r="S195" s="41" t="e">
        <f t="shared" si="118"/>
        <v>#VALUE!</v>
      </c>
      <c r="T195" s="41" t="e">
        <f t="shared" si="119"/>
        <v>#DIV/0!</v>
      </c>
      <c r="U195" s="42" t="e">
        <f t="shared" si="95"/>
        <v>#DIV/0!</v>
      </c>
      <c r="V195" s="24"/>
      <c r="W195" s="69"/>
      <c r="X195" s="24" t="s">
        <v>125</v>
      </c>
      <c r="Y195" s="23" t="e">
        <f>S211</f>
        <v>#VALUE!</v>
      </c>
      <c r="Z195" s="23" t="e">
        <f>T211</f>
        <v>#DIV/0!</v>
      </c>
      <c r="AA195" s="23" t="e">
        <f>U211</f>
        <v>#DIV/0!</v>
      </c>
    </row>
    <row r="196" spans="2:27">
      <c r="B196" s="20"/>
      <c r="C196" s="71"/>
      <c r="D196" s="33"/>
      <c r="E196" s="33"/>
      <c r="F196" s="33"/>
      <c r="G196" s="32" t="e">
        <f t="shared" si="120"/>
        <v>#VALUE!</v>
      </c>
      <c r="H196" s="33" t="e">
        <f t="shared" si="114"/>
        <v>#VALUE!</v>
      </c>
      <c r="I196" s="34" t="e">
        <f t="shared" si="115"/>
        <v>#VALUE!</v>
      </c>
      <c r="J196" s="32"/>
      <c r="K196" s="33"/>
      <c r="L196" s="34"/>
      <c r="M196" s="33"/>
      <c r="N196" s="33"/>
      <c r="O196" s="34"/>
      <c r="Q196" s="65"/>
      <c r="R196" s="49" t="e">
        <f t="shared" si="93"/>
        <v>#DIV/0!</v>
      </c>
      <c r="S196" s="41" t="e">
        <f>AVERAGE(H196:I196)</f>
        <v>#VALUE!</v>
      </c>
      <c r="T196" s="41" t="e">
        <f t="shared" si="119"/>
        <v>#DIV/0!</v>
      </c>
      <c r="U196" s="42" t="e">
        <f t="shared" si="95"/>
        <v>#DIV/0!</v>
      </c>
      <c r="V196" s="24"/>
      <c r="W196" s="69" t="s">
        <v>104</v>
      </c>
      <c r="X196" s="24" t="s">
        <v>121</v>
      </c>
      <c r="Y196" s="23" t="e">
        <f>S180</f>
        <v>#VALUE!</v>
      </c>
      <c r="Z196" s="23" t="e">
        <f>T180</f>
        <v>#DIV/0!</v>
      </c>
      <c r="AA196" s="23" t="e">
        <f>U180</f>
        <v>#DIV/0!</v>
      </c>
    </row>
    <row r="197" spans="2:27">
      <c r="B197" s="20"/>
      <c r="C197" s="71"/>
      <c r="D197" s="33"/>
      <c r="E197" s="33"/>
      <c r="F197" s="33"/>
      <c r="G197" s="32" t="e">
        <f t="shared" si="120"/>
        <v>#VALUE!</v>
      </c>
      <c r="H197" s="33" t="e">
        <f t="shared" si="114"/>
        <v>#VALUE!</v>
      </c>
      <c r="I197" s="34" t="e">
        <f t="shared" si="115"/>
        <v>#VALUE!</v>
      </c>
      <c r="J197" s="32"/>
      <c r="K197" s="33"/>
      <c r="L197" s="34"/>
      <c r="M197" s="33"/>
      <c r="N197" s="33"/>
      <c r="O197" s="34"/>
      <c r="Q197" s="65"/>
      <c r="R197" s="49" t="e">
        <f t="shared" si="93"/>
        <v>#DIV/0!</v>
      </c>
      <c r="S197" s="41" t="e">
        <f t="shared" ref="S197:S203" si="121">AVERAGE(G197:I197)</f>
        <v>#VALUE!</v>
      </c>
      <c r="T197" s="41" t="e">
        <f t="shared" si="119"/>
        <v>#DIV/0!</v>
      </c>
      <c r="U197" s="42" t="e">
        <f t="shared" si="95"/>
        <v>#DIV/0!</v>
      </c>
      <c r="V197" s="24"/>
      <c r="W197" s="69"/>
      <c r="X197" s="24" t="s">
        <v>123</v>
      </c>
      <c r="Y197" s="23" t="e">
        <f>S188</f>
        <v>#VALUE!</v>
      </c>
      <c r="Z197" s="23" t="e">
        <f>T188</f>
        <v>#DIV/0!</v>
      </c>
      <c r="AA197" s="23" t="e">
        <f>U188</f>
        <v>#DIV/0!</v>
      </c>
    </row>
    <row r="198" spans="2:27">
      <c r="B198" s="20"/>
      <c r="C198" s="71"/>
      <c r="D198" s="33"/>
      <c r="E198" s="33"/>
      <c r="F198" s="33"/>
      <c r="G198" s="32" t="e">
        <f t="shared" si="120"/>
        <v>#VALUE!</v>
      </c>
      <c r="H198" s="33" t="e">
        <f t="shared" si="114"/>
        <v>#VALUE!</v>
      </c>
      <c r="I198" s="34" t="e">
        <f t="shared" si="115"/>
        <v>#VALUE!</v>
      </c>
      <c r="J198" s="32"/>
      <c r="K198" s="33"/>
      <c r="L198" s="34"/>
      <c r="M198" s="33"/>
      <c r="N198" s="33"/>
      <c r="O198" s="34"/>
      <c r="Q198" s="65"/>
      <c r="R198" s="49" t="e">
        <f t="shared" si="93"/>
        <v>#DIV/0!</v>
      </c>
      <c r="S198" s="41" t="e">
        <f t="shared" si="121"/>
        <v>#VALUE!</v>
      </c>
      <c r="T198" s="41" t="e">
        <f t="shared" si="119"/>
        <v>#DIV/0!</v>
      </c>
      <c r="U198" s="42" t="e">
        <f t="shared" si="95"/>
        <v>#DIV/0!</v>
      </c>
      <c r="V198" s="24"/>
      <c r="W198" s="69"/>
      <c r="X198" s="24" t="s">
        <v>124</v>
      </c>
      <c r="Y198" s="23" t="e">
        <f>S196</f>
        <v>#VALUE!</v>
      </c>
      <c r="Z198" s="23" t="e">
        <f>T196</f>
        <v>#DIV/0!</v>
      </c>
      <c r="AA198" s="23" t="e">
        <f>U196</f>
        <v>#DIV/0!</v>
      </c>
    </row>
    <row r="199" spans="2:27">
      <c r="B199" s="21"/>
      <c r="C199" s="72"/>
      <c r="D199" s="37"/>
      <c r="E199" s="37"/>
      <c r="F199" s="37"/>
      <c r="G199" s="36" t="e">
        <f t="shared" si="120"/>
        <v>#VALUE!</v>
      </c>
      <c r="H199" s="37" t="e">
        <f t="shared" si="114"/>
        <v>#VALUE!</v>
      </c>
      <c r="I199" s="38" t="e">
        <f t="shared" si="115"/>
        <v>#VALUE!</v>
      </c>
      <c r="J199" s="36"/>
      <c r="K199" s="37"/>
      <c r="L199" s="38"/>
      <c r="M199" s="37"/>
      <c r="N199" s="37"/>
      <c r="O199" s="38"/>
      <c r="Q199" s="67"/>
      <c r="R199" s="50" t="e">
        <f t="shared" si="93"/>
        <v>#DIV/0!</v>
      </c>
      <c r="S199" s="51" t="e">
        <f t="shared" si="121"/>
        <v>#VALUE!</v>
      </c>
      <c r="T199" s="51" t="e">
        <f>AVERAGE(J199:K199)</f>
        <v>#DIV/0!</v>
      </c>
      <c r="U199" s="43" t="e">
        <f t="shared" si="95"/>
        <v>#DIV/0!</v>
      </c>
      <c r="V199" s="24"/>
      <c r="W199" s="69"/>
      <c r="X199" s="24" t="s">
        <v>126</v>
      </c>
      <c r="Y199" s="23" t="e">
        <f>S204</f>
        <v>#VALUE!</v>
      </c>
      <c r="Z199" s="23" t="e">
        <f>T204</f>
        <v>#DIV/0!</v>
      </c>
      <c r="AA199" s="23" t="e">
        <f>U204</f>
        <v>#DIV/0!</v>
      </c>
    </row>
    <row r="200" spans="2:27">
      <c r="B200" s="19"/>
      <c r="C200" s="70"/>
      <c r="D200" s="29"/>
      <c r="E200" s="29"/>
      <c r="F200" s="29"/>
      <c r="G200" s="28" t="e">
        <f t="shared" si="120"/>
        <v>#VALUE!</v>
      </c>
      <c r="H200" s="29" t="e">
        <f t="shared" si="114"/>
        <v>#VALUE!</v>
      </c>
      <c r="I200" s="30" t="e">
        <f t="shared" si="115"/>
        <v>#VALUE!</v>
      </c>
      <c r="J200" s="28"/>
      <c r="K200" s="29"/>
      <c r="L200" s="30"/>
      <c r="M200" s="29"/>
      <c r="N200" s="29"/>
      <c r="O200" s="30"/>
      <c r="Q200" s="66" t="s">
        <v>102</v>
      </c>
      <c r="R200" s="48" t="e">
        <f t="shared" si="93"/>
        <v>#DIV/0!</v>
      </c>
      <c r="S200" s="39" t="e">
        <f t="shared" si="121"/>
        <v>#VALUE!</v>
      </c>
      <c r="T200" s="39" t="e">
        <f t="shared" ref="T200:T206" si="122">AVERAGE(J200:L200)</f>
        <v>#DIV/0!</v>
      </c>
      <c r="U200" s="40" t="e">
        <f t="shared" si="95"/>
        <v>#DIV/0!</v>
      </c>
      <c r="V200" s="24"/>
      <c r="W200" s="69"/>
      <c r="X200" s="24" t="s">
        <v>125</v>
      </c>
      <c r="Y200" s="23"/>
      <c r="Z200" s="23"/>
      <c r="AA200" s="23" t="e">
        <f>U212</f>
        <v>#DIV/0!</v>
      </c>
    </row>
    <row r="201" spans="2:27">
      <c r="B201" s="20"/>
      <c r="C201" s="71"/>
      <c r="D201" s="33"/>
      <c r="E201" s="33"/>
      <c r="F201" s="33"/>
      <c r="G201" s="32"/>
      <c r="H201" s="33" t="e">
        <f t="shared" si="114"/>
        <v>#VALUE!</v>
      </c>
      <c r="I201" s="34" t="e">
        <f t="shared" si="115"/>
        <v>#VALUE!</v>
      </c>
      <c r="J201" s="32"/>
      <c r="K201" s="33"/>
      <c r="L201" s="34"/>
      <c r="M201" s="33"/>
      <c r="N201" s="33"/>
      <c r="O201" s="34"/>
      <c r="Q201" s="65"/>
      <c r="R201" s="49" t="e">
        <f t="shared" si="93"/>
        <v>#DIV/0!</v>
      </c>
      <c r="S201" s="41" t="e">
        <f t="shared" si="121"/>
        <v>#VALUE!</v>
      </c>
      <c r="T201" s="41" t="e">
        <f t="shared" si="122"/>
        <v>#DIV/0!</v>
      </c>
      <c r="U201" s="42" t="e">
        <f t="shared" si="95"/>
        <v>#DIV/0!</v>
      </c>
      <c r="V201" s="24"/>
      <c r="W201" s="69" t="s">
        <v>129</v>
      </c>
      <c r="X201" s="24" t="s">
        <v>121</v>
      </c>
      <c r="Y201" s="23" t="e">
        <f>S181</f>
        <v>#VALUE!</v>
      </c>
      <c r="Z201" s="23" t="e">
        <f>T181</f>
        <v>#DIV/0!</v>
      </c>
      <c r="AA201" s="23" t="e">
        <f>U181</f>
        <v>#DIV/0!</v>
      </c>
    </row>
    <row r="202" spans="2:27">
      <c r="B202" s="20"/>
      <c r="C202" s="71"/>
      <c r="D202" s="33"/>
      <c r="E202" s="33"/>
      <c r="F202" s="33"/>
      <c r="G202" s="32" t="e">
        <f t="shared" ref="G202:G208" si="123">(J115-G115)/G115</f>
        <v>#VALUE!</v>
      </c>
      <c r="H202" s="33" t="e">
        <f t="shared" si="114"/>
        <v>#VALUE!</v>
      </c>
      <c r="I202" s="34" t="e">
        <f t="shared" si="115"/>
        <v>#VALUE!</v>
      </c>
      <c r="J202" s="32"/>
      <c r="K202" s="33"/>
      <c r="L202" s="34"/>
      <c r="M202" s="33"/>
      <c r="N202" s="33"/>
      <c r="O202" s="34"/>
      <c r="Q202" s="65"/>
      <c r="R202" s="49" t="e">
        <f t="shared" si="93"/>
        <v>#DIV/0!</v>
      </c>
      <c r="S202" s="41" t="e">
        <f t="shared" si="121"/>
        <v>#VALUE!</v>
      </c>
      <c r="T202" s="41" t="e">
        <f t="shared" si="122"/>
        <v>#DIV/0!</v>
      </c>
      <c r="U202" s="42" t="e">
        <f t="shared" si="95"/>
        <v>#DIV/0!</v>
      </c>
      <c r="V202" s="24"/>
      <c r="W202" s="69"/>
      <c r="X202" s="24" t="s">
        <v>123</v>
      </c>
      <c r="Y202" s="23" t="e">
        <f>S189</f>
        <v>#VALUE!</v>
      </c>
      <c r="Z202" s="23" t="e">
        <f>T189</f>
        <v>#DIV/0!</v>
      </c>
      <c r="AA202" s="23" t="e">
        <f>U189</f>
        <v>#DIV/0!</v>
      </c>
    </row>
    <row r="203" spans="2:27">
      <c r="B203" s="20"/>
      <c r="C203" s="71"/>
      <c r="D203" s="33"/>
      <c r="E203" s="33"/>
      <c r="F203" s="33"/>
      <c r="G203" s="32" t="e">
        <f t="shared" si="123"/>
        <v>#VALUE!</v>
      </c>
      <c r="H203" s="33" t="e">
        <f t="shared" si="114"/>
        <v>#VALUE!</v>
      </c>
      <c r="I203" s="34" t="e">
        <f t="shared" si="115"/>
        <v>#VALUE!</v>
      </c>
      <c r="J203" s="32"/>
      <c r="K203" s="33"/>
      <c r="L203" s="34"/>
      <c r="M203" s="33"/>
      <c r="N203" s="33"/>
      <c r="O203" s="34"/>
      <c r="Q203" s="65"/>
      <c r="R203" s="49" t="e">
        <f t="shared" si="93"/>
        <v>#DIV/0!</v>
      </c>
      <c r="S203" s="41" t="e">
        <f t="shared" si="121"/>
        <v>#VALUE!</v>
      </c>
      <c r="T203" s="41" t="e">
        <f t="shared" si="122"/>
        <v>#DIV/0!</v>
      </c>
      <c r="U203" s="42" t="e">
        <f t="shared" si="95"/>
        <v>#DIV/0!</v>
      </c>
      <c r="V203" s="24"/>
      <c r="W203" s="69"/>
      <c r="X203" s="24" t="s">
        <v>124</v>
      </c>
      <c r="Y203" s="23"/>
      <c r="Z203" s="23"/>
      <c r="AA203" s="23" t="e">
        <f>U197</f>
        <v>#DIV/0!</v>
      </c>
    </row>
    <row r="204" spans="2:27">
      <c r="B204" s="20"/>
      <c r="C204" s="71"/>
      <c r="D204" s="33"/>
      <c r="E204" s="33"/>
      <c r="F204" s="33"/>
      <c r="G204" s="32" t="e">
        <f t="shared" si="123"/>
        <v>#VALUE!</v>
      </c>
      <c r="H204" s="33" t="e">
        <f t="shared" si="114"/>
        <v>#VALUE!</v>
      </c>
      <c r="I204" s="34" t="e">
        <f t="shared" si="115"/>
        <v>#VALUE!</v>
      </c>
      <c r="J204" s="32"/>
      <c r="K204" s="33"/>
      <c r="L204" s="34"/>
      <c r="M204" s="33"/>
      <c r="N204" s="33"/>
      <c r="O204" s="34"/>
      <c r="Q204" s="65"/>
      <c r="R204" s="49" t="e">
        <f t="shared" si="93"/>
        <v>#DIV/0!</v>
      </c>
      <c r="S204" s="41" t="e">
        <f>AVERAGE(H204:I204)</f>
        <v>#VALUE!</v>
      </c>
      <c r="T204" s="41" t="e">
        <f t="shared" si="122"/>
        <v>#DIV/0!</v>
      </c>
      <c r="U204" s="42" t="e">
        <f t="shared" si="95"/>
        <v>#DIV/0!</v>
      </c>
      <c r="V204" s="24"/>
      <c r="W204" s="69"/>
      <c r="X204" s="24" t="s">
        <v>126</v>
      </c>
      <c r="Y204" s="23" t="e">
        <f>S205</f>
        <v>#VALUE!</v>
      </c>
      <c r="Z204" s="23" t="e">
        <f>T205</f>
        <v>#DIV/0!</v>
      </c>
      <c r="AA204" s="23" t="e">
        <f>U205</f>
        <v>#DIV/0!</v>
      </c>
    </row>
    <row r="205" spans="2:27" ht="14" customHeight="1">
      <c r="B205" s="20"/>
      <c r="C205" s="71"/>
      <c r="D205" s="33"/>
      <c r="E205" s="33"/>
      <c r="F205" s="33"/>
      <c r="G205" s="32" t="e">
        <f t="shared" si="123"/>
        <v>#VALUE!</v>
      </c>
      <c r="H205" s="33" t="e">
        <f t="shared" si="114"/>
        <v>#VALUE!</v>
      </c>
      <c r="I205" s="34" t="e">
        <f t="shared" si="115"/>
        <v>#VALUE!</v>
      </c>
      <c r="J205" s="32"/>
      <c r="K205" s="33"/>
      <c r="L205" s="34"/>
      <c r="M205" s="33"/>
      <c r="N205" s="33"/>
      <c r="O205" s="34"/>
      <c r="Q205" s="65"/>
      <c r="R205" s="49" t="e">
        <f t="shared" si="93"/>
        <v>#DIV/0!</v>
      </c>
      <c r="S205" s="41" t="e">
        <f t="shared" ref="S205:S211" si="124">AVERAGE(G205:I205)</f>
        <v>#VALUE!</v>
      </c>
      <c r="T205" s="41" t="e">
        <f t="shared" si="122"/>
        <v>#DIV/0!</v>
      </c>
      <c r="U205" s="42" t="e">
        <f t="shared" si="95"/>
        <v>#DIV/0!</v>
      </c>
      <c r="V205" s="24"/>
      <c r="W205" s="69"/>
      <c r="X205" s="24" t="s">
        <v>125</v>
      </c>
      <c r="Y205" s="23" t="e">
        <f>S213</f>
        <v>#VALUE!</v>
      </c>
      <c r="Z205" s="23" t="e">
        <f>T213</f>
        <v>#DIV/0!</v>
      </c>
      <c r="AA205" s="23" t="e">
        <f>U213</f>
        <v>#DIV/0!</v>
      </c>
    </row>
    <row r="206" spans="2:27">
      <c r="B206" s="20"/>
      <c r="C206" s="71"/>
      <c r="D206" s="33"/>
      <c r="E206" s="33"/>
      <c r="F206" s="33"/>
      <c r="G206" s="32" t="e">
        <f t="shared" si="123"/>
        <v>#VALUE!</v>
      </c>
      <c r="H206" s="33" t="e">
        <f t="shared" si="114"/>
        <v>#VALUE!</v>
      </c>
      <c r="I206" s="34" t="e">
        <f t="shared" si="115"/>
        <v>#VALUE!</v>
      </c>
      <c r="J206" s="32"/>
      <c r="K206" s="33"/>
      <c r="L206" s="34"/>
      <c r="M206" s="33"/>
      <c r="N206" s="33"/>
      <c r="O206" s="34"/>
      <c r="Q206" s="65"/>
      <c r="R206" s="49" t="e">
        <f t="shared" si="93"/>
        <v>#DIV/0!</v>
      </c>
      <c r="S206" s="41" t="e">
        <f t="shared" si="124"/>
        <v>#VALUE!</v>
      </c>
      <c r="T206" s="41" t="e">
        <f t="shared" si="122"/>
        <v>#DIV/0!</v>
      </c>
      <c r="U206" s="42" t="e">
        <f t="shared" si="95"/>
        <v>#DIV/0!</v>
      </c>
      <c r="V206" s="24"/>
      <c r="W206" s="69" t="s">
        <v>130</v>
      </c>
      <c r="X206" s="24" t="s">
        <v>121</v>
      </c>
      <c r="Y206" s="23" t="e">
        <f>S182</f>
        <v>#VALUE!</v>
      </c>
      <c r="Z206" s="23" t="e">
        <f>T182</f>
        <v>#DIV/0!</v>
      </c>
      <c r="AA206" s="23" t="e">
        <f>U182</f>
        <v>#DIV/0!</v>
      </c>
    </row>
    <row r="207" spans="2:27">
      <c r="B207" s="21"/>
      <c r="C207" s="72"/>
      <c r="D207" s="37"/>
      <c r="E207" s="37"/>
      <c r="F207" s="37"/>
      <c r="G207" s="36" t="e">
        <f t="shared" si="123"/>
        <v>#VALUE!</v>
      </c>
      <c r="H207" s="37" t="e">
        <f t="shared" si="114"/>
        <v>#VALUE!</v>
      </c>
      <c r="I207" s="38" t="e">
        <f t="shared" si="115"/>
        <v>#VALUE!</v>
      </c>
      <c r="J207" s="36"/>
      <c r="K207" s="37"/>
      <c r="L207" s="38"/>
      <c r="M207" s="37"/>
      <c r="N207" s="37"/>
      <c r="O207" s="38"/>
      <c r="Q207" s="67"/>
      <c r="R207" s="50" t="e">
        <f t="shared" si="93"/>
        <v>#DIV/0!</v>
      </c>
      <c r="S207" s="51" t="e">
        <f t="shared" si="124"/>
        <v>#VALUE!</v>
      </c>
      <c r="T207" s="51" t="e">
        <f>AVERAGE(J207:K207)</f>
        <v>#DIV/0!</v>
      </c>
      <c r="U207" s="43" t="e">
        <f t="shared" si="95"/>
        <v>#DIV/0!</v>
      </c>
      <c r="V207" s="24"/>
      <c r="W207" s="69"/>
      <c r="X207" s="24" t="s">
        <v>123</v>
      </c>
      <c r="Y207" s="23" t="e">
        <f>S190</f>
        <v>#VALUE!</v>
      </c>
      <c r="Z207" s="23" t="e">
        <f>T190</f>
        <v>#DIV/0!</v>
      </c>
      <c r="AA207" s="23" t="e">
        <f>U190</f>
        <v>#DIV/0!</v>
      </c>
    </row>
    <row r="208" spans="2:27">
      <c r="B208" s="19"/>
      <c r="C208" s="70"/>
      <c r="D208" s="29"/>
      <c r="E208" s="29"/>
      <c r="F208" s="29"/>
      <c r="G208" s="28" t="e">
        <f t="shared" si="123"/>
        <v>#VALUE!</v>
      </c>
      <c r="H208" s="29" t="e">
        <f t="shared" si="114"/>
        <v>#VALUE!</v>
      </c>
      <c r="I208" s="30" t="e">
        <f t="shared" si="115"/>
        <v>#VALUE!</v>
      </c>
      <c r="J208" s="28"/>
      <c r="K208" s="29"/>
      <c r="L208" s="30"/>
      <c r="M208" s="29"/>
      <c r="N208" s="29"/>
      <c r="O208" s="30"/>
      <c r="Q208" s="66" t="s">
        <v>103</v>
      </c>
      <c r="R208" s="48" t="e">
        <f t="shared" si="93"/>
        <v>#DIV/0!</v>
      </c>
      <c r="S208" s="39" t="e">
        <f t="shared" si="124"/>
        <v>#VALUE!</v>
      </c>
      <c r="T208" s="39" t="e">
        <f t="shared" ref="T208:T214" si="125">AVERAGE(J208:L208)</f>
        <v>#DIV/0!</v>
      </c>
      <c r="U208" s="40" t="e">
        <f t="shared" si="95"/>
        <v>#DIV/0!</v>
      </c>
      <c r="V208" s="24"/>
      <c r="W208" s="69"/>
      <c r="X208" s="24" t="s">
        <v>124</v>
      </c>
      <c r="Y208" s="23" t="e">
        <f>S198</f>
        <v>#VALUE!</v>
      </c>
      <c r="Z208" s="23" t="e">
        <f>T198</f>
        <v>#DIV/0!</v>
      </c>
      <c r="AA208" s="23" t="e">
        <f>U198</f>
        <v>#DIV/0!</v>
      </c>
    </row>
    <row r="209" spans="2:28">
      <c r="B209" s="20"/>
      <c r="C209" s="71"/>
      <c r="D209" s="33"/>
      <c r="E209" s="33"/>
      <c r="F209" s="33"/>
      <c r="G209" s="32"/>
      <c r="H209" s="33" t="e">
        <f t="shared" si="114"/>
        <v>#VALUE!</v>
      </c>
      <c r="I209" s="34" t="e">
        <f t="shared" si="115"/>
        <v>#VALUE!</v>
      </c>
      <c r="J209" s="32"/>
      <c r="K209" s="33"/>
      <c r="L209" s="34"/>
      <c r="M209" s="33"/>
      <c r="N209" s="33"/>
      <c r="O209" s="34"/>
      <c r="Q209" s="65"/>
      <c r="R209" s="49" t="e">
        <f t="shared" si="93"/>
        <v>#DIV/0!</v>
      </c>
      <c r="S209" s="41" t="e">
        <f t="shared" si="124"/>
        <v>#VALUE!</v>
      </c>
      <c r="T209" s="41" t="e">
        <f t="shared" si="125"/>
        <v>#DIV/0!</v>
      </c>
      <c r="U209" s="42" t="e">
        <f t="shared" si="95"/>
        <v>#DIV/0!</v>
      </c>
      <c r="V209" s="24"/>
      <c r="W209" s="69"/>
      <c r="X209" s="24" t="s">
        <v>126</v>
      </c>
      <c r="Y209" s="23" t="e">
        <f>S206</f>
        <v>#VALUE!</v>
      </c>
      <c r="Z209" s="23" t="e">
        <f>T206</f>
        <v>#DIV/0!</v>
      </c>
      <c r="AA209" s="23" t="e">
        <f>U206</f>
        <v>#DIV/0!</v>
      </c>
    </row>
    <row r="210" spans="2:28">
      <c r="B210" s="20"/>
      <c r="C210" s="71"/>
      <c r="D210" s="33"/>
      <c r="E210" s="33"/>
      <c r="F210" s="33"/>
      <c r="G210" s="32" t="e">
        <f t="shared" ref="G210:G215" si="126">(J123-G123)/G123</f>
        <v>#VALUE!</v>
      </c>
      <c r="H210" s="33" t="e">
        <f t="shared" si="114"/>
        <v>#VALUE!</v>
      </c>
      <c r="I210" s="34" t="e">
        <f t="shared" si="115"/>
        <v>#VALUE!</v>
      </c>
      <c r="J210" s="32"/>
      <c r="K210" s="33"/>
      <c r="L210" s="34"/>
      <c r="M210" s="33"/>
      <c r="N210" s="33"/>
      <c r="O210" s="34"/>
      <c r="Q210" s="65"/>
      <c r="R210" s="49" t="e">
        <f t="shared" si="93"/>
        <v>#DIV/0!</v>
      </c>
      <c r="S210" s="41" t="e">
        <f t="shared" si="124"/>
        <v>#VALUE!</v>
      </c>
      <c r="T210" s="41" t="e">
        <f t="shared" si="125"/>
        <v>#DIV/0!</v>
      </c>
      <c r="U210" s="42" t="e">
        <f t="shared" si="95"/>
        <v>#DIV/0!</v>
      </c>
      <c r="V210" s="24"/>
      <c r="W210" s="69"/>
      <c r="X210" s="24" t="s">
        <v>125</v>
      </c>
      <c r="Y210" s="23" t="e">
        <f>S214</f>
        <v>#VALUE!</v>
      </c>
      <c r="Z210" s="23" t="e">
        <f>T214</f>
        <v>#DIV/0!</v>
      </c>
      <c r="AA210" s="23" t="e">
        <f>U214</f>
        <v>#DIV/0!</v>
      </c>
      <c r="AB210" s="24"/>
    </row>
    <row r="211" spans="2:28">
      <c r="B211" s="20"/>
      <c r="C211" s="71"/>
      <c r="D211" s="33"/>
      <c r="E211" s="33"/>
      <c r="F211" s="33"/>
      <c r="G211" s="32" t="e">
        <f t="shared" si="126"/>
        <v>#VALUE!</v>
      </c>
      <c r="H211" s="33" t="e">
        <f t="shared" si="114"/>
        <v>#VALUE!</v>
      </c>
      <c r="I211" s="34" t="e">
        <f t="shared" si="115"/>
        <v>#VALUE!</v>
      </c>
      <c r="J211" s="32"/>
      <c r="K211" s="33"/>
      <c r="L211" s="34"/>
      <c r="M211" s="33"/>
      <c r="N211" s="33"/>
      <c r="O211" s="34"/>
      <c r="Q211" s="65"/>
      <c r="R211" s="49" t="e">
        <f t="shared" si="93"/>
        <v>#DIV/0!</v>
      </c>
      <c r="S211" s="41" t="e">
        <f t="shared" si="124"/>
        <v>#VALUE!</v>
      </c>
      <c r="T211" s="41" t="e">
        <f t="shared" si="125"/>
        <v>#DIV/0!</v>
      </c>
      <c r="U211" s="42" t="e">
        <f t="shared" si="95"/>
        <v>#DIV/0!</v>
      </c>
      <c r="V211" s="24"/>
      <c r="W211" s="69" t="s">
        <v>131</v>
      </c>
      <c r="X211" s="24" t="s">
        <v>121</v>
      </c>
      <c r="Y211" s="23" t="e">
        <f>S183</f>
        <v>#VALUE!</v>
      </c>
      <c r="Z211" s="23" t="e">
        <f>T183</f>
        <v>#DIV/0!</v>
      </c>
      <c r="AA211" s="23" t="e">
        <f>U183</f>
        <v>#DIV/0!</v>
      </c>
      <c r="AB211" s="24"/>
    </row>
    <row r="212" spans="2:28">
      <c r="B212" s="20"/>
      <c r="C212" s="71"/>
      <c r="D212" s="33"/>
      <c r="E212" s="33"/>
      <c r="F212" s="33"/>
      <c r="G212" s="32" t="e">
        <f t="shared" si="126"/>
        <v>#VALUE!</v>
      </c>
      <c r="H212" s="33" t="e">
        <f t="shared" si="114"/>
        <v>#VALUE!</v>
      </c>
      <c r="I212" s="34" t="e">
        <f t="shared" si="115"/>
        <v>#VALUE!</v>
      </c>
      <c r="J212" s="32"/>
      <c r="K212" s="33"/>
      <c r="L212" s="34"/>
      <c r="M212" s="33"/>
      <c r="N212" s="33"/>
      <c r="O212" s="34"/>
      <c r="Q212" s="65"/>
      <c r="R212" s="49" t="e">
        <f t="shared" si="93"/>
        <v>#DIV/0!</v>
      </c>
      <c r="S212" s="41" t="e">
        <f>AVERAGE(H212:I212)</f>
        <v>#VALUE!</v>
      </c>
      <c r="T212" s="41" t="e">
        <f t="shared" si="125"/>
        <v>#DIV/0!</v>
      </c>
      <c r="U212" s="42" t="e">
        <f t="shared" si="95"/>
        <v>#DIV/0!</v>
      </c>
      <c r="V212" s="24"/>
      <c r="W212" s="69"/>
      <c r="X212" s="24" t="s">
        <v>123</v>
      </c>
      <c r="Y212" s="23" t="e">
        <f>S191</f>
        <v>#VALUE!</v>
      </c>
      <c r="Z212" s="23" t="e">
        <f>T191</f>
        <v>#DIV/0!</v>
      </c>
      <c r="AA212" s="23" t="e">
        <f>U191</f>
        <v>#DIV/0!</v>
      </c>
      <c r="AB212" s="24"/>
    </row>
    <row r="213" spans="2:28">
      <c r="B213" s="20"/>
      <c r="C213" s="71"/>
      <c r="D213" s="33"/>
      <c r="E213" s="33"/>
      <c r="F213" s="33"/>
      <c r="G213" s="32" t="e">
        <f t="shared" si="126"/>
        <v>#VALUE!</v>
      </c>
      <c r="H213" s="33" t="e">
        <f t="shared" si="114"/>
        <v>#VALUE!</v>
      </c>
      <c r="I213" s="34" t="e">
        <f t="shared" si="115"/>
        <v>#VALUE!</v>
      </c>
      <c r="J213" s="32"/>
      <c r="K213" s="33"/>
      <c r="L213" s="34"/>
      <c r="M213" s="33"/>
      <c r="N213" s="33"/>
      <c r="O213" s="34"/>
      <c r="Q213" s="65"/>
      <c r="R213" s="49" t="e">
        <f t="shared" si="93"/>
        <v>#DIV/0!</v>
      </c>
      <c r="S213" s="41" t="e">
        <f>AVERAGE(G213:I213)</f>
        <v>#VALUE!</v>
      </c>
      <c r="T213" s="41" t="e">
        <f t="shared" si="125"/>
        <v>#DIV/0!</v>
      </c>
      <c r="U213" s="42" t="e">
        <f t="shared" si="95"/>
        <v>#DIV/0!</v>
      </c>
      <c r="V213" s="24"/>
      <c r="W213" s="69"/>
      <c r="X213" s="24" t="s">
        <v>124</v>
      </c>
      <c r="Y213" s="23" t="e">
        <f>S199</f>
        <v>#VALUE!</v>
      </c>
      <c r="Z213" s="23" t="e">
        <f>T199</f>
        <v>#DIV/0!</v>
      </c>
      <c r="AA213" s="23" t="e">
        <f>U199</f>
        <v>#DIV/0!</v>
      </c>
      <c r="AB213" s="24"/>
    </row>
    <row r="214" spans="2:28">
      <c r="B214" s="20"/>
      <c r="C214" s="71"/>
      <c r="D214" s="33"/>
      <c r="E214" s="33"/>
      <c r="F214" s="33"/>
      <c r="G214" s="32" t="e">
        <f t="shared" si="126"/>
        <v>#VALUE!</v>
      </c>
      <c r="H214" s="33" t="e">
        <f t="shared" si="114"/>
        <v>#VALUE!</v>
      </c>
      <c r="I214" s="34" t="e">
        <f t="shared" si="115"/>
        <v>#VALUE!</v>
      </c>
      <c r="J214" s="32"/>
      <c r="K214" s="33"/>
      <c r="L214" s="34"/>
      <c r="M214" s="33"/>
      <c r="N214" s="33"/>
      <c r="O214" s="34"/>
      <c r="Q214" s="65"/>
      <c r="R214" s="49" t="e">
        <f t="shared" si="93"/>
        <v>#DIV/0!</v>
      </c>
      <c r="S214" s="41" t="e">
        <f>AVERAGE(G214:I214)</f>
        <v>#VALUE!</v>
      </c>
      <c r="T214" s="41" t="e">
        <f t="shared" si="125"/>
        <v>#DIV/0!</v>
      </c>
      <c r="U214" s="42" t="e">
        <f t="shared" si="95"/>
        <v>#DIV/0!</v>
      </c>
      <c r="V214" s="24"/>
      <c r="W214" s="69"/>
      <c r="X214" s="24" t="s">
        <v>126</v>
      </c>
      <c r="Y214" s="23" t="e">
        <f>S207</f>
        <v>#VALUE!</v>
      </c>
      <c r="Z214" s="23" t="e">
        <f>T207</f>
        <v>#DIV/0!</v>
      </c>
      <c r="AA214" s="23" t="e">
        <f>U207</f>
        <v>#DIV/0!</v>
      </c>
      <c r="AB214" s="24"/>
    </row>
    <row r="215" spans="2:28">
      <c r="B215" s="21"/>
      <c r="C215" s="72"/>
      <c r="D215" s="37"/>
      <c r="E215" s="37"/>
      <c r="F215" s="37"/>
      <c r="G215" s="36" t="e">
        <f t="shared" si="126"/>
        <v>#VALUE!</v>
      </c>
      <c r="H215" s="37" t="e">
        <f t="shared" si="114"/>
        <v>#VALUE!</v>
      </c>
      <c r="I215" s="38" t="e">
        <f t="shared" si="115"/>
        <v>#VALUE!</v>
      </c>
      <c r="J215" s="36"/>
      <c r="K215" s="37"/>
      <c r="L215" s="38"/>
      <c r="M215" s="37"/>
      <c r="N215" s="37"/>
      <c r="O215" s="38"/>
      <c r="Q215" s="67"/>
      <c r="R215" s="50" t="e">
        <f t="shared" si="93"/>
        <v>#DIV/0!</v>
      </c>
      <c r="S215" s="51" t="e">
        <f>AVERAGE(G215:I215)</f>
        <v>#VALUE!</v>
      </c>
      <c r="T215" s="51" t="e">
        <f>AVERAGE(J215:K215)</f>
        <v>#DIV/0!</v>
      </c>
      <c r="U215" s="43" t="e">
        <f t="shared" si="95"/>
        <v>#DIV/0!</v>
      </c>
      <c r="V215" s="24"/>
      <c r="W215" s="69"/>
      <c r="X215" s="24" t="s">
        <v>125</v>
      </c>
      <c r="Y215" s="23" t="e">
        <f>S215</f>
        <v>#VALUE!</v>
      </c>
      <c r="Z215" s="23" t="e">
        <f>T215</f>
        <v>#DIV/0!</v>
      </c>
      <c r="AA215" s="23" t="e">
        <f>U215</f>
        <v>#DIV/0!</v>
      </c>
      <c r="AB215" s="24"/>
    </row>
  </sheetData>
  <mergeCells count="55">
    <mergeCell ref="Q176:Q183"/>
    <mergeCell ref="W176:W180"/>
    <mergeCell ref="W181:W185"/>
    <mergeCell ref="Q184:Q191"/>
    <mergeCell ref="W186:W190"/>
    <mergeCell ref="W191:W195"/>
    <mergeCell ref="Q192:Q199"/>
    <mergeCell ref="W196:W200"/>
    <mergeCell ref="Q200:Q207"/>
    <mergeCell ref="W201:W205"/>
    <mergeCell ref="W206:W210"/>
    <mergeCell ref="Q208:Q215"/>
    <mergeCell ref="W211:W215"/>
    <mergeCell ref="C176:C183"/>
    <mergeCell ref="C184:C191"/>
    <mergeCell ref="C192:C199"/>
    <mergeCell ref="C200:C207"/>
    <mergeCell ref="C208:C215"/>
    <mergeCell ref="C53:C60"/>
    <mergeCell ref="Q53:Q60"/>
    <mergeCell ref="W99:W103"/>
    <mergeCell ref="W104:W108"/>
    <mergeCell ref="C61:C68"/>
    <mergeCell ref="Q61:Q68"/>
    <mergeCell ref="W162:W166"/>
    <mergeCell ref="C121:C128"/>
    <mergeCell ref="Q121:Q128"/>
    <mergeCell ref="W167:W171"/>
    <mergeCell ref="C89:C96"/>
    <mergeCell ref="Q89:Q96"/>
    <mergeCell ref="W132:W136"/>
    <mergeCell ref="W137:W141"/>
    <mergeCell ref="C97:C104"/>
    <mergeCell ref="Q97:Q104"/>
    <mergeCell ref="W142:W146"/>
    <mergeCell ref="W147:W151"/>
    <mergeCell ref="C105:C112"/>
    <mergeCell ref="Q105:Q112"/>
    <mergeCell ref="W109:W113"/>
    <mergeCell ref="B23:G23"/>
    <mergeCell ref="W152:W156"/>
    <mergeCell ref="C113:C120"/>
    <mergeCell ref="Q113:Q120"/>
    <mergeCell ref="W157:W161"/>
    <mergeCell ref="C69:C76"/>
    <mergeCell ref="Q69:Q76"/>
    <mergeCell ref="W114:W118"/>
    <mergeCell ref="W119:W123"/>
    <mergeCell ref="C77:C84"/>
    <mergeCell ref="Q77:Q84"/>
    <mergeCell ref="W124:W128"/>
    <mergeCell ref="C45:C52"/>
    <mergeCell ref="Q45:Q52"/>
    <mergeCell ref="W89:W93"/>
    <mergeCell ref="W94:W98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81"/>
  <sheetViews>
    <sheetView workbookViewId="0">
      <selection activeCell="C2" sqref="C2:D481"/>
    </sheetView>
  </sheetViews>
  <sheetFormatPr baseColWidth="10" defaultRowHeight="14" x14ac:dyDescent="0"/>
  <cols>
    <col min="2" max="4" width="10.83203125" style="55"/>
  </cols>
  <sheetData>
    <row r="1" spans="2:5">
      <c r="B1" s="56" t="s">
        <v>0</v>
      </c>
      <c r="C1" s="56" t="s">
        <v>1</v>
      </c>
      <c r="D1" s="56" t="s">
        <v>2</v>
      </c>
      <c r="E1" s="56" t="s">
        <v>156</v>
      </c>
    </row>
    <row r="2" spans="2:5">
      <c r="B2" s="56" t="s">
        <v>3</v>
      </c>
      <c r="C2" s="56"/>
      <c r="D2" s="57"/>
      <c r="E2" t="str">
        <f>IF(D2&gt;0,D2,"ND")</f>
        <v>ND</v>
      </c>
    </row>
    <row r="3" spans="2:5">
      <c r="B3" s="56" t="s">
        <v>5</v>
      </c>
      <c r="C3" s="56"/>
      <c r="D3" s="57"/>
      <c r="E3" t="str">
        <f t="shared" ref="E3:E66" si="0">IF(D3&gt;0,D3,"ND")</f>
        <v>ND</v>
      </c>
    </row>
    <row r="4" spans="2:5">
      <c r="B4" s="56" t="s">
        <v>6</v>
      </c>
      <c r="C4" s="56"/>
      <c r="D4" s="57"/>
      <c r="E4" t="str">
        <f t="shared" si="0"/>
        <v>ND</v>
      </c>
    </row>
    <row r="5" spans="2:5">
      <c r="B5" s="56" t="s">
        <v>7</v>
      </c>
      <c r="C5" s="56"/>
      <c r="D5" s="57"/>
      <c r="E5" t="str">
        <f t="shared" si="0"/>
        <v>ND</v>
      </c>
    </row>
    <row r="6" spans="2:5">
      <c r="B6" s="56" t="s">
        <v>8</v>
      </c>
      <c r="C6" s="56"/>
      <c r="D6" s="57"/>
      <c r="E6" t="str">
        <f t="shared" si="0"/>
        <v>ND</v>
      </c>
    </row>
    <row r="7" spans="2:5">
      <c r="B7" s="56" t="s">
        <v>9</v>
      </c>
      <c r="C7" s="56"/>
      <c r="D7" s="57"/>
      <c r="E7" t="str">
        <f t="shared" si="0"/>
        <v>ND</v>
      </c>
    </row>
    <row r="8" spans="2:5">
      <c r="B8" s="56" t="s">
        <v>10</v>
      </c>
      <c r="C8" s="56"/>
      <c r="D8" s="57"/>
      <c r="E8" t="str">
        <f t="shared" si="0"/>
        <v>ND</v>
      </c>
    </row>
    <row r="9" spans="2:5">
      <c r="B9" s="56" t="s">
        <v>11</v>
      </c>
      <c r="C9" s="56"/>
      <c r="D9" s="57"/>
      <c r="E9" t="str">
        <f t="shared" si="0"/>
        <v>ND</v>
      </c>
    </row>
    <row r="10" spans="2:5">
      <c r="B10" s="56" t="s">
        <v>12</v>
      </c>
      <c r="C10" s="56"/>
      <c r="D10" s="57"/>
      <c r="E10" t="str">
        <f t="shared" si="0"/>
        <v>ND</v>
      </c>
    </row>
    <row r="11" spans="2:5">
      <c r="B11" s="56" t="s">
        <v>13</v>
      </c>
      <c r="C11" s="56"/>
      <c r="D11" s="57"/>
      <c r="E11" t="str">
        <f t="shared" si="0"/>
        <v>ND</v>
      </c>
    </row>
    <row r="12" spans="2:5">
      <c r="B12" s="56" t="s">
        <v>14</v>
      </c>
      <c r="C12" s="56"/>
      <c r="D12" s="57"/>
      <c r="E12" t="str">
        <f t="shared" si="0"/>
        <v>ND</v>
      </c>
    </row>
    <row r="13" spans="2:5">
      <c r="B13" s="56" t="s">
        <v>15</v>
      </c>
      <c r="C13" s="56"/>
      <c r="D13" s="57"/>
      <c r="E13" t="str">
        <f t="shared" si="0"/>
        <v>ND</v>
      </c>
    </row>
    <row r="14" spans="2:5">
      <c r="B14" s="56" t="s">
        <v>16</v>
      </c>
      <c r="C14" s="56"/>
      <c r="D14" s="57"/>
      <c r="E14" t="str">
        <f t="shared" si="0"/>
        <v>ND</v>
      </c>
    </row>
    <row r="15" spans="2:5">
      <c r="B15" s="56" t="s">
        <v>17</v>
      </c>
      <c r="C15" s="56"/>
      <c r="D15" s="57"/>
      <c r="E15" t="str">
        <f t="shared" si="0"/>
        <v>ND</v>
      </c>
    </row>
    <row r="16" spans="2:5">
      <c r="B16" s="56" t="s">
        <v>18</v>
      </c>
      <c r="C16" s="56"/>
      <c r="D16" s="57"/>
      <c r="E16" t="str">
        <f t="shared" si="0"/>
        <v>ND</v>
      </c>
    </row>
    <row r="17" spans="2:5">
      <c r="B17" s="56" t="s">
        <v>19</v>
      </c>
      <c r="C17" s="56"/>
      <c r="D17" s="57"/>
      <c r="E17" t="str">
        <f t="shared" si="0"/>
        <v>ND</v>
      </c>
    </row>
    <row r="18" spans="2:5">
      <c r="B18" s="56" t="s">
        <v>20</v>
      </c>
      <c r="C18" s="56"/>
      <c r="D18" s="57"/>
      <c r="E18" t="str">
        <f t="shared" si="0"/>
        <v>ND</v>
      </c>
    </row>
    <row r="19" spans="2:5">
      <c r="B19" s="56" t="s">
        <v>21</v>
      </c>
      <c r="C19" s="56"/>
      <c r="D19" s="57"/>
      <c r="E19" t="str">
        <f t="shared" si="0"/>
        <v>ND</v>
      </c>
    </row>
    <row r="20" spans="2:5">
      <c r="B20" s="56" t="s">
        <v>22</v>
      </c>
      <c r="C20" s="56"/>
      <c r="D20" s="57"/>
      <c r="E20" t="str">
        <f t="shared" si="0"/>
        <v>ND</v>
      </c>
    </row>
    <row r="21" spans="2:5">
      <c r="B21" s="56" t="s">
        <v>23</v>
      </c>
      <c r="C21" s="56"/>
      <c r="D21" s="57"/>
      <c r="E21" t="str">
        <f t="shared" si="0"/>
        <v>ND</v>
      </c>
    </row>
    <row r="22" spans="2:5">
      <c r="B22" s="56" t="s">
        <v>24</v>
      </c>
      <c r="C22" s="56"/>
      <c r="D22" s="57"/>
      <c r="E22" t="str">
        <f t="shared" si="0"/>
        <v>ND</v>
      </c>
    </row>
    <row r="23" spans="2:5">
      <c r="B23" s="56" t="s">
        <v>25</v>
      </c>
      <c r="C23" s="56"/>
      <c r="D23" s="57"/>
      <c r="E23" t="str">
        <f t="shared" si="0"/>
        <v>ND</v>
      </c>
    </row>
    <row r="24" spans="2:5">
      <c r="B24" s="56" t="s">
        <v>26</v>
      </c>
      <c r="C24" s="56"/>
      <c r="D24" s="57"/>
      <c r="E24" t="str">
        <f t="shared" si="0"/>
        <v>ND</v>
      </c>
    </row>
    <row r="25" spans="2:5">
      <c r="B25" s="56" t="s">
        <v>27</v>
      </c>
      <c r="C25" s="56"/>
      <c r="D25" s="57"/>
      <c r="E25" t="str">
        <f t="shared" si="0"/>
        <v>ND</v>
      </c>
    </row>
    <row r="26" spans="2:5">
      <c r="B26" s="56" t="s">
        <v>28</v>
      </c>
      <c r="C26" s="56"/>
      <c r="D26" s="57"/>
      <c r="E26" t="str">
        <f t="shared" si="0"/>
        <v>ND</v>
      </c>
    </row>
    <row r="27" spans="2:5">
      <c r="B27" s="56" t="s">
        <v>29</v>
      </c>
      <c r="C27" s="56"/>
      <c r="D27" s="57"/>
      <c r="E27" t="str">
        <f t="shared" si="0"/>
        <v>ND</v>
      </c>
    </row>
    <row r="28" spans="2:5">
      <c r="B28" s="56" t="s">
        <v>30</v>
      </c>
      <c r="C28" s="56"/>
      <c r="D28" s="57"/>
      <c r="E28" t="str">
        <f t="shared" si="0"/>
        <v>ND</v>
      </c>
    </row>
    <row r="29" spans="2:5">
      <c r="B29" s="56" t="s">
        <v>31</v>
      </c>
      <c r="C29" s="56"/>
      <c r="D29" s="57"/>
      <c r="E29" t="str">
        <f t="shared" si="0"/>
        <v>ND</v>
      </c>
    </row>
    <row r="30" spans="2:5">
      <c r="B30" s="56" t="s">
        <v>32</v>
      </c>
      <c r="C30" s="56"/>
      <c r="D30" s="57"/>
      <c r="E30" t="str">
        <f t="shared" si="0"/>
        <v>ND</v>
      </c>
    </row>
    <row r="31" spans="2:5">
      <c r="B31" s="56" t="s">
        <v>33</v>
      </c>
      <c r="C31" s="56"/>
      <c r="D31" s="57"/>
      <c r="E31" t="str">
        <f t="shared" si="0"/>
        <v>ND</v>
      </c>
    </row>
    <row r="32" spans="2:5">
      <c r="B32" s="56" t="s">
        <v>34</v>
      </c>
      <c r="C32" s="56"/>
      <c r="D32" s="57"/>
      <c r="E32" t="str">
        <f t="shared" si="0"/>
        <v>ND</v>
      </c>
    </row>
    <row r="33" spans="2:5">
      <c r="B33" s="56" t="s">
        <v>35</v>
      </c>
      <c r="C33" s="56"/>
      <c r="D33" s="57"/>
      <c r="E33" t="str">
        <f t="shared" si="0"/>
        <v>ND</v>
      </c>
    </row>
    <row r="34" spans="2:5">
      <c r="B34" s="56" t="s">
        <v>36</v>
      </c>
      <c r="C34" s="56"/>
      <c r="D34" s="57"/>
      <c r="E34" t="str">
        <f t="shared" si="0"/>
        <v>ND</v>
      </c>
    </row>
    <row r="35" spans="2:5">
      <c r="B35" s="56" t="s">
        <v>37</v>
      </c>
      <c r="C35" s="56"/>
      <c r="D35" s="57"/>
      <c r="E35" t="str">
        <f t="shared" si="0"/>
        <v>ND</v>
      </c>
    </row>
    <row r="36" spans="2:5">
      <c r="B36" s="56" t="s">
        <v>38</v>
      </c>
      <c r="C36" s="56"/>
      <c r="D36" s="57"/>
      <c r="E36" t="str">
        <f t="shared" si="0"/>
        <v>ND</v>
      </c>
    </row>
    <row r="37" spans="2:5">
      <c r="B37" s="56" t="s">
        <v>39</v>
      </c>
      <c r="C37" s="56"/>
      <c r="D37" s="57"/>
      <c r="E37" t="str">
        <f t="shared" si="0"/>
        <v>ND</v>
      </c>
    </row>
    <row r="38" spans="2:5">
      <c r="B38" s="56" t="s">
        <v>40</v>
      </c>
      <c r="C38" s="56"/>
      <c r="D38" s="57"/>
      <c r="E38" t="str">
        <f t="shared" si="0"/>
        <v>ND</v>
      </c>
    </row>
    <row r="39" spans="2:5">
      <c r="B39" s="56" t="s">
        <v>41</v>
      </c>
      <c r="C39" s="56"/>
      <c r="D39" s="57"/>
      <c r="E39" t="str">
        <f t="shared" si="0"/>
        <v>ND</v>
      </c>
    </row>
    <row r="40" spans="2:5">
      <c r="B40" s="56" t="s">
        <v>42</v>
      </c>
      <c r="C40" s="56"/>
      <c r="D40" s="57"/>
      <c r="E40" t="str">
        <f t="shared" si="0"/>
        <v>ND</v>
      </c>
    </row>
    <row r="41" spans="2:5">
      <c r="B41" s="56" t="s">
        <v>43</v>
      </c>
      <c r="C41" s="56"/>
      <c r="D41" s="57"/>
      <c r="E41" t="str">
        <f t="shared" si="0"/>
        <v>ND</v>
      </c>
    </row>
    <row r="42" spans="2:5">
      <c r="B42" s="56" t="s">
        <v>44</v>
      </c>
      <c r="C42" s="56"/>
      <c r="D42" s="57"/>
      <c r="E42" t="str">
        <f t="shared" si="0"/>
        <v>ND</v>
      </c>
    </row>
    <row r="43" spans="2:5">
      <c r="B43" s="56" t="s">
        <v>45</v>
      </c>
      <c r="C43" s="56"/>
      <c r="D43" s="57"/>
      <c r="E43" t="str">
        <f t="shared" si="0"/>
        <v>ND</v>
      </c>
    </row>
    <row r="44" spans="2:5">
      <c r="B44" s="56" t="s">
        <v>46</v>
      </c>
      <c r="C44" s="56"/>
      <c r="D44" s="57"/>
      <c r="E44" t="str">
        <f t="shared" si="0"/>
        <v>ND</v>
      </c>
    </row>
    <row r="45" spans="2:5">
      <c r="B45" s="56" t="s">
        <v>47</v>
      </c>
      <c r="C45" s="56"/>
      <c r="D45" s="57"/>
      <c r="E45" t="str">
        <f t="shared" si="0"/>
        <v>ND</v>
      </c>
    </row>
    <row r="46" spans="2:5">
      <c r="B46" s="56" t="s">
        <v>48</v>
      </c>
      <c r="C46" s="56"/>
      <c r="D46" s="57"/>
      <c r="E46" t="str">
        <f t="shared" si="0"/>
        <v>ND</v>
      </c>
    </row>
    <row r="47" spans="2:5">
      <c r="B47" s="56" t="s">
        <v>49</v>
      </c>
      <c r="C47" s="56"/>
      <c r="D47" s="57"/>
      <c r="E47" t="str">
        <f t="shared" si="0"/>
        <v>ND</v>
      </c>
    </row>
    <row r="48" spans="2:5">
      <c r="B48" s="56" t="s">
        <v>50</v>
      </c>
      <c r="C48" s="56"/>
      <c r="D48" s="57"/>
      <c r="E48" t="str">
        <f t="shared" si="0"/>
        <v>ND</v>
      </c>
    </row>
    <row r="49" spans="2:5">
      <c r="B49" s="56" t="s">
        <v>51</v>
      </c>
      <c r="C49" s="56"/>
      <c r="D49" s="57"/>
      <c r="E49" t="str">
        <f t="shared" si="0"/>
        <v>ND</v>
      </c>
    </row>
    <row r="50" spans="2:5">
      <c r="B50" s="56" t="s">
        <v>52</v>
      </c>
      <c r="C50" s="56"/>
      <c r="D50" s="57"/>
      <c r="E50" t="str">
        <f t="shared" si="0"/>
        <v>ND</v>
      </c>
    </row>
    <row r="51" spans="2:5">
      <c r="B51" s="56" t="s">
        <v>53</v>
      </c>
      <c r="C51" s="56"/>
      <c r="D51" s="57"/>
      <c r="E51" t="str">
        <f t="shared" si="0"/>
        <v>ND</v>
      </c>
    </row>
    <row r="52" spans="2:5">
      <c r="B52" s="56" t="s">
        <v>54</v>
      </c>
      <c r="C52" s="56"/>
      <c r="D52" s="57"/>
      <c r="E52" t="str">
        <f t="shared" si="0"/>
        <v>ND</v>
      </c>
    </row>
    <row r="53" spans="2:5">
      <c r="B53" s="56" t="s">
        <v>55</v>
      </c>
      <c r="C53" s="56"/>
      <c r="D53" s="57"/>
      <c r="E53" t="str">
        <f t="shared" si="0"/>
        <v>ND</v>
      </c>
    </row>
    <row r="54" spans="2:5">
      <c r="B54" s="56" t="s">
        <v>56</v>
      </c>
      <c r="C54" s="56"/>
      <c r="D54" s="57"/>
      <c r="E54" t="str">
        <f t="shared" si="0"/>
        <v>ND</v>
      </c>
    </row>
    <row r="55" spans="2:5">
      <c r="B55" s="56" t="s">
        <v>57</v>
      </c>
      <c r="C55" s="56"/>
      <c r="D55" s="57"/>
      <c r="E55" t="str">
        <f t="shared" si="0"/>
        <v>ND</v>
      </c>
    </row>
    <row r="56" spans="2:5">
      <c r="B56" s="56" t="s">
        <v>58</v>
      </c>
      <c r="C56" s="56"/>
      <c r="D56" s="57"/>
      <c r="E56" t="str">
        <f t="shared" si="0"/>
        <v>ND</v>
      </c>
    </row>
    <row r="57" spans="2:5">
      <c r="B57" s="56" t="s">
        <v>59</v>
      </c>
      <c r="C57" s="56"/>
      <c r="D57" s="57"/>
      <c r="E57" t="str">
        <f t="shared" si="0"/>
        <v>ND</v>
      </c>
    </row>
    <row r="58" spans="2:5">
      <c r="B58" s="56" t="s">
        <v>60</v>
      </c>
      <c r="C58" s="56"/>
      <c r="D58" s="57"/>
      <c r="E58" t="str">
        <f t="shared" si="0"/>
        <v>ND</v>
      </c>
    </row>
    <row r="59" spans="2:5">
      <c r="B59" s="56" t="s">
        <v>61</v>
      </c>
      <c r="C59" s="56"/>
      <c r="D59" s="57"/>
      <c r="E59" t="str">
        <f t="shared" si="0"/>
        <v>ND</v>
      </c>
    </row>
    <row r="60" spans="2:5">
      <c r="B60" s="56" t="s">
        <v>62</v>
      </c>
      <c r="C60" s="56"/>
      <c r="D60" s="57"/>
      <c r="E60" t="str">
        <f t="shared" si="0"/>
        <v>ND</v>
      </c>
    </row>
    <row r="61" spans="2:5">
      <c r="B61" s="56" t="s">
        <v>63</v>
      </c>
      <c r="C61" s="56"/>
      <c r="D61" s="57"/>
      <c r="E61" t="str">
        <f t="shared" si="0"/>
        <v>ND</v>
      </c>
    </row>
    <row r="62" spans="2:5">
      <c r="B62" s="56" t="s">
        <v>64</v>
      </c>
      <c r="C62" s="56"/>
      <c r="D62" s="57"/>
      <c r="E62" t="str">
        <f t="shared" si="0"/>
        <v>ND</v>
      </c>
    </row>
    <row r="63" spans="2:5">
      <c r="B63" s="56" t="s">
        <v>65</v>
      </c>
      <c r="C63" s="56"/>
      <c r="D63" s="57"/>
      <c r="E63" t="str">
        <f t="shared" si="0"/>
        <v>ND</v>
      </c>
    </row>
    <row r="64" spans="2:5">
      <c r="B64" s="56" t="s">
        <v>66</v>
      </c>
      <c r="C64" s="56"/>
      <c r="D64" s="57"/>
      <c r="E64" t="str">
        <f t="shared" si="0"/>
        <v>ND</v>
      </c>
    </row>
    <row r="65" spans="2:5">
      <c r="B65" s="56" t="s">
        <v>67</v>
      </c>
      <c r="C65" s="56"/>
      <c r="D65" s="57"/>
      <c r="E65" t="str">
        <f t="shared" si="0"/>
        <v>ND</v>
      </c>
    </row>
    <row r="66" spans="2:5">
      <c r="B66" s="56" t="s">
        <v>68</v>
      </c>
      <c r="C66" s="56"/>
      <c r="D66" s="57"/>
      <c r="E66" t="str">
        <f t="shared" si="0"/>
        <v>ND</v>
      </c>
    </row>
    <row r="67" spans="2:5">
      <c r="B67" s="56" t="s">
        <v>69</v>
      </c>
      <c r="C67" s="56"/>
      <c r="D67" s="57"/>
      <c r="E67" t="str">
        <f t="shared" ref="E67:E130" si="1">IF(D67&gt;0,D67,"ND")</f>
        <v>ND</v>
      </c>
    </row>
    <row r="68" spans="2:5">
      <c r="B68" s="56" t="s">
        <v>70</v>
      </c>
      <c r="C68" s="56"/>
      <c r="D68" s="57"/>
      <c r="E68" t="str">
        <f t="shared" si="1"/>
        <v>ND</v>
      </c>
    </row>
    <row r="69" spans="2:5">
      <c r="B69" s="56" t="s">
        <v>71</v>
      </c>
      <c r="C69" s="56"/>
      <c r="D69" s="57"/>
      <c r="E69" t="str">
        <f t="shared" si="1"/>
        <v>ND</v>
      </c>
    </row>
    <row r="70" spans="2:5">
      <c r="B70" s="56" t="s">
        <v>72</v>
      </c>
      <c r="C70" s="56"/>
      <c r="D70" s="57"/>
      <c r="E70" t="str">
        <f t="shared" si="1"/>
        <v>ND</v>
      </c>
    </row>
    <row r="71" spans="2:5">
      <c r="B71" s="56" t="s">
        <v>73</v>
      </c>
      <c r="C71" s="56"/>
      <c r="D71" s="57"/>
      <c r="E71" t="str">
        <f t="shared" si="1"/>
        <v>ND</v>
      </c>
    </row>
    <row r="72" spans="2:5">
      <c r="B72" s="56" t="s">
        <v>74</v>
      </c>
      <c r="C72" s="56"/>
      <c r="D72" s="57"/>
      <c r="E72" t="str">
        <f t="shared" si="1"/>
        <v>ND</v>
      </c>
    </row>
    <row r="73" spans="2:5">
      <c r="B73" s="56" t="s">
        <v>75</v>
      </c>
      <c r="C73" s="56"/>
      <c r="D73" s="57"/>
      <c r="E73" t="str">
        <f t="shared" si="1"/>
        <v>ND</v>
      </c>
    </row>
    <row r="74" spans="2:5">
      <c r="B74" s="56" t="s">
        <v>76</v>
      </c>
      <c r="C74" s="56"/>
      <c r="D74" s="57"/>
      <c r="E74" t="str">
        <f t="shared" si="1"/>
        <v>ND</v>
      </c>
    </row>
    <row r="75" spans="2:5">
      <c r="B75" s="56" t="s">
        <v>77</v>
      </c>
      <c r="C75" s="56"/>
      <c r="D75" s="57"/>
      <c r="E75" t="str">
        <f t="shared" si="1"/>
        <v>ND</v>
      </c>
    </row>
    <row r="76" spans="2:5">
      <c r="B76" s="56" t="s">
        <v>78</v>
      </c>
      <c r="C76" s="56"/>
      <c r="D76" s="57"/>
      <c r="E76" t="str">
        <f t="shared" si="1"/>
        <v>ND</v>
      </c>
    </row>
    <row r="77" spans="2:5">
      <c r="B77" s="56" t="s">
        <v>79</v>
      </c>
      <c r="C77" s="56"/>
      <c r="D77" s="57"/>
      <c r="E77" t="str">
        <f t="shared" si="1"/>
        <v>ND</v>
      </c>
    </row>
    <row r="78" spans="2:5">
      <c r="B78" s="56" t="s">
        <v>80</v>
      </c>
      <c r="C78" s="56"/>
      <c r="D78" s="57"/>
      <c r="E78" t="str">
        <f t="shared" si="1"/>
        <v>ND</v>
      </c>
    </row>
    <row r="79" spans="2:5">
      <c r="B79" s="56" t="s">
        <v>81</v>
      </c>
      <c r="C79" s="56"/>
      <c r="D79" s="57"/>
      <c r="E79" t="str">
        <f t="shared" si="1"/>
        <v>ND</v>
      </c>
    </row>
    <row r="80" spans="2:5">
      <c r="B80" s="56" t="s">
        <v>82</v>
      </c>
      <c r="C80" s="56"/>
      <c r="D80" s="57"/>
      <c r="E80" t="str">
        <f t="shared" si="1"/>
        <v>ND</v>
      </c>
    </row>
    <row r="81" spans="2:5">
      <c r="B81" s="56" t="s">
        <v>83</v>
      </c>
      <c r="C81" s="56"/>
      <c r="D81" s="57"/>
      <c r="E81" t="str">
        <f t="shared" si="1"/>
        <v>ND</v>
      </c>
    </row>
    <row r="82" spans="2:5">
      <c r="B82" s="56" t="s">
        <v>84</v>
      </c>
      <c r="C82" s="56"/>
      <c r="D82" s="57"/>
      <c r="E82" t="str">
        <f t="shared" si="1"/>
        <v>ND</v>
      </c>
    </row>
    <row r="83" spans="2:5">
      <c r="B83" s="56" t="s">
        <v>85</v>
      </c>
      <c r="C83" s="56"/>
      <c r="D83" s="57"/>
      <c r="E83" t="str">
        <f t="shared" si="1"/>
        <v>ND</v>
      </c>
    </row>
    <row r="84" spans="2:5">
      <c r="B84" s="56" t="s">
        <v>86</v>
      </c>
      <c r="C84" s="56"/>
      <c r="D84" s="57"/>
      <c r="E84" t="str">
        <f t="shared" si="1"/>
        <v>ND</v>
      </c>
    </row>
    <row r="85" spans="2:5">
      <c r="B85" s="56" t="s">
        <v>87</v>
      </c>
      <c r="C85" s="56"/>
      <c r="D85" s="57"/>
      <c r="E85" t="str">
        <f t="shared" si="1"/>
        <v>ND</v>
      </c>
    </row>
    <row r="86" spans="2:5">
      <c r="B86" s="56" t="s">
        <v>88</v>
      </c>
      <c r="C86" s="56"/>
      <c r="D86" s="57"/>
      <c r="E86" t="str">
        <f t="shared" si="1"/>
        <v>ND</v>
      </c>
    </row>
    <row r="87" spans="2:5">
      <c r="B87" s="56" t="s">
        <v>89</v>
      </c>
      <c r="C87" s="56"/>
      <c r="D87" s="57"/>
      <c r="E87" t="str">
        <f t="shared" si="1"/>
        <v>ND</v>
      </c>
    </row>
    <row r="88" spans="2:5">
      <c r="B88" s="56" t="s">
        <v>90</v>
      </c>
      <c r="C88" s="56"/>
      <c r="D88" s="57"/>
      <c r="E88" t="str">
        <f t="shared" si="1"/>
        <v>ND</v>
      </c>
    </row>
    <row r="89" spans="2:5">
      <c r="B89" s="56" t="s">
        <v>91</v>
      </c>
      <c r="C89" s="56"/>
      <c r="D89" s="57"/>
      <c r="E89" t="str">
        <f t="shared" si="1"/>
        <v>ND</v>
      </c>
    </row>
    <row r="90" spans="2:5">
      <c r="B90" s="56" t="s">
        <v>92</v>
      </c>
      <c r="C90" s="56"/>
      <c r="D90" s="57"/>
      <c r="E90" t="str">
        <f t="shared" si="1"/>
        <v>ND</v>
      </c>
    </row>
    <row r="91" spans="2:5">
      <c r="B91" s="56" t="s">
        <v>93</v>
      </c>
      <c r="C91" s="56"/>
      <c r="D91" s="57"/>
      <c r="E91" t="str">
        <f t="shared" si="1"/>
        <v>ND</v>
      </c>
    </row>
    <row r="92" spans="2:5">
      <c r="B92" s="56" t="s">
        <v>94</v>
      </c>
      <c r="C92" s="56"/>
      <c r="D92" s="57"/>
      <c r="E92" t="str">
        <f t="shared" si="1"/>
        <v>ND</v>
      </c>
    </row>
    <row r="93" spans="2:5">
      <c r="B93" s="56" t="s">
        <v>95</v>
      </c>
      <c r="C93" s="56"/>
      <c r="D93" s="57"/>
      <c r="E93" t="str">
        <f t="shared" si="1"/>
        <v>ND</v>
      </c>
    </row>
    <row r="94" spans="2:5">
      <c r="B94" s="56" t="s">
        <v>96</v>
      </c>
      <c r="C94" s="56"/>
      <c r="D94" s="57"/>
      <c r="E94" t="str">
        <f t="shared" si="1"/>
        <v>ND</v>
      </c>
    </row>
    <row r="95" spans="2:5">
      <c r="B95" s="56" t="s">
        <v>97</v>
      </c>
      <c r="C95" s="56"/>
      <c r="D95" s="57"/>
      <c r="E95" t="str">
        <f t="shared" si="1"/>
        <v>ND</v>
      </c>
    </row>
    <row r="96" spans="2:5">
      <c r="B96" s="56" t="s">
        <v>98</v>
      </c>
      <c r="C96" s="56"/>
      <c r="D96" s="57"/>
      <c r="E96" t="str">
        <f t="shared" si="1"/>
        <v>ND</v>
      </c>
    </row>
    <row r="97" spans="2:5">
      <c r="B97" s="56" t="s">
        <v>99</v>
      </c>
      <c r="C97" s="56"/>
      <c r="D97" s="57"/>
      <c r="E97" t="str">
        <f t="shared" si="1"/>
        <v>ND</v>
      </c>
    </row>
    <row r="98" spans="2:5">
      <c r="B98" s="56" t="s">
        <v>3</v>
      </c>
      <c r="C98" s="56"/>
      <c r="D98" s="57"/>
      <c r="E98" t="str">
        <f t="shared" si="1"/>
        <v>ND</v>
      </c>
    </row>
    <row r="99" spans="2:5">
      <c r="B99" s="56" t="s">
        <v>5</v>
      </c>
      <c r="C99" s="56"/>
      <c r="D99" s="57"/>
      <c r="E99" t="str">
        <f t="shared" si="1"/>
        <v>ND</v>
      </c>
    </row>
    <row r="100" spans="2:5">
      <c r="B100" s="56" t="s">
        <v>6</v>
      </c>
      <c r="C100" s="56"/>
      <c r="D100" s="57"/>
      <c r="E100" t="str">
        <f t="shared" si="1"/>
        <v>ND</v>
      </c>
    </row>
    <row r="101" spans="2:5">
      <c r="B101" s="56" t="s">
        <v>7</v>
      </c>
      <c r="C101" s="56"/>
      <c r="D101" s="57"/>
      <c r="E101" t="str">
        <f t="shared" si="1"/>
        <v>ND</v>
      </c>
    </row>
    <row r="102" spans="2:5">
      <c r="B102" s="56" t="s">
        <v>8</v>
      </c>
      <c r="C102" s="56"/>
      <c r="D102" s="57"/>
      <c r="E102" t="str">
        <f t="shared" si="1"/>
        <v>ND</v>
      </c>
    </row>
    <row r="103" spans="2:5">
      <c r="B103" s="56" t="s">
        <v>9</v>
      </c>
      <c r="C103" s="56"/>
      <c r="D103" s="57"/>
      <c r="E103" t="str">
        <f t="shared" si="1"/>
        <v>ND</v>
      </c>
    </row>
    <row r="104" spans="2:5">
      <c r="B104" s="56" t="s">
        <v>10</v>
      </c>
      <c r="C104" s="56"/>
      <c r="D104" s="57"/>
      <c r="E104" t="str">
        <f t="shared" si="1"/>
        <v>ND</v>
      </c>
    </row>
    <row r="105" spans="2:5">
      <c r="B105" s="56" t="s">
        <v>11</v>
      </c>
      <c r="C105" s="56"/>
      <c r="D105" s="57"/>
      <c r="E105" t="str">
        <f t="shared" si="1"/>
        <v>ND</v>
      </c>
    </row>
    <row r="106" spans="2:5">
      <c r="B106" s="56" t="s">
        <v>12</v>
      </c>
      <c r="C106" s="56"/>
      <c r="D106" s="57"/>
      <c r="E106" t="str">
        <f t="shared" si="1"/>
        <v>ND</v>
      </c>
    </row>
    <row r="107" spans="2:5">
      <c r="B107" s="56" t="s">
        <v>13</v>
      </c>
      <c r="C107" s="56"/>
      <c r="D107" s="57"/>
      <c r="E107" t="str">
        <f t="shared" si="1"/>
        <v>ND</v>
      </c>
    </row>
    <row r="108" spans="2:5">
      <c r="B108" s="56" t="s">
        <v>14</v>
      </c>
      <c r="C108" s="56"/>
      <c r="D108" s="57"/>
      <c r="E108" t="str">
        <f t="shared" si="1"/>
        <v>ND</v>
      </c>
    </row>
    <row r="109" spans="2:5">
      <c r="B109" s="56" t="s">
        <v>15</v>
      </c>
      <c r="C109" s="56"/>
      <c r="D109" s="57"/>
      <c r="E109" t="str">
        <f t="shared" si="1"/>
        <v>ND</v>
      </c>
    </row>
    <row r="110" spans="2:5">
      <c r="B110" s="56" t="s">
        <v>16</v>
      </c>
      <c r="C110" s="56"/>
      <c r="D110" s="57"/>
      <c r="E110" t="str">
        <f t="shared" si="1"/>
        <v>ND</v>
      </c>
    </row>
    <row r="111" spans="2:5">
      <c r="B111" s="56" t="s">
        <v>17</v>
      </c>
      <c r="C111" s="56"/>
      <c r="D111" s="57"/>
      <c r="E111" t="str">
        <f t="shared" si="1"/>
        <v>ND</v>
      </c>
    </row>
    <row r="112" spans="2:5">
      <c r="B112" s="56" t="s">
        <v>18</v>
      </c>
      <c r="C112" s="56"/>
      <c r="D112" s="57"/>
      <c r="E112" t="str">
        <f t="shared" si="1"/>
        <v>ND</v>
      </c>
    </row>
    <row r="113" spans="2:5">
      <c r="B113" s="56" t="s">
        <v>19</v>
      </c>
      <c r="C113" s="56"/>
      <c r="D113" s="57"/>
      <c r="E113" t="str">
        <f t="shared" si="1"/>
        <v>ND</v>
      </c>
    </row>
    <row r="114" spans="2:5">
      <c r="B114" s="56" t="s">
        <v>20</v>
      </c>
      <c r="C114" s="56"/>
      <c r="D114" s="57"/>
      <c r="E114" t="str">
        <f t="shared" si="1"/>
        <v>ND</v>
      </c>
    </row>
    <row r="115" spans="2:5">
      <c r="B115" s="56" t="s">
        <v>21</v>
      </c>
      <c r="C115" s="56"/>
      <c r="D115" s="57"/>
      <c r="E115" t="str">
        <f t="shared" si="1"/>
        <v>ND</v>
      </c>
    </row>
    <row r="116" spans="2:5">
      <c r="B116" s="56" t="s">
        <v>22</v>
      </c>
      <c r="C116" s="56"/>
      <c r="D116" s="57"/>
      <c r="E116" t="str">
        <f t="shared" si="1"/>
        <v>ND</v>
      </c>
    </row>
    <row r="117" spans="2:5">
      <c r="B117" s="56" t="s">
        <v>23</v>
      </c>
      <c r="C117" s="56"/>
      <c r="D117" s="57"/>
      <c r="E117" t="str">
        <f t="shared" si="1"/>
        <v>ND</v>
      </c>
    </row>
    <row r="118" spans="2:5">
      <c r="B118" s="56" t="s">
        <v>24</v>
      </c>
      <c r="C118" s="56"/>
      <c r="D118" s="57"/>
      <c r="E118" t="str">
        <f t="shared" si="1"/>
        <v>ND</v>
      </c>
    </row>
    <row r="119" spans="2:5">
      <c r="B119" s="56" t="s">
        <v>25</v>
      </c>
      <c r="C119" s="56"/>
      <c r="D119" s="57"/>
      <c r="E119" t="str">
        <f t="shared" si="1"/>
        <v>ND</v>
      </c>
    </row>
    <row r="120" spans="2:5">
      <c r="B120" s="56" t="s">
        <v>26</v>
      </c>
      <c r="C120" s="56"/>
      <c r="D120" s="57"/>
      <c r="E120" t="str">
        <f t="shared" si="1"/>
        <v>ND</v>
      </c>
    </row>
    <row r="121" spans="2:5">
      <c r="B121" s="56" t="s">
        <v>27</v>
      </c>
      <c r="C121" s="56"/>
      <c r="D121" s="57"/>
      <c r="E121" t="str">
        <f t="shared" si="1"/>
        <v>ND</v>
      </c>
    </row>
    <row r="122" spans="2:5">
      <c r="B122" s="56" t="s">
        <v>28</v>
      </c>
      <c r="C122" s="56"/>
      <c r="D122" s="57"/>
      <c r="E122" t="str">
        <f t="shared" si="1"/>
        <v>ND</v>
      </c>
    </row>
    <row r="123" spans="2:5">
      <c r="B123" s="56" t="s">
        <v>29</v>
      </c>
      <c r="C123" s="56"/>
      <c r="D123" s="57"/>
      <c r="E123" t="str">
        <f t="shared" si="1"/>
        <v>ND</v>
      </c>
    </row>
    <row r="124" spans="2:5">
      <c r="B124" s="56" t="s">
        <v>30</v>
      </c>
      <c r="C124" s="56"/>
      <c r="D124" s="57"/>
      <c r="E124" t="str">
        <f t="shared" si="1"/>
        <v>ND</v>
      </c>
    </row>
    <row r="125" spans="2:5">
      <c r="B125" s="56" t="s">
        <v>31</v>
      </c>
      <c r="C125" s="56"/>
      <c r="D125" s="57"/>
      <c r="E125" t="str">
        <f t="shared" si="1"/>
        <v>ND</v>
      </c>
    </row>
    <row r="126" spans="2:5">
      <c r="B126" s="56" t="s">
        <v>32</v>
      </c>
      <c r="C126" s="56"/>
      <c r="D126" s="57"/>
      <c r="E126" t="str">
        <f t="shared" si="1"/>
        <v>ND</v>
      </c>
    </row>
    <row r="127" spans="2:5">
      <c r="B127" s="56" t="s">
        <v>33</v>
      </c>
      <c r="C127" s="56"/>
      <c r="D127" s="57"/>
      <c r="E127" t="str">
        <f t="shared" si="1"/>
        <v>ND</v>
      </c>
    </row>
    <row r="128" spans="2:5">
      <c r="B128" s="56" t="s">
        <v>34</v>
      </c>
      <c r="C128" s="56"/>
      <c r="D128" s="57"/>
      <c r="E128" t="str">
        <f t="shared" si="1"/>
        <v>ND</v>
      </c>
    </row>
    <row r="129" spans="2:5">
      <c r="B129" s="56" t="s">
        <v>35</v>
      </c>
      <c r="C129" s="56"/>
      <c r="D129" s="57"/>
      <c r="E129" t="str">
        <f t="shared" si="1"/>
        <v>ND</v>
      </c>
    </row>
    <row r="130" spans="2:5">
      <c r="B130" s="56" t="s">
        <v>36</v>
      </c>
      <c r="C130" s="56"/>
      <c r="D130" s="57"/>
      <c r="E130" t="str">
        <f t="shared" si="1"/>
        <v>ND</v>
      </c>
    </row>
    <row r="131" spans="2:5">
      <c r="B131" s="56" t="s">
        <v>37</v>
      </c>
      <c r="C131" s="56"/>
      <c r="D131" s="57"/>
      <c r="E131" t="str">
        <f t="shared" ref="E131:E194" si="2">IF(D131&gt;0,D131,"ND")</f>
        <v>ND</v>
      </c>
    </row>
    <row r="132" spans="2:5">
      <c r="B132" s="56" t="s">
        <v>38</v>
      </c>
      <c r="C132" s="56"/>
      <c r="D132" s="57"/>
      <c r="E132" t="str">
        <f t="shared" si="2"/>
        <v>ND</v>
      </c>
    </row>
    <row r="133" spans="2:5">
      <c r="B133" s="56" t="s">
        <v>39</v>
      </c>
      <c r="C133" s="56"/>
      <c r="D133" s="57"/>
      <c r="E133" t="str">
        <f t="shared" si="2"/>
        <v>ND</v>
      </c>
    </row>
    <row r="134" spans="2:5">
      <c r="B134" s="56" t="s">
        <v>40</v>
      </c>
      <c r="C134" s="56"/>
      <c r="D134" s="57"/>
      <c r="E134" t="str">
        <f t="shared" si="2"/>
        <v>ND</v>
      </c>
    </row>
    <row r="135" spans="2:5">
      <c r="B135" s="56" t="s">
        <v>41</v>
      </c>
      <c r="C135" s="56"/>
      <c r="D135" s="57"/>
      <c r="E135" t="str">
        <f t="shared" si="2"/>
        <v>ND</v>
      </c>
    </row>
    <row r="136" spans="2:5">
      <c r="B136" s="56" t="s">
        <v>42</v>
      </c>
      <c r="C136" s="56"/>
      <c r="D136" s="57"/>
      <c r="E136" t="str">
        <f t="shared" si="2"/>
        <v>ND</v>
      </c>
    </row>
    <row r="137" spans="2:5">
      <c r="B137" s="56" t="s">
        <v>43</v>
      </c>
      <c r="C137" s="56"/>
      <c r="D137" s="57"/>
      <c r="E137" t="str">
        <f t="shared" si="2"/>
        <v>ND</v>
      </c>
    </row>
    <row r="138" spans="2:5">
      <c r="B138" s="56" t="s">
        <v>44</v>
      </c>
      <c r="C138" s="56"/>
      <c r="D138" s="57"/>
      <c r="E138" t="str">
        <f t="shared" si="2"/>
        <v>ND</v>
      </c>
    </row>
    <row r="139" spans="2:5">
      <c r="B139" s="56" t="s">
        <v>45</v>
      </c>
      <c r="C139" s="56"/>
      <c r="D139" s="57"/>
      <c r="E139" t="str">
        <f t="shared" si="2"/>
        <v>ND</v>
      </c>
    </row>
    <row r="140" spans="2:5">
      <c r="B140" s="56" t="s">
        <v>46</v>
      </c>
      <c r="C140" s="56"/>
      <c r="D140" s="57"/>
      <c r="E140" t="str">
        <f t="shared" si="2"/>
        <v>ND</v>
      </c>
    </row>
    <row r="141" spans="2:5">
      <c r="B141" s="56" t="s">
        <v>47</v>
      </c>
      <c r="C141" s="56"/>
      <c r="D141" s="57"/>
      <c r="E141" t="str">
        <f t="shared" si="2"/>
        <v>ND</v>
      </c>
    </row>
    <row r="142" spans="2:5">
      <c r="B142" s="56" t="s">
        <v>48</v>
      </c>
      <c r="C142" s="56"/>
      <c r="D142" s="57"/>
      <c r="E142" t="str">
        <f t="shared" si="2"/>
        <v>ND</v>
      </c>
    </row>
    <row r="143" spans="2:5">
      <c r="B143" s="56" t="s">
        <v>49</v>
      </c>
      <c r="C143" s="56"/>
      <c r="D143" s="57"/>
      <c r="E143" t="str">
        <f t="shared" si="2"/>
        <v>ND</v>
      </c>
    </row>
    <row r="144" spans="2:5">
      <c r="B144" s="56" t="s">
        <v>50</v>
      </c>
      <c r="C144" s="56"/>
      <c r="D144" s="57"/>
      <c r="E144" t="str">
        <f t="shared" si="2"/>
        <v>ND</v>
      </c>
    </row>
    <row r="145" spans="2:5">
      <c r="B145" s="56" t="s">
        <v>51</v>
      </c>
      <c r="C145" s="56"/>
      <c r="D145" s="57"/>
      <c r="E145" t="str">
        <f t="shared" si="2"/>
        <v>ND</v>
      </c>
    </row>
    <row r="146" spans="2:5">
      <c r="B146" s="56" t="s">
        <v>52</v>
      </c>
      <c r="C146" s="56"/>
      <c r="D146" s="57"/>
      <c r="E146" t="str">
        <f t="shared" si="2"/>
        <v>ND</v>
      </c>
    </row>
    <row r="147" spans="2:5">
      <c r="B147" s="56" t="s">
        <v>53</v>
      </c>
      <c r="C147" s="56"/>
      <c r="D147" s="57"/>
      <c r="E147" t="str">
        <f t="shared" si="2"/>
        <v>ND</v>
      </c>
    </row>
    <row r="148" spans="2:5">
      <c r="B148" s="56" t="s">
        <v>54</v>
      </c>
      <c r="C148" s="56"/>
      <c r="D148" s="57"/>
      <c r="E148" t="str">
        <f t="shared" si="2"/>
        <v>ND</v>
      </c>
    </row>
    <row r="149" spans="2:5">
      <c r="B149" s="56" t="s">
        <v>55</v>
      </c>
      <c r="C149" s="56"/>
      <c r="D149" s="57"/>
      <c r="E149" t="str">
        <f t="shared" si="2"/>
        <v>ND</v>
      </c>
    </row>
    <row r="150" spans="2:5">
      <c r="B150" s="56" t="s">
        <v>56</v>
      </c>
      <c r="C150" s="56"/>
      <c r="D150" s="57"/>
      <c r="E150" t="str">
        <f t="shared" si="2"/>
        <v>ND</v>
      </c>
    </row>
    <row r="151" spans="2:5">
      <c r="B151" s="56" t="s">
        <v>57</v>
      </c>
      <c r="C151" s="56"/>
      <c r="D151" s="57"/>
      <c r="E151" t="str">
        <f t="shared" si="2"/>
        <v>ND</v>
      </c>
    </row>
    <row r="152" spans="2:5">
      <c r="B152" s="56" t="s">
        <v>58</v>
      </c>
      <c r="C152" s="56"/>
      <c r="D152" s="57"/>
      <c r="E152" t="str">
        <f t="shared" si="2"/>
        <v>ND</v>
      </c>
    </row>
    <row r="153" spans="2:5">
      <c r="B153" s="56" t="s">
        <v>59</v>
      </c>
      <c r="C153" s="56"/>
      <c r="D153" s="57"/>
      <c r="E153" t="str">
        <f t="shared" si="2"/>
        <v>ND</v>
      </c>
    </row>
    <row r="154" spans="2:5">
      <c r="B154" s="56" t="s">
        <v>60</v>
      </c>
      <c r="C154" s="56"/>
      <c r="D154" s="57"/>
      <c r="E154" t="str">
        <f t="shared" si="2"/>
        <v>ND</v>
      </c>
    </row>
    <row r="155" spans="2:5">
      <c r="B155" s="56" t="s">
        <v>61</v>
      </c>
      <c r="C155" s="56"/>
      <c r="D155" s="57"/>
      <c r="E155" t="str">
        <f t="shared" si="2"/>
        <v>ND</v>
      </c>
    </row>
    <row r="156" spans="2:5">
      <c r="B156" s="56" t="s">
        <v>62</v>
      </c>
      <c r="C156" s="56"/>
      <c r="D156" s="57"/>
      <c r="E156" t="str">
        <f t="shared" si="2"/>
        <v>ND</v>
      </c>
    </row>
    <row r="157" spans="2:5">
      <c r="B157" s="56" t="s">
        <v>63</v>
      </c>
      <c r="C157" s="56"/>
      <c r="D157" s="57"/>
      <c r="E157" t="str">
        <f t="shared" si="2"/>
        <v>ND</v>
      </c>
    </row>
    <row r="158" spans="2:5">
      <c r="B158" s="56" t="s">
        <v>64</v>
      </c>
      <c r="C158" s="56"/>
      <c r="D158" s="57"/>
      <c r="E158" t="str">
        <f t="shared" si="2"/>
        <v>ND</v>
      </c>
    </row>
    <row r="159" spans="2:5">
      <c r="B159" s="56" t="s">
        <v>65</v>
      </c>
      <c r="C159" s="56"/>
      <c r="D159" s="57"/>
      <c r="E159" t="str">
        <f t="shared" si="2"/>
        <v>ND</v>
      </c>
    </row>
    <row r="160" spans="2:5">
      <c r="B160" s="56" t="s">
        <v>66</v>
      </c>
      <c r="C160" s="56"/>
      <c r="D160" s="57"/>
      <c r="E160" t="str">
        <f t="shared" si="2"/>
        <v>ND</v>
      </c>
    </row>
    <row r="161" spans="2:5">
      <c r="B161" s="56" t="s">
        <v>67</v>
      </c>
      <c r="C161" s="56"/>
      <c r="D161" s="57"/>
      <c r="E161" t="str">
        <f t="shared" si="2"/>
        <v>ND</v>
      </c>
    </row>
    <row r="162" spans="2:5">
      <c r="B162" s="56" t="s">
        <v>68</v>
      </c>
      <c r="C162" s="56"/>
      <c r="D162" s="57"/>
      <c r="E162" t="str">
        <f t="shared" si="2"/>
        <v>ND</v>
      </c>
    </row>
    <row r="163" spans="2:5">
      <c r="B163" s="56" t="s">
        <v>69</v>
      </c>
      <c r="C163" s="56"/>
      <c r="D163" s="57"/>
      <c r="E163" t="str">
        <f t="shared" si="2"/>
        <v>ND</v>
      </c>
    </row>
    <row r="164" spans="2:5">
      <c r="B164" s="56" t="s">
        <v>70</v>
      </c>
      <c r="C164" s="56"/>
      <c r="D164" s="57"/>
      <c r="E164" t="str">
        <f t="shared" si="2"/>
        <v>ND</v>
      </c>
    </row>
    <row r="165" spans="2:5">
      <c r="B165" s="56" t="s">
        <v>71</v>
      </c>
      <c r="C165" s="56"/>
      <c r="D165" s="57"/>
      <c r="E165" t="str">
        <f t="shared" si="2"/>
        <v>ND</v>
      </c>
    </row>
    <row r="166" spans="2:5">
      <c r="B166" s="56" t="s">
        <v>72</v>
      </c>
      <c r="C166" s="56"/>
      <c r="D166" s="57"/>
      <c r="E166" t="str">
        <f t="shared" si="2"/>
        <v>ND</v>
      </c>
    </row>
    <row r="167" spans="2:5">
      <c r="B167" s="56" t="s">
        <v>73</v>
      </c>
      <c r="C167" s="56"/>
      <c r="D167" s="57"/>
      <c r="E167" t="str">
        <f t="shared" si="2"/>
        <v>ND</v>
      </c>
    </row>
    <row r="168" spans="2:5">
      <c r="B168" s="56" t="s">
        <v>74</v>
      </c>
      <c r="C168" s="56"/>
      <c r="D168" s="57"/>
      <c r="E168" t="str">
        <f t="shared" si="2"/>
        <v>ND</v>
      </c>
    </row>
    <row r="169" spans="2:5">
      <c r="B169" s="56" t="s">
        <v>75</v>
      </c>
      <c r="C169" s="56"/>
      <c r="D169" s="57"/>
      <c r="E169" t="str">
        <f t="shared" si="2"/>
        <v>ND</v>
      </c>
    </row>
    <row r="170" spans="2:5">
      <c r="B170" s="56" t="s">
        <v>76</v>
      </c>
      <c r="C170" s="56"/>
      <c r="D170" s="57"/>
      <c r="E170" t="str">
        <f t="shared" si="2"/>
        <v>ND</v>
      </c>
    </row>
    <row r="171" spans="2:5">
      <c r="B171" s="56" t="s">
        <v>77</v>
      </c>
      <c r="C171" s="56"/>
      <c r="D171" s="57"/>
      <c r="E171" t="str">
        <f t="shared" si="2"/>
        <v>ND</v>
      </c>
    </row>
    <row r="172" spans="2:5">
      <c r="B172" s="56" t="s">
        <v>78</v>
      </c>
      <c r="C172" s="56"/>
      <c r="D172" s="57"/>
      <c r="E172" t="str">
        <f t="shared" si="2"/>
        <v>ND</v>
      </c>
    </row>
    <row r="173" spans="2:5">
      <c r="B173" s="56" t="s">
        <v>79</v>
      </c>
      <c r="C173" s="56"/>
      <c r="D173" s="57"/>
      <c r="E173" t="str">
        <f t="shared" si="2"/>
        <v>ND</v>
      </c>
    </row>
    <row r="174" spans="2:5">
      <c r="B174" s="56" t="s">
        <v>80</v>
      </c>
      <c r="C174" s="56"/>
      <c r="D174" s="57"/>
      <c r="E174" t="str">
        <f t="shared" si="2"/>
        <v>ND</v>
      </c>
    </row>
    <row r="175" spans="2:5">
      <c r="B175" s="56" t="s">
        <v>81</v>
      </c>
      <c r="C175" s="56"/>
      <c r="D175" s="57"/>
      <c r="E175" t="str">
        <f t="shared" si="2"/>
        <v>ND</v>
      </c>
    </row>
    <row r="176" spans="2:5">
      <c r="B176" s="56" t="s">
        <v>82</v>
      </c>
      <c r="C176" s="56"/>
      <c r="D176" s="57"/>
      <c r="E176" t="str">
        <f t="shared" si="2"/>
        <v>ND</v>
      </c>
    </row>
    <row r="177" spans="2:5">
      <c r="B177" s="56" t="s">
        <v>83</v>
      </c>
      <c r="C177" s="56"/>
      <c r="D177" s="57"/>
      <c r="E177" t="str">
        <f t="shared" si="2"/>
        <v>ND</v>
      </c>
    </row>
    <row r="178" spans="2:5">
      <c r="B178" s="56" t="s">
        <v>84</v>
      </c>
      <c r="C178" s="56"/>
      <c r="D178" s="57"/>
      <c r="E178" t="str">
        <f t="shared" si="2"/>
        <v>ND</v>
      </c>
    </row>
    <row r="179" spans="2:5">
      <c r="B179" s="56" t="s">
        <v>85</v>
      </c>
      <c r="C179" s="56"/>
      <c r="D179" s="57"/>
      <c r="E179" t="str">
        <f t="shared" si="2"/>
        <v>ND</v>
      </c>
    </row>
    <row r="180" spans="2:5">
      <c r="B180" s="56" t="s">
        <v>86</v>
      </c>
      <c r="C180" s="56"/>
      <c r="D180" s="57"/>
      <c r="E180" t="str">
        <f t="shared" si="2"/>
        <v>ND</v>
      </c>
    </row>
    <row r="181" spans="2:5">
      <c r="B181" s="56" t="s">
        <v>87</v>
      </c>
      <c r="C181" s="56"/>
      <c r="D181" s="57"/>
      <c r="E181" t="str">
        <f t="shared" si="2"/>
        <v>ND</v>
      </c>
    </row>
    <row r="182" spans="2:5">
      <c r="B182" s="56" t="s">
        <v>88</v>
      </c>
      <c r="C182" s="56"/>
      <c r="D182" s="57"/>
      <c r="E182" t="str">
        <f t="shared" si="2"/>
        <v>ND</v>
      </c>
    </row>
    <row r="183" spans="2:5">
      <c r="B183" s="56" t="s">
        <v>89</v>
      </c>
      <c r="C183" s="56"/>
      <c r="D183" s="57"/>
      <c r="E183" t="str">
        <f t="shared" si="2"/>
        <v>ND</v>
      </c>
    </row>
    <row r="184" spans="2:5">
      <c r="B184" s="56" t="s">
        <v>90</v>
      </c>
      <c r="C184" s="56"/>
      <c r="D184" s="57"/>
      <c r="E184" t="str">
        <f t="shared" si="2"/>
        <v>ND</v>
      </c>
    </row>
    <row r="185" spans="2:5">
      <c r="B185" s="56" t="s">
        <v>91</v>
      </c>
      <c r="C185" s="56"/>
      <c r="D185" s="57"/>
      <c r="E185" t="str">
        <f t="shared" si="2"/>
        <v>ND</v>
      </c>
    </row>
    <row r="186" spans="2:5">
      <c r="B186" s="56" t="s">
        <v>92</v>
      </c>
      <c r="C186" s="56"/>
      <c r="D186" s="57"/>
      <c r="E186" t="str">
        <f t="shared" si="2"/>
        <v>ND</v>
      </c>
    </row>
    <row r="187" spans="2:5">
      <c r="B187" s="56" t="s">
        <v>93</v>
      </c>
      <c r="C187" s="56"/>
      <c r="D187" s="57"/>
      <c r="E187" t="str">
        <f t="shared" si="2"/>
        <v>ND</v>
      </c>
    </row>
    <row r="188" spans="2:5">
      <c r="B188" s="56" t="s">
        <v>94</v>
      </c>
      <c r="C188" s="56"/>
      <c r="D188" s="57"/>
      <c r="E188" t="str">
        <f t="shared" si="2"/>
        <v>ND</v>
      </c>
    </row>
    <row r="189" spans="2:5">
      <c r="B189" s="56" t="s">
        <v>95</v>
      </c>
      <c r="C189" s="56"/>
      <c r="D189" s="57"/>
      <c r="E189" t="str">
        <f t="shared" si="2"/>
        <v>ND</v>
      </c>
    </row>
    <row r="190" spans="2:5">
      <c r="B190" s="56" t="s">
        <v>96</v>
      </c>
      <c r="C190" s="56"/>
      <c r="D190" s="57"/>
      <c r="E190" t="str">
        <f t="shared" si="2"/>
        <v>ND</v>
      </c>
    </row>
    <row r="191" spans="2:5">
      <c r="B191" s="56" t="s">
        <v>97</v>
      </c>
      <c r="C191" s="56"/>
      <c r="D191" s="57"/>
      <c r="E191" t="str">
        <f t="shared" si="2"/>
        <v>ND</v>
      </c>
    </row>
    <row r="192" spans="2:5">
      <c r="B192" s="56" t="s">
        <v>98</v>
      </c>
      <c r="C192" s="56"/>
      <c r="D192" s="57"/>
      <c r="E192" t="str">
        <f t="shared" si="2"/>
        <v>ND</v>
      </c>
    </row>
    <row r="193" spans="2:5">
      <c r="B193" s="56" t="s">
        <v>99</v>
      </c>
      <c r="C193" s="56"/>
      <c r="D193" s="57"/>
      <c r="E193" t="str">
        <f t="shared" si="2"/>
        <v>ND</v>
      </c>
    </row>
    <row r="194" spans="2:5">
      <c r="B194" s="56" t="s">
        <v>3</v>
      </c>
      <c r="C194" s="56"/>
      <c r="D194" s="57"/>
      <c r="E194" t="str">
        <f t="shared" si="2"/>
        <v>ND</v>
      </c>
    </row>
    <row r="195" spans="2:5">
      <c r="B195" s="56" t="s">
        <v>5</v>
      </c>
      <c r="C195" s="56"/>
      <c r="D195" s="57"/>
      <c r="E195" t="str">
        <f t="shared" ref="E195:E258" si="3">IF(D195&gt;0,D195,"ND")</f>
        <v>ND</v>
      </c>
    </row>
    <row r="196" spans="2:5">
      <c r="B196" s="56" t="s">
        <v>6</v>
      </c>
      <c r="C196" s="56"/>
      <c r="D196" s="57"/>
      <c r="E196" t="str">
        <f t="shared" si="3"/>
        <v>ND</v>
      </c>
    </row>
    <row r="197" spans="2:5">
      <c r="B197" s="56" t="s">
        <v>7</v>
      </c>
      <c r="C197" s="56"/>
      <c r="D197" s="57"/>
      <c r="E197" t="str">
        <f t="shared" si="3"/>
        <v>ND</v>
      </c>
    </row>
    <row r="198" spans="2:5">
      <c r="B198" s="56" t="s">
        <v>8</v>
      </c>
      <c r="C198" s="56"/>
      <c r="D198" s="57"/>
      <c r="E198" t="str">
        <f t="shared" si="3"/>
        <v>ND</v>
      </c>
    </row>
    <row r="199" spans="2:5">
      <c r="B199" s="56" t="s">
        <v>9</v>
      </c>
      <c r="C199" s="56"/>
      <c r="D199" s="57"/>
      <c r="E199" t="str">
        <f t="shared" si="3"/>
        <v>ND</v>
      </c>
    </row>
    <row r="200" spans="2:5">
      <c r="B200" s="56" t="s">
        <v>10</v>
      </c>
      <c r="C200" s="56"/>
      <c r="D200" s="57"/>
      <c r="E200" t="str">
        <f t="shared" si="3"/>
        <v>ND</v>
      </c>
    </row>
    <row r="201" spans="2:5">
      <c r="B201" s="56" t="s">
        <v>11</v>
      </c>
      <c r="C201" s="56"/>
      <c r="D201" s="57"/>
      <c r="E201" t="str">
        <f t="shared" si="3"/>
        <v>ND</v>
      </c>
    </row>
    <row r="202" spans="2:5">
      <c r="B202" s="56" t="s">
        <v>12</v>
      </c>
      <c r="C202" s="56"/>
      <c r="D202" s="57"/>
      <c r="E202" t="str">
        <f t="shared" si="3"/>
        <v>ND</v>
      </c>
    </row>
    <row r="203" spans="2:5">
      <c r="B203" s="56" t="s">
        <v>13</v>
      </c>
      <c r="C203" s="56"/>
      <c r="D203" s="57"/>
      <c r="E203" t="str">
        <f t="shared" si="3"/>
        <v>ND</v>
      </c>
    </row>
    <row r="204" spans="2:5">
      <c r="B204" s="56" t="s">
        <v>14</v>
      </c>
      <c r="C204" s="56"/>
      <c r="D204" s="57"/>
      <c r="E204" t="str">
        <f t="shared" si="3"/>
        <v>ND</v>
      </c>
    </row>
    <row r="205" spans="2:5">
      <c r="B205" s="56" t="s">
        <v>15</v>
      </c>
      <c r="C205" s="56"/>
      <c r="D205" s="57"/>
      <c r="E205" t="str">
        <f t="shared" si="3"/>
        <v>ND</v>
      </c>
    </row>
    <row r="206" spans="2:5">
      <c r="B206" s="56" t="s">
        <v>16</v>
      </c>
      <c r="C206" s="56"/>
      <c r="D206" s="57"/>
      <c r="E206" t="str">
        <f t="shared" si="3"/>
        <v>ND</v>
      </c>
    </row>
    <row r="207" spans="2:5">
      <c r="B207" s="56" t="s">
        <v>17</v>
      </c>
      <c r="C207" s="56"/>
      <c r="D207" s="57"/>
      <c r="E207" t="str">
        <f t="shared" si="3"/>
        <v>ND</v>
      </c>
    </row>
    <row r="208" spans="2:5">
      <c r="B208" s="56" t="s">
        <v>18</v>
      </c>
      <c r="C208" s="56"/>
      <c r="D208" s="57"/>
      <c r="E208" t="str">
        <f t="shared" si="3"/>
        <v>ND</v>
      </c>
    </row>
    <row r="209" spans="2:5">
      <c r="B209" s="56" t="s">
        <v>19</v>
      </c>
      <c r="C209" s="56"/>
      <c r="D209" s="57"/>
      <c r="E209" t="str">
        <f t="shared" si="3"/>
        <v>ND</v>
      </c>
    </row>
    <row r="210" spans="2:5">
      <c r="B210" s="56" t="s">
        <v>20</v>
      </c>
      <c r="C210" s="56"/>
      <c r="D210" s="57"/>
      <c r="E210" t="str">
        <f t="shared" si="3"/>
        <v>ND</v>
      </c>
    </row>
    <row r="211" spans="2:5">
      <c r="B211" s="56" t="s">
        <v>21</v>
      </c>
      <c r="C211" s="56"/>
      <c r="D211" s="57"/>
      <c r="E211" t="str">
        <f t="shared" si="3"/>
        <v>ND</v>
      </c>
    </row>
    <row r="212" spans="2:5">
      <c r="B212" s="56" t="s">
        <v>22</v>
      </c>
      <c r="C212" s="56"/>
      <c r="D212" s="57"/>
      <c r="E212" t="str">
        <f t="shared" si="3"/>
        <v>ND</v>
      </c>
    </row>
    <row r="213" spans="2:5">
      <c r="B213" s="56" t="s">
        <v>23</v>
      </c>
      <c r="C213" s="56"/>
      <c r="D213" s="57"/>
      <c r="E213" t="str">
        <f t="shared" si="3"/>
        <v>ND</v>
      </c>
    </row>
    <row r="214" spans="2:5">
      <c r="B214" s="56" t="s">
        <v>24</v>
      </c>
      <c r="C214" s="56"/>
      <c r="D214" s="57"/>
      <c r="E214" t="str">
        <f t="shared" si="3"/>
        <v>ND</v>
      </c>
    </row>
    <row r="215" spans="2:5">
      <c r="B215" s="56" t="s">
        <v>25</v>
      </c>
      <c r="C215" s="56"/>
      <c r="D215" s="57"/>
      <c r="E215" t="str">
        <f t="shared" si="3"/>
        <v>ND</v>
      </c>
    </row>
    <row r="216" spans="2:5">
      <c r="B216" s="56" t="s">
        <v>26</v>
      </c>
      <c r="C216" s="56"/>
      <c r="D216" s="57"/>
      <c r="E216" t="str">
        <f t="shared" si="3"/>
        <v>ND</v>
      </c>
    </row>
    <row r="217" spans="2:5">
      <c r="B217" s="56" t="s">
        <v>27</v>
      </c>
      <c r="C217" s="56"/>
      <c r="D217" s="57"/>
      <c r="E217" t="str">
        <f t="shared" si="3"/>
        <v>ND</v>
      </c>
    </row>
    <row r="218" spans="2:5">
      <c r="B218" s="56" t="s">
        <v>28</v>
      </c>
      <c r="C218" s="56"/>
      <c r="D218" s="57"/>
      <c r="E218" t="str">
        <f t="shared" si="3"/>
        <v>ND</v>
      </c>
    </row>
    <row r="219" spans="2:5">
      <c r="B219" s="56" t="s">
        <v>29</v>
      </c>
      <c r="C219" s="56"/>
      <c r="D219" s="57"/>
      <c r="E219" t="str">
        <f t="shared" si="3"/>
        <v>ND</v>
      </c>
    </row>
    <row r="220" spans="2:5">
      <c r="B220" s="56" t="s">
        <v>30</v>
      </c>
      <c r="C220" s="56"/>
      <c r="D220" s="57"/>
      <c r="E220" t="str">
        <f t="shared" si="3"/>
        <v>ND</v>
      </c>
    </row>
    <row r="221" spans="2:5">
      <c r="B221" s="56" t="s">
        <v>31</v>
      </c>
      <c r="C221" s="56"/>
      <c r="D221" s="57"/>
      <c r="E221" t="str">
        <f t="shared" si="3"/>
        <v>ND</v>
      </c>
    </row>
    <row r="222" spans="2:5">
      <c r="B222" s="56" t="s">
        <v>32</v>
      </c>
      <c r="C222" s="56"/>
      <c r="D222" s="57"/>
      <c r="E222" t="str">
        <f t="shared" si="3"/>
        <v>ND</v>
      </c>
    </row>
    <row r="223" spans="2:5">
      <c r="B223" s="56" t="s">
        <v>33</v>
      </c>
      <c r="C223" s="56"/>
      <c r="D223" s="57"/>
      <c r="E223" t="str">
        <f t="shared" si="3"/>
        <v>ND</v>
      </c>
    </row>
    <row r="224" spans="2:5">
      <c r="B224" s="56" t="s">
        <v>34</v>
      </c>
      <c r="C224" s="56"/>
      <c r="D224" s="57"/>
      <c r="E224" t="str">
        <f t="shared" si="3"/>
        <v>ND</v>
      </c>
    </row>
    <row r="225" spans="2:5">
      <c r="B225" s="56" t="s">
        <v>35</v>
      </c>
      <c r="C225" s="56"/>
      <c r="D225" s="57"/>
      <c r="E225" t="str">
        <f t="shared" si="3"/>
        <v>ND</v>
      </c>
    </row>
    <row r="226" spans="2:5">
      <c r="B226" s="56" t="s">
        <v>36</v>
      </c>
      <c r="C226" s="56"/>
      <c r="D226" s="57"/>
      <c r="E226" t="str">
        <f t="shared" si="3"/>
        <v>ND</v>
      </c>
    </row>
    <row r="227" spans="2:5">
      <c r="B227" s="56" t="s">
        <v>37</v>
      </c>
      <c r="C227" s="56"/>
      <c r="D227" s="57"/>
      <c r="E227" t="str">
        <f t="shared" si="3"/>
        <v>ND</v>
      </c>
    </row>
    <row r="228" spans="2:5">
      <c r="B228" s="56" t="s">
        <v>38</v>
      </c>
      <c r="C228" s="56"/>
      <c r="D228" s="57"/>
      <c r="E228" t="str">
        <f t="shared" si="3"/>
        <v>ND</v>
      </c>
    </row>
    <row r="229" spans="2:5">
      <c r="B229" s="56" t="s">
        <v>39</v>
      </c>
      <c r="C229" s="56"/>
      <c r="D229" s="57"/>
      <c r="E229" t="str">
        <f t="shared" si="3"/>
        <v>ND</v>
      </c>
    </row>
    <row r="230" spans="2:5">
      <c r="B230" s="56" t="s">
        <v>40</v>
      </c>
      <c r="C230" s="56"/>
      <c r="D230" s="57"/>
      <c r="E230" t="str">
        <f t="shared" si="3"/>
        <v>ND</v>
      </c>
    </row>
    <row r="231" spans="2:5">
      <c r="B231" s="56" t="s">
        <v>41</v>
      </c>
      <c r="C231" s="56"/>
      <c r="D231" s="57"/>
      <c r="E231" t="str">
        <f t="shared" si="3"/>
        <v>ND</v>
      </c>
    </row>
    <row r="232" spans="2:5">
      <c r="B232" s="56" t="s">
        <v>42</v>
      </c>
      <c r="C232" s="56"/>
      <c r="D232" s="57"/>
      <c r="E232" t="str">
        <f t="shared" si="3"/>
        <v>ND</v>
      </c>
    </row>
    <row r="233" spans="2:5">
      <c r="B233" s="56" t="s">
        <v>43</v>
      </c>
      <c r="C233" s="56"/>
      <c r="D233" s="57"/>
      <c r="E233" t="str">
        <f t="shared" si="3"/>
        <v>ND</v>
      </c>
    </row>
    <row r="234" spans="2:5">
      <c r="B234" s="56" t="s">
        <v>44</v>
      </c>
      <c r="C234" s="56"/>
      <c r="D234" s="57"/>
      <c r="E234" t="str">
        <f t="shared" si="3"/>
        <v>ND</v>
      </c>
    </row>
    <row r="235" spans="2:5">
      <c r="B235" s="56" t="s">
        <v>45</v>
      </c>
      <c r="C235" s="56"/>
      <c r="D235" s="57"/>
      <c r="E235" t="str">
        <f t="shared" si="3"/>
        <v>ND</v>
      </c>
    </row>
    <row r="236" spans="2:5">
      <c r="B236" s="56" t="s">
        <v>46</v>
      </c>
      <c r="C236" s="56"/>
      <c r="D236" s="57"/>
      <c r="E236" t="str">
        <f t="shared" si="3"/>
        <v>ND</v>
      </c>
    </row>
    <row r="237" spans="2:5">
      <c r="B237" s="56" t="s">
        <v>47</v>
      </c>
      <c r="C237" s="56"/>
      <c r="D237" s="57"/>
      <c r="E237" t="str">
        <f t="shared" si="3"/>
        <v>ND</v>
      </c>
    </row>
    <row r="238" spans="2:5">
      <c r="B238" s="56" t="s">
        <v>48</v>
      </c>
      <c r="C238" s="56"/>
      <c r="D238" s="57"/>
      <c r="E238" t="str">
        <f t="shared" si="3"/>
        <v>ND</v>
      </c>
    </row>
    <row r="239" spans="2:5">
      <c r="B239" s="56" t="s">
        <v>49</v>
      </c>
      <c r="C239" s="56"/>
      <c r="D239" s="57"/>
      <c r="E239" t="str">
        <f t="shared" si="3"/>
        <v>ND</v>
      </c>
    </row>
    <row r="240" spans="2:5">
      <c r="B240" s="56" t="s">
        <v>50</v>
      </c>
      <c r="C240" s="56"/>
      <c r="D240" s="57"/>
      <c r="E240" t="str">
        <f t="shared" si="3"/>
        <v>ND</v>
      </c>
    </row>
    <row r="241" spans="2:5">
      <c r="B241" s="56" t="s">
        <v>51</v>
      </c>
      <c r="C241" s="56"/>
      <c r="D241" s="57"/>
      <c r="E241" t="str">
        <f t="shared" si="3"/>
        <v>ND</v>
      </c>
    </row>
    <row r="242" spans="2:5">
      <c r="B242" s="56" t="s">
        <v>52</v>
      </c>
      <c r="C242" s="56"/>
      <c r="D242" s="57"/>
      <c r="E242" t="str">
        <f t="shared" si="3"/>
        <v>ND</v>
      </c>
    </row>
    <row r="243" spans="2:5">
      <c r="B243" s="56" t="s">
        <v>53</v>
      </c>
      <c r="C243" s="56"/>
      <c r="D243" s="57"/>
      <c r="E243" t="str">
        <f t="shared" si="3"/>
        <v>ND</v>
      </c>
    </row>
    <row r="244" spans="2:5">
      <c r="B244" s="56" t="s">
        <v>54</v>
      </c>
      <c r="C244" s="56"/>
      <c r="D244" s="57"/>
      <c r="E244" t="str">
        <f t="shared" si="3"/>
        <v>ND</v>
      </c>
    </row>
    <row r="245" spans="2:5">
      <c r="B245" s="56" t="s">
        <v>55</v>
      </c>
      <c r="C245" s="56"/>
      <c r="D245" s="57"/>
      <c r="E245" t="str">
        <f t="shared" si="3"/>
        <v>ND</v>
      </c>
    </row>
    <row r="246" spans="2:5">
      <c r="B246" s="56" t="s">
        <v>56</v>
      </c>
      <c r="C246" s="56"/>
      <c r="D246" s="57"/>
      <c r="E246" t="str">
        <f t="shared" si="3"/>
        <v>ND</v>
      </c>
    </row>
    <row r="247" spans="2:5">
      <c r="B247" s="56" t="s">
        <v>57</v>
      </c>
      <c r="C247" s="56"/>
      <c r="D247" s="57"/>
      <c r="E247" t="str">
        <f t="shared" si="3"/>
        <v>ND</v>
      </c>
    </row>
    <row r="248" spans="2:5">
      <c r="B248" s="56" t="s">
        <v>58</v>
      </c>
      <c r="C248" s="56"/>
      <c r="D248" s="57"/>
      <c r="E248" t="str">
        <f t="shared" si="3"/>
        <v>ND</v>
      </c>
    </row>
    <row r="249" spans="2:5">
      <c r="B249" s="56" t="s">
        <v>59</v>
      </c>
      <c r="C249" s="56"/>
      <c r="D249" s="57"/>
      <c r="E249" t="str">
        <f t="shared" si="3"/>
        <v>ND</v>
      </c>
    </row>
    <row r="250" spans="2:5">
      <c r="B250" s="56" t="s">
        <v>60</v>
      </c>
      <c r="C250" s="56"/>
      <c r="D250" s="57"/>
      <c r="E250" t="str">
        <f t="shared" si="3"/>
        <v>ND</v>
      </c>
    </row>
    <row r="251" spans="2:5">
      <c r="B251" s="56" t="s">
        <v>61</v>
      </c>
      <c r="C251" s="56"/>
      <c r="D251" s="57"/>
      <c r="E251" t="str">
        <f t="shared" si="3"/>
        <v>ND</v>
      </c>
    </row>
    <row r="252" spans="2:5">
      <c r="B252" s="56" t="s">
        <v>62</v>
      </c>
      <c r="C252" s="56"/>
      <c r="D252" s="57"/>
      <c r="E252" t="str">
        <f t="shared" si="3"/>
        <v>ND</v>
      </c>
    </row>
    <row r="253" spans="2:5">
      <c r="B253" s="56" t="s">
        <v>63</v>
      </c>
      <c r="C253" s="56"/>
      <c r="D253" s="57"/>
      <c r="E253" t="str">
        <f t="shared" si="3"/>
        <v>ND</v>
      </c>
    </row>
    <row r="254" spans="2:5">
      <c r="B254" s="56" t="s">
        <v>64</v>
      </c>
      <c r="C254" s="56"/>
      <c r="D254" s="57"/>
      <c r="E254" t="str">
        <f t="shared" si="3"/>
        <v>ND</v>
      </c>
    </row>
    <row r="255" spans="2:5">
      <c r="B255" s="56" t="s">
        <v>65</v>
      </c>
      <c r="C255" s="56"/>
      <c r="D255" s="57"/>
      <c r="E255" t="str">
        <f t="shared" si="3"/>
        <v>ND</v>
      </c>
    </row>
    <row r="256" spans="2:5">
      <c r="B256" s="56" t="s">
        <v>66</v>
      </c>
      <c r="C256" s="56"/>
      <c r="D256" s="57"/>
      <c r="E256" t="str">
        <f t="shared" si="3"/>
        <v>ND</v>
      </c>
    </row>
    <row r="257" spans="2:5">
      <c r="B257" s="56" t="s">
        <v>67</v>
      </c>
      <c r="C257" s="56"/>
      <c r="D257" s="57"/>
      <c r="E257" t="str">
        <f t="shared" si="3"/>
        <v>ND</v>
      </c>
    </row>
    <row r="258" spans="2:5">
      <c r="B258" s="56" t="s">
        <v>68</v>
      </c>
      <c r="C258" s="56"/>
      <c r="D258" s="57"/>
      <c r="E258" t="str">
        <f t="shared" si="3"/>
        <v>ND</v>
      </c>
    </row>
    <row r="259" spans="2:5">
      <c r="B259" s="56" t="s">
        <v>69</v>
      </c>
      <c r="C259" s="56"/>
      <c r="D259" s="57"/>
      <c r="E259" t="str">
        <f t="shared" ref="E259:E322" si="4">IF(D259&gt;0,D259,"ND")</f>
        <v>ND</v>
      </c>
    </row>
    <row r="260" spans="2:5">
      <c r="B260" s="56" t="s">
        <v>70</v>
      </c>
      <c r="C260" s="56"/>
      <c r="D260" s="57"/>
      <c r="E260" t="str">
        <f t="shared" si="4"/>
        <v>ND</v>
      </c>
    </row>
    <row r="261" spans="2:5">
      <c r="B261" s="56" t="s">
        <v>71</v>
      </c>
      <c r="C261" s="56"/>
      <c r="D261" s="57"/>
      <c r="E261" t="str">
        <f t="shared" si="4"/>
        <v>ND</v>
      </c>
    </row>
    <row r="262" spans="2:5">
      <c r="B262" s="56" t="s">
        <v>72</v>
      </c>
      <c r="C262" s="56"/>
      <c r="D262" s="57"/>
      <c r="E262" t="str">
        <f t="shared" si="4"/>
        <v>ND</v>
      </c>
    </row>
    <row r="263" spans="2:5">
      <c r="B263" s="56" t="s">
        <v>73</v>
      </c>
      <c r="C263" s="56"/>
      <c r="D263" s="57"/>
      <c r="E263" t="str">
        <f t="shared" si="4"/>
        <v>ND</v>
      </c>
    </row>
    <row r="264" spans="2:5">
      <c r="B264" s="56" t="s">
        <v>74</v>
      </c>
      <c r="C264" s="56"/>
      <c r="D264" s="57"/>
      <c r="E264" t="str">
        <f t="shared" si="4"/>
        <v>ND</v>
      </c>
    </row>
    <row r="265" spans="2:5">
      <c r="B265" s="56" t="s">
        <v>75</v>
      </c>
      <c r="C265" s="56"/>
      <c r="D265" s="57"/>
      <c r="E265" t="str">
        <f t="shared" si="4"/>
        <v>ND</v>
      </c>
    </row>
    <row r="266" spans="2:5">
      <c r="B266" s="56" t="s">
        <v>76</v>
      </c>
      <c r="C266" s="56"/>
      <c r="D266" s="57"/>
      <c r="E266" t="str">
        <f t="shared" si="4"/>
        <v>ND</v>
      </c>
    </row>
    <row r="267" spans="2:5">
      <c r="B267" s="56" t="s">
        <v>77</v>
      </c>
      <c r="C267" s="56"/>
      <c r="D267" s="57"/>
      <c r="E267" t="str">
        <f t="shared" si="4"/>
        <v>ND</v>
      </c>
    </row>
    <row r="268" spans="2:5">
      <c r="B268" s="56" t="s">
        <v>78</v>
      </c>
      <c r="C268" s="56"/>
      <c r="D268" s="57"/>
      <c r="E268" t="str">
        <f t="shared" si="4"/>
        <v>ND</v>
      </c>
    </row>
    <row r="269" spans="2:5">
      <c r="B269" s="56" t="s">
        <v>79</v>
      </c>
      <c r="C269" s="56"/>
      <c r="D269" s="57"/>
      <c r="E269" t="str">
        <f t="shared" si="4"/>
        <v>ND</v>
      </c>
    </row>
    <row r="270" spans="2:5">
      <c r="B270" s="56" t="s">
        <v>80</v>
      </c>
      <c r="C270" s="56"/>
      <c r="D270" s="57"/>
      <c r="E270" t="str">
        <f t="shared" si="4"/>
        <v>ND</v>
      </c>
    </row>
    <row r="271" spans="2:5">
      <c r="B271" s="56" t="s">
        <v>81</v>
      </c>
      <c r="C271" s="56"/>
      <c r="D271" s="57"/>
      <c r="E271" t="str">
        <f t="shared" si="4"/>
        <v>ND</v>
      </c>
    </row>
    <row r="272" spans="2:5">
      <c r="B272" s="56" t="s">
        <v>82</v>
      </c>
      <c r="C272" s="56"/>
      <c r="D272" s="57"/>
      <c r="E272" t="str">
        <f t="shared" si="4"/>
        <v>ND</v>
      </c>
    </row>
    <row r="273" spans="2:5">
      <c r="B273" s="56" t="s">
        <v>83</v>
      </c>
      <c r="C273" s="56"/>
      <c r="D273" s="57"/>
      <c r="E273" t="str">
        <f t="shared" si="4"/>
        <v>ND</v>
      </c>
    </row>
    <row r="274" spans="2:5">
      <c r="B274" s="56" t="s">
        <v>84</v>
      </c>
      <c r="C274" s="56"/>
      <c r="D274" s="57"/>
      <c r="E274" t="str">
        <f t="shared" si="4"/>
        <v>ND</v>
      </c>
    </row>
    <row r="275" spans="2:5">
      <c r="B275" s="56" t="s">
        <v>85</v>
      </c>
      <c r="C275" s="56"/>
      <c r="D275" s="57"/>
      <c r="E275" t="str">
        <f t="shared" si="4"/>
        <v>ND</v>
      </c>
    </row>
    <row r="276" spans="2:5">
      <c r="B276" s="56" t="s">
        <v>86</v>
      </c>
      <c r="C276" s="56"/>
      <c r="D276" s="57"/>
      <c r="E276" t="str">
        <f t="shared" si="4"/>
        <v>ND</v>
      </c>
    </row>
    <row r="277" spans="2:5">
      <c r="B277" s="56" t="s">
        <v>87</v>
      </c>
      <c r="C277" s="56"/>
      <c r="D277" s="57"/>
      <c r="E277" t="str">
        <f t="shared" si="4"/>
        <v>ND</v>
      </c>
    </row>
    <row r="278" spans="2:5">
      <c r="B278" s="56" t="s">
        <v>88</v>
      </c>
      <c r="C278" s="56"/>
      <c r="D278" s="57"/>
      <c r="E278" t="str">
        <f t="shared" si="4"/>
        <v>ND</v>
      </c>
    </row>
    <row r="279" spans="2:5">
      <c r="B279" s="56" t="s">
        <v>89</v>
      </c>
      <c r="C279" s="56"/>
      <c r="D279" s="57"/>
      <c r="E279" t="str">
        <f t="shared" si="4"/>
        <v>ND</v>
      </c>
    </row>
    <row r="280" spans="2:5">
      <c r="B280" s="56" t="s">
        <v>90</v>
      </c>
      <c r="C280" s="56"/>
      <c r="D280" s="57"/>
      <c r="E280" t="str">
        <f t="shared" si="4"/>
        <v>ND</v>
      </c>
    </row>
    <row r="281" spans="2:5">
      <c r="B281" s="56" t="s">
        <v>91</v>
      </c>
      <c r="C281" s="56"/>
      <c r="D281" s="57"/>
      <c r="E281" t="str">
        <f t="shared" si="4"/>
        <v>ND</v>
      </c>
    </row>
    <row r="282" spans="2:5">
      <c r="B282" s="56" t="s">
        <v>92</v>
      </c>
      <c r="C282" s="56"/>
      <c r="D282" s="57"/>
      <c r="E282" t="str">
        <f t="shared" si="4"/>
        <v>ND</v>
      </c>
    </row>
    <row r="283" spans="2:5">
      <c r="B283" s="56" t="s">
        <v>93</v>
      </c>
      <c r="C283" s="56"/>
      <c r="D283" s="57"/>
      <c r="E283" t="str">
        <f t="shared" si="4"/>
        <v>ND</v>
      </c>
    </row>
    <row r="284" spans="2:5">
      <c r="B284" s="56" t="s">
        <v>94</v>
      </c>
      <c r="C284" s="56"/>
      <c r="D284" s="57"/>
      <c r="E284" t="str">
        <f t="shared" si="4"/>
        <v>ND</v>
      </c>
    </row>
    <row r="285" spans="2:5">
      <c r="B285" s="56" t="s">
        <v>95</v>
      </c>
      <c r="C285" s="56"/>
      <c r="D285" s="57"/>
      <c r="E285" t="str">
        <f t="shared" si="4"/>
        <v>ND</v>
      </c>
    </row>
    <row r="286" spans="2:5">
      <c r="B286" s="56" t="s">
        <v>96</v>
      </c>
      <c r="C286" s="56"/>
      <c r="D286" s="57"/>
      <c r="E286" t="str">
        <f t="shared" si="4"/>
        <v>ND</v>
      </c>
    </row>
    <row r="287" spans="2:5">
      <c r="B287" s="56" t="s">
        <v>97</v>
      </c>
      <c r="C287" s="56"/>
      <c r="D287" s="57"/>
      <c r="E287" t="str">
        <f t="shared" si="4"/>
        <v>ND</v>
      </c>
    </row>
    <row r="288" spans="2:5">
      <c r="B288" s="56" t="s">
        <v>98</v>
      </c>
      <c r="C288" s="56"/>
      <c r="D288" s="57"/>
      <c r="E288" t="str">
        <f t="shared" si="4"/>
        <v>ND</v>
      </c>
    </row>
    <row r="289" spans="2:5">
      <c r="B289" s="56" t="s">
        <v>99</v>
      </c>
      <c r="C289" s="56"/>
      <c r="D289" s="57"/>
      <c r="E289" t="str">
        <f t="shared" si="4"/>
        <v>ND</v>
      </c>
    </row>
    <row r="290" spans="2:5">
      <c r="B290" s="56" t="s">
        <v>3</v>
      </c>
      <c r="C290" s="56"/>
      <c r="D290" s="57"/>
      <c r="E290" t="str">
        <f t="shared" si="4"/>
        <v>ND</v>
      </c>
    </row>
    <row r="291" spans="2:5">
      <c r="B291" s="56" t="s">
        <v>5</v>
      </c>
      <c r="C291" s="56"/>
      <c r="D291" s="57"/>
      <c r="E291" t="str">
        <f t="shared" si="4"/>
        <v>ND</v>
      </c>
    </row>
    <row r="292" spans="2:5">
      <c r="B292" s="56" t="s">
        <v>6</v>
      </c>
      <c r="C292" s="56"/>
      <c r="D292" s="57"/>
      <c r="E292" t="str">
        <f t="shared" si="4"/>
        <v>ND</v>
      </c>
    </row>
    <row r="293" spans="2:5">
      <c r="B293" s="56" t="s">
        <v>7</v>
      </c>
      <c r="C293" s="56"/>
      <c r="D293" s="57"/>
      <c r="E293" t="str">
        <f t="shared" si="4"/>
        <v>ND</v>
      </c>
    </row>
    <row r="294" spans="2:5">
      <c r="B294" s="56" t="s">
        <v>8</v>
      </c>
      <c r="C294" s="56"/>
      <c r="D294" s="57"/>
      <c r="E294" t="str">
        <f t="shared" si="4"/>
        <v>ND</v>
      </c>
    </row>
    <row r="295" spans="2:5">
      <c r="B295" s="56" t="s">
        <v>9</v>
      </c>
      <c r="C295" s="56"/>
      <c r="D295" s="57"/>
      <c r="E295" t="str">
        <f t="shared" si="4"/>
        <v>ND</v>
      </c>
    </row>
    <row r="296" spans="2:5">
      <c r="B296" s="56" t="s">
        <v>10</v>
      </c>
      <c r="C296" s="56"/>
      <c r="D296" s="57"/>
      <c r="E296" t="str">
        <f t="shared" si="4"/>
        <v>ND</v>
      </c>
    </row>
    <row r="297" spans="2:5">
      <c r="B297" s="56" t="s">
        <v>11</v>
      </c>
      <c r="C297" s="56"/>
      <c r="D297" s="57"/>
      <c r="E297" t="str">
        <f t="shared" si="4"/>
        <v>ND</v>
      </c>
    </row>
    <row r="298" spans="2:5">
      <c r="B298" s="56" t="s">
        <v>12</v>
      </c>
      <c r="C298" s="56"/>
      <c r="D298" s="57"/>
      <c r="E298" t="str">
        <f t="shared" si="4"/>
        <v>ND</v>
      </c>
    </row>
    <row r="299" spans="2:5">
      <c r="B299" s="56" t="s">
        <v>13</v>
      </c>
      <c r="C299" s="56"/>
      <c r="D299" s="57"/>
      <c r="E299" t="str">
        <f t="shared" si="4"/>
        <v>ND</v>
      </c>
    </row>
    <row r="300" spans="2:5">
      <c r="B300" s="56" t="s">
        <v>14</v>
      </c>
      <c r="C300" s="56"/>
      <c r="D300" s="57"/>
      <c r="E300" t="str">
        <f t="shared" si="4"/>
        <v>ND</v>
      </c>
    </row>
    <row r="301" spans="2:5">
      <c r="B301" s="56" t="s">
        <v>15</v>
      </c>
      <c r="C301" s="56"/>
      <c r="D301" s="57"/>
      <c r="E301" t="str">
        <f t="shared" si="4"/>
        <v>ND</v>
      </c>
    </row>
    <row r="302" spans="2:5">
      <c r="B302" s="56" t="s">
        <v>16</v>
      </c>
      <c r="C302" s="56"/>
      <c r="D302" s="57"/>
      <c r="E302" t="str">
        <f t="shared" si="4"/>
        <v>ND</v>
      </c>
    </row>
    <row r="303" spans="2:5">
      <c r="B303" s="56" t="s">
        <v>17</v>
      </c>
      <c r="C303" s="56"/>
      <c r="D303" s="57"/>
      <c r="E303" t="str">
        <f t="shared" si="4"/>
        <v>ND</v>
      </c>
    </row>
    <row r="304" spans="2:5">
      <c r="B304" s="56" t="s">
        <v>18</v>
      </c>
      <c r="C304" s="56"/>
      <c r="D304" s="57"/>
      <c r="E304" t="str">
        <f t="shared" si="4"/>
        <v>ND</v>
      </c>
    </row>
    <row r="305" spans="2:5">
      <c r="B305" s="56" t="s">
        <v>19</v>
      </c>
      <c r="C305" s="56"/>
      <c r="D305" s="57"/>
      <c r="E305" t="str">
        <f t="shared" si="4"/>
        <v>ND</v>
      </c>
    </row>
    <row r="306" spans="2:5">
      <c r="B306" s="56" t="s">
        <v>20</v>
      </c>
      <c r="C306" s="56"/>
      <c r="D306" s="57"/>
      <c r="E306" t="str">
        <f t="shared" si="4"/>
        <v>ND</v>
      </c>
    </row>
    <row r="307" spans="2:5">
      <c r="B307" s="56" t="s">
        <v>21</v>
      </c>
      <c r="C307" s="56"/>
      <c r="D307" s="57"/>
      <c r="E307" t="str">
        <f t="shared" si="4"/>
        <v>ND</v>
      </c>
    </row>
    <row r="308" spans="2:5">
      <c r="B308" s="56" t="s">
        <v>22</v>
      </c>
      <c r="C308" s="56"/>
      <c r="D308" s="57"/>
      <c r="E308" t="str">
        <f t="shared" si="4"/>
        <v>ND</v>
      </c>
    </row>
    <row r="309" spans="2:5">
      <c r="B309" s="56" t="s">
        <v>23</v>
      </c>
      <c r="C309" s="56"/>
      <c r="D309" s="57"/>
      <c r="E309" t="str">
        <f t="shared" si="4"/>
        <v>ND</v>
      </c>
    </row>
    <row r="310" spans="2:5">
      <c r="B310" s="56" t="s">
        <v>24</v>
      </c>
      <c r="C310" s="56"/>
      <c r="D310" s="57"/>
      <c r="E310" t="str">
        <f t="shared" si="4"/>
        <v>ND</v>
      </c>
    </row>
    <row r="311" spans="2:5">
      <c r="B311" s="56" t="s">
        <v>25</v>
      </c>
      <c r="C311" s="56"/>
      <c r="D311" s="57"/>
      <c r="E311" t="str">
        <f t="shared" si="4"/>
        <v>ND</v>
      </c>
    </row>
    <row r="312" spans="2:5">
      <c r="B312" s="56" t="s">
        <v>26</v>
      </c>
      <c r="C312" s="56"/>
      <c r="D312" s="57"/>
      <c r="E312" t="str">
        <f t="shared" si="4"/>
        <v>ND</v>
      </c>
    </row>
    <row r="313" spans="2:5">
      <c r="B313" s="56" t="s">
        <v>27</v>
      </c>
      <c r="C313" s="56"/>
      <c r="D313" s="57"/>
      <c r="E313" t="str">
        <f t="shared" si="4"/>
        <v>ND</v>
      </c>
    </row>
    <row r="314" spans="2:5">
      <c r="B314" s="56" t="s">
        <v>28</v>
      </c>
      <c r="C314" s="56"/>
      <c r="D314" s="57"/>
      <c r="E314" t="str">
        <f t="shared" si="4"/>
        <v>ND</v>
      </c>
    </row>
    <row r="315" spans="2:5">
      <c r="B315" s="56" t="s">
        <v>29</v>
      </c>
      <c r="C315" s="56"/>
      <c r="D315" s="57"/>
      <c r="E315" t="str">
        <f t="shared" si="4"/>
        <v>ND</v>
      </c>
    </row>
    <row r="316" spans="2:5">
      <c r="B316" s="56" t="s">
        <v>30</v>
      </c>
      <c r="C316" s="56"/>
      <c r="D316" s="57"/>
      <c r="E316" t="str">
        <f t="shared" si="4"/>
        <v>ND</v>
      </c>
    </row>
    <row r="317" spans="2:5">
      <c r="B317" s="56" t="s">
        <v>31</v>
      </c>
      <c r="C317" s="56"/>
      <c r="D317" s="57"/>
      <c r="E317" t="str">
        <f t="shared" si="4"/>
        <v>ND</v>
      </c>
    </row>
    <row r="318" spans="2:5">
      <c r="B318" s="56" t="s">
        <v>32</v>
      </c>
      <c r="C318" s="56"/>
      <c r="D318" s="57"/>
      <c r="E318" t="str">
        <f t="shared" si="4"/>
        <v>ND</v>
      </c>
    </row>
    <row r="319" spans="2:5">
      <c r="B319" s="56" t="s">
        <v>33</v>
      </c>
      <c r="C319" s="56"/>
      <c r="D319" s="57"/>
      <c r="E319" t="str">
        <f t="shared" si="4"/>
        <v>ND</v>
      </c>
    </row>
    <row r="320" spans="2:5">
      <c r="B320" s="56" t="s">
        <v>34</v>
      </c>
      <c r="C320" s="56"/>
      <c r="D320" s="57"/>
      <c r="E320" t="str">
        <f t="shared" si="4"/>
        <v>ND</v>
      </c>
    </row>
    <row r="321" spans="2:5">
      <c r="B321" s="56" t="s">
        <v>35</v>
      </c>
      <c r="C321" s="56"/>
      <c r="D321" s="57"/>
      <c r="E321" t="str">
        <f t="shared" si="4"/>
        <v>ND</v>
      </c>
    </row>
    <row r="322" spans="2:5">
      <c r="B322" s="56" t="s">
        <v>36</v>
      </c>
      <c r="C322" s="56"/>
      <c r="D322" s="57"/>
      <c r="E322" t="str">
        <f t="shared" si="4"/>
        <v>ND</v>
      </c>
    </row>
    <row r="323" spans="2:5">
      <c r="B323" s="56" t="s">
        <v>37</v>
      </c>
      <c r="C323" s="56"/>
      <c r="D323" s="57"/>
      <c r="E323" t="str">
        <f t="shared" ref="E323:E386" si="5">IF(D323&gt;0,D323,"ND")</f>
        <v>ND</v>
      </c>
    </row>
    <row r="324" spans="2:5">
      <c r="B324" s="56" t="s">
        <v>38</v>
      </c>
      <c r="C324" s="56"/>
      <c r="D324" s="57"/>
      <c r="E324" t="str">
        <f t="shared" si="5"/>
        <v>ND</v>
      </c>
    </row>
    <row r="325" spans="2:5">
      <c r="B325" s="56" t="s">
        <v>39</v>
      </c>
      <c r="C325" s="56"/>
      <c r="D325" s="57"/>
      <c r="E325" t="str">
        <f t="shared" si="5"/>
        <v>ND</v>
      </c>
    </row>
    <row r="326" spans="2:5">
      <c r="B326" s="56" t="s">
        <v>40</v>
      </c>
      <c r="C326" s="56"/>
      <c r="D326" s="57"/>
      <c r="E326" t="str">
        <f t="shared" si="5"/>
        <v>ND</v>
      </c>
    </row>
    <row r="327" spans="2:5">
      <c r="B327" s="56" t="s">
        <v>41</v>
      </c>
      <c r="C327" s="56"/>
      <c r="D327" s="57"/>
      <c r="E327" t="str">
        <f t="shared" si="5"/>
        <v>ND</v>
      </c>
    </row>
    <row r="328" spans="2:5">
      <c r="B328" s="56" t="s">
        <v>42</v>
      </c>
      <c r="C328" s="56"/>
      <c r="D328" s="57"/>
      <c r="E328" t="str">
        <f t="shared" si="5"/>
        <v>ND</v>
      </c>
    </row>
    <row r="329" spans="2:5">
      <c r="B329" s="56" t="s">
        <v>43</v>
      </c>
      <c r="C329" s="56"/>
      <c r="D329" s="57"/>
      <c r="E329" t="str">
        <f t="shared" si="5"/>
        <v>ND</v>
      </c>
    </row>
    <row r="330" spans="2:5">
      <c r="B330" s="56" t="s">
        <v>44</v>
      </c>
      <c r="C330" s="56"/>
      <c r="D330" s="57"/>
      <c r="E330" t="str">
        <f t="shared" si="5"/>
        <v>ND</v>
      </c>
    </row>
    <row r="331" spans="2:5">
      <c r="B331" s="56" t="s">
        <v>45</v>
      </c>
      <c r="C331" s="56"/>
      <c r="D331" s="57"/>
      <c r="E331" t="str">
        <f t="shared" si="5"/>
        <v>ND</v>
      </c>
    </row>
    <row r="332" spans="2:5">
      <c r="B332" s="56" t="s">
        <v>46</v>
      </c>
      <c r="C332" s="56"/>
      <c r="D332" s="57"/>
      <c r="E332" t="str">
        <f t="shared" si="5"/>
        <v>ND</v>
      </c>
    </row>
    <row r="333" spans="2:5">
      <c r="B333" s="56" t="s">
        <v>47</v>
      </c>
      <c r="C333" s="56"/>
      <c r="D333" s="57"/>
      <c r="E333" t="str">
        <f t="shared" si="5"/>
        <v>ND</v>
      </c>
    </row>
    <row r="334" spans="2:5">
      <c r="B334" s="56" t="s">
        <v>48</v>
      </c>
      <c r="C334" s="56"/>
      <c r="D334" s="57"/>
      <c r="E334" t="str">
        <f t="shared" si="5"/>
        <v>ND</v>
      </c>
    </row>
    <row r="335" spans="2:5">
      <c r="B335" s="56" t="s">
        <v>49</v>
      </c>
      <c r="C335" s="56"/>
      <c r="D335" s="57"/>
      <c r="E335" t="str">
        <f t="shared" si="5"/>
        <v>ND</v>
      </c>
    </row>
    <row r="336" spans="2:5">
      <c r="B336" s="56" t="s">
        <v>50</v>
      </c>
      <c r="C336" s="56"/>
      <c r="D336" s="57"/>
      <c r="E336" t="str">
        <f t="shared" si="5"/>
        <v>ND</v>
      </c>
    </row>
    <row r="337" spans="2:5">
      <c r="B337" s="56" t="s">
        <v>51</v>
      </c>
      <c r="C337" s="56"/>
      <c r="D337" s="57"/>
      <c r="E337" t="str">
        <f t="shared" si="5"/>
        <v>ND</v>
      </c>
    </row>
    <row r="338" spans="2:5">
      <c r="B338" s="56" t="s">
        <v>52</v>
      </c>
      <c r="C338" s="56"/>
      <c r="D338" s="57"/>
      <c r="E338" t="str">
        <f t="shared" si="5"/>
        <v>ND</v>
      </c>
    </row>
    <row r="339" spans="2:5">
      <c r="B339" s="56" t="s">
        <v>53</v>
      </c>
      <c r="C339" s="56"/>
      <c r="D339" s="57"/>
      <c r="E339" t="str">
        <f t="shared" si="5"/>
        <v>ND</v>
      </c>
    </row>
    <row r="340" spans="2:5">
      <c r="B340" s="56" t="s">
        <v>54</v>
      </c>
      <c r="C340" s="56"/>
      <c r="D340" s="57"/>
      <c r="E340" t="str">
        <f t="shared" si="5"/>
        <v>ND</v>
      </c>
    </row>
    <row r="341" spans="2:5">
      <c r="B341" s="56" t="s">
        <v>55</v>
      </c>
      <c r="C341" s="56"/>
      <c r="D341" s="57"/>
      <c r="E341" t="str">
        <f t="shared" si="5"/>
        <v>ND</v>
      </c>
    </row>
    <row r="342" spans="2:5">
      <c r="B342" s="56" t="s">
        <v>56</v>
      </c>
      <c r="C342" s="56"/>
      <c r="D342" s="57"/>
      <c r="E342" t="str">
        <f t="shared" si="5"/>
        <v>ND</v>
      </c>
    </row>
    <row r="343" spans="2:5">
      <c r="B343" s="56" t="s">
        <v>57</v>
      </c>
      <c r="C343" s="56"/>
      <c r="D343" s="57"/>
      <c r="E343" t="str">
        <f t="shared" si="5"/>
        <v>ND</v>
      </c>
    </row>
    <row r="344" spans="2:5">
      <c r="B344" s="56" t="s">
        <v>58</v>
      </c>
      <c r="C344" s="56"/>
      <c r="D344" s="57"/>
      <c r="E344" t="str">
        <f t="shared" si="5"/>
        <v>ND</v>
      </c>
    </row>
    <row r="345" spans="2:5">
      <c r="B345" s="56" t="s">
        <v>59</v>
      </c>
      <c r="C345" s="56"/>
      <c r="D345" s="57"/>
      <c r="E345" t="str">
        <f t="shared" si="5"/>
        <v>ND</v>
      </c>
    </row>
    <row r="346" spans="2:5">
      <c r="B346" s="56" t="s">
        <v>60</v>
      </c>
      <c r="C346" s="56"/>
      <c r="D346" s="57"/>
      <c r="E346" t="str">
        <f t="shared" si="5"/>
        <v>ND</v>
      </c>
    </row>
    <row r="347" spans="2:5">
      <c r="B347" s="56" t="s">
        <v>61</v>
      </c>
      <c r="C347" s="56"/>
      <c r="D347" s="57"/>
      <c r="E347" t="str">
        <f t="shared" si="5"/>
        <v>ND</v>
      </c>
    </row>
    <row r="348" spans="2:5">
      <c r="B348" s="56" t="s">
        <v>62</v>
      </c>
      <c r="C348" s="56"/>
      <c r="D348" s="57"/>
      <c r="E348" t="str">
        <f t="shared" si="5"/>
        <v>ND</v>
      </c>
    </row>
    <row r="349" spans="2:5">
      <c r="B349" s="56" t="s">
        <v>63</v>
      </c>
      <c r="C349" s="56"/>
      <c r="D349" s="57"/>
      <c r="E349" t="str">
        <f t="shared" si="5"/>
        <v>ND</v>
      </c>
    </row>
    <row r="350" spans="2:5">
      <c r="B350" s="56" t="s">
        <v>64</v>
      </c>
      <c r="C350" s="56"/>
      <c r="D350" s="57"/>
      <c r="E350" t="str">
        <f t="shared" si="5"/>
        <v>ND</v>
      </c>
    </row>
    <row r="351" spans="2:5">
      <c r="B351" s="56" t="s">
        <v>65</v>
      </c>
      <c r="C351" s="56"/>
      <c r="D351" s="57"/>
      <c r="E351" t="str">
        <f t="shared" si="5"/>
        <v>ND</v>
      </c>
    </row>
    <row r="352" spans="2:5">
      <c r="B352" s="56" t="s">
        <v>66</v>
      </c>
      <c r="C352" s="56"/>
      <c r="D352" s="57"/>
      <c r="E352" t="str">
        <f t="shared" si="5"/>
        <v>ND</v>
      </c>
    </row>
    <row r="353" spans="2:5">
      <c r="B353" s="56" t="s">
        <v>67</v>
      </c>
      <c r="C353" s="56"/>
      <c r="D353" s="57"/>
      <c r="E353" t="str">
        <f t="shared" si="5"/>
        <v>ND</v>
      </c>
    </row>
    <row r="354" spans="2:5">
      <c r="B354" s="56" t="s">
        <v>68</v>
      </c>
      <c r="C354" s="56"/>
      <c r="D354" s="57"/>
      <c r="E354" t="str">
        <f t="shared" si="5"/>
        <v>ND</v>
      </c>
    </row>
    <row r="355" spans="2:5">
      <c r="B355" s="56" t="s">
        <v>69</v>
      </c>
      <c r="C355" s="56"/>
      <c r="D355" s="57"/>
      <c r="E355" t="str">
        <f t="shared" si="5"/>
        <v>ND</v>
      </c>
    </row>
    <row r="356" spans="2:5">
      <c r="B356" s="56" t="s">
        <v>70</v>
      </c>
      <c r="C356" s="56"/>
      <c r="D356" s="57"/>
      <c r="E356" t="str">
        <f t="shared" si="5"/>
        <v>ND</v>
      </c>
    </row>
    <row r="357" spans="2:5">
      <c r="B357" s="56" t="s">
        <v>71</v>
      </c>
      <c r="C357" s="56"/>
      <c r="D357" s="57"/>
      <c r="E357" t="str">
        <f t="shared" si="5"/>
        <v>ND</v>
      </c>
    </row>
    <row r="358" spans="2:5">
      <c r="B358" s="56" t="s">
        <v>72</v>
      </c>
      <c r="C358" s="56"/>
      <c r="D358" s="57"/>
      <c r="E358" t="str">
        <f t="shared" si="5"/>
        <v>ND</v>
      </c>
    </row>
    <row r="359" spans="2:5">
      <c r="B359" s="56" t="s">
        <v>73</v>
      </c>
      <c r="C359" s="56"/>
      <c r="D359" s="57"/>
      <c r="E359" t="str">
        <f t="shared" si="5"/>
        <v>ND</v>
      </c>
    </row>
    <row r="360" spans="2:5">
      <c r="B360" s="56" t="s">
        <v>74</v>
      </c>
      <c r="C360" s="56"/>
      <c r="D360" s="57"/>
      <c r="E360" t="str">
        <f t="shared" si="5"/>
        <v>ND</v>
      </c>
    </row>
    <row r="361" spans="2:5">
      <c r="B361" s="56" t="s">
        <v>75</v>
      </c>
      <c r="C361" s="56"/>
      <c r="D361" s="57"/>
      <c r="E361" t="str">
        <f t="shared" si="5"/>
        <v>ND</v>
      </c>
    </row>
    <row r="362" spans="2:5">
      <c r="B362" s="56" t="s">
        <v>76</v>
      </c>
      <c r="C362" s="56"/>
      <c r="D362" s="57"/>
      <c r="E362" t="str">
        <f t="shared" si="5"/>
        <v>ND</v>
      </c>
    </row>
    <row r="363" spans="2:5">
      <c r="B363" s="56" t="s">
        <v>77</v>
      </c>
      <c r="C363" s="56"/>
      <c r="D363" s="57"/>
      <c r="E363" t="str">
        <f t="shared" si="5"/>
        <v>ND</v>
      </c>
    </row>
    <row r="364" spans="2:5">
      <c r="B364" s="56" t="s">
        <v>78</v>
      </c>
      <c r="C364" s="56"/>
      <c r="D364" s="57"/>
      <c r="E364" t="str">
        <f t="shared" si="5"/>
        <v>ND</v>
      </c>
    </row>
    <row r="365" spans="2:5">
      <c r="B365" s="56" t="s">
        <v>79</v>
      </c>
      <c r="C365" s="56"/>
      <c r="D365" s="57"/>
      <c r="E365" t="str">
        <f t="shared" si="5"/>
        <v>ND</v>
      </c>
    </row>
    <row r="366" spans="2:5">
      <c r="B366" s="56" t="s">
        <v>80</v>
      </c>
      <c r="C366" s="56"/>
      <c r="D366" s="57"/>
      <c r="E366" t="str">
        <f t="shared" si="5"/>
        <v>ND</v>
      </c>
    </row>
    <row r="367" spans="2:5">
      <c r="B367" s="56" t="s">
        <v>81</v>
      </c>
      <c r="C367" s="56"/>
      <c r="D367" s="57"/>
      <c r="E367" t="str">
        <f t="shared" si="5"/>
        <v>ND</v>
      </c>
    </row>
    <row r="368" spans="2:5">
      <c r="B368" s="56" t="s">
        <v>82</v>
      </c>
      <c r="C368" s="56"/>
      <c r="D368" s="57"/>
      <c r="E368" t="str">
        <f t="shared" si="5"/>
        <v>ND</v>
      </c>
    </row>
    <row r="369" spans="2:5">
      <c r="B369" s="56" t="s">
        <v>83</v>
      </c>
      <c r="C369" s="56"/>
      <c r="D369" s="57"/>
      <c r="E369" t="str">
        <f t="shared" si="5"/>
        <v>ND</v>
      </c>
    </row>
    <row r="370" spans="2:5">
      <c r="B370" s="56" t="s">
        <v>84</v>
      </c>
      <c r="C370" s="56"/>
      <c r="D370" s="57"/>
      <c r="E370" t="str">
        <f t="shared" si="5"/>
        <v>ND</v>
      </c>
    </row>
    <row r="371" spans="2:5">
      <c r="B371" s="56" t="s">
        <v>85</v>
      </c>
      <c r="C371" s="56"/>
      <c r="D371" s="57"/>
      <c r="E371" t="str">
        <f t="shared" si="5"/>
        <v>ND</v>
      </c>
    </row>
    <row r="372" spans="2:5">
      <c r="B372" s="56" t="s">
        <v>86</v>
      </c>
      <c r="C372" s="56"/>
      <c r="D372" s="57"/>
      <c r="E372" t="str">
        <f t="shared" si="5"/>
        <v>ND</v>
      </c>
    </row>
    <row r="373" spans="2:5">
      <c r="B373" s="56" t="s">
        <v>87</v>
      </c>
      <c r="C373" s="56"/>
      <c r="D373" s="57"/>
      <c r="E373" t="str">
        <f t="shared" si="5"/>
        <v>ND</v>
      </c>
    </row>
    <row r="374" spans="2:5">
      <c r="B374" s="56" t="s">
        <v>88</v>
      </c>
      <c r="C374" s="56"/>
      <c r="D374" s="57"/>
      <c r="E374" t="str">
        <f t="shared" si="5"/>
        <v>ND</v>
      </c>
    </row>
    <row r="375" spans="2:5">
      <c r="B375" s="56" t="s">
        <v>89</v>
      </c>
      <c r="C375" s="56"/>
      <c r="D375" s="57"/>
      <c r="E375" t="str">
        <f t="shared" si="5"/>
        <v>ND</v>
      </c>
    </row>
    <row r="376" spans="2:5">
      <c r="B376" s="56" t="s">
        <v>90</v>
      </c>
      <c r="C376" s="56"/>
      <c r="D376" s="57"/>
      <c r="E376" t="str">
        <f t="shared" si="5"/>
        <v>ND</v>
      </c>
    </row>
    <row r="377" spans="2:5">
      <c r="B377" s="56" t="s">
        <v>91</v>
      </c>
      <c r="C377" s="56"/>
      <c r="D377" s="57"/>
      <c r="E377" t="str">
        <f t="shared" si="5"/>
        <v>ND</v>
      </c>
    </row>
    <row r="378" spans="2:5">
      <c r="B378" s="56" t="s">
        <v>92</v>
      </c>
      <c r="C378" s="56"/>
      <c r="D378" s="57"/>
      <c r="E378" t="str">
        <f t="shared" si="5"/>
        <v>ND</v>
      </c>
    </row>
    <row r="379" spans="2:5">
      <c r="B379" s="56" t="s">
        <v>93</v>
      </c>
      <c r="C379" s="56"/>
      <c r="D379" s="57"/>
      <c r="E379" t="str">
        <f t="shared" si="5"/>
        <v>ND</v>
      </c>
    </row>
    <row r="380" spans="2:5">
      <c r="B380" s="56" t="s">
        <v>94</v>
      </c>
      <c r="C380" s="56"/>
      <c r="D380" s="57"/>
      <c r="E380" t="str">
        <f t="shared" si="5"/>
        <v>ND</v>
      </c>
    </row>
    <row r="381" spans="2:5">
      <c r="B381" s="56" t="s">
        <v>95</v>
      </c>
      <c r="C381" s="56"/>
      <c r="D381" s="57"/>
      <c r="E381" t="str">
        <f t="shared" si="5"/>
        <v>ND</v>
      </c>
    </row>
    <row r="382" spans="2:5">
      <c r="B382" s="56" t="s">
        <v>96</v>
      </c>
      <c r="C382" s="56"/>
      <c r="D382" s="57"/>
      <c r="E382" t="str">
        <f t="shared" si="5"/>
        <v>ND</v>
      </c>
    </row>
    <row r="383" spans="2:5">
      <c r="B383" s="56" t="s">
        <v>97</v>
      </c>
      <c r="C383" s="56"/>
      <c r="D383" s="57"/>
      <c r="E383" t="str">
        <f t="shared" si="5"/>
        <v>ND</v>
      </c>
    </row>
    <row r="384" spans="2:5">
      <c r="B384" s="56" t="s">
        <v>98</v>
      </c>
      <c r="C384" s="56"/>
      <c r="D384" s="57"/>
      <c r="E384" t="str">
        <f t="shared" si="5"/>
        <v>ND</v>
      </c>
    </row>
    <row r="385" spans="2:5">
      <c r="B385" s="56" t="s">
        <v>99</v>
      </c>
      <c r="C385" s="56"/>
      <c r="D385" s="57"/>
      <c r="E385" t="str">
        <f t="shared" si="5"/>
        <v>ND</v>
      </c>
    </row>
    <row r="386" spans="2:5">
      <c r="B386" s="56" t="s">
        <v>3</v>
      </c>
      <c r="C386" s="56"/>
      <c r="D386" s="57"/>
      <c r="E386" t="str">
        <f t="shared" si="5"/>
        <v>ND</v>
      </c>
    </row>
    <row r="387" spans="2:5">
      <c r="B387" s="56" t="s">
        <v>5</v>
      </c>
      <c r="C387" s="56"/>
      <c r="D387" s="57"/>
      <c r="E387" t="str">
        <f t="shared" ref="E387:E450" si="6">IF(D387&gt;0,D387,"ND")</f>
        <v>ND</v>
      </c>
    </row>
    <row r="388" spans="2:5">
      <c r="B388" s="56" t="s">
        <v>6</v>
      </c>
      <c r="C388" s="56"/>
      <c r="D388" s="57"/>
      <c r="E388" t="str">
        <f t="shared" si="6"/>
        <v>ND</v>
      </c>
    </row>
    <row r="389" spans="2:5">
      <c r="B389" s="56" t="s">
        <v>7</v>
      </c>
      <c r="C389" s="56"/>
      <c r="D389" s="57"/>
      <c r="E389" t="str">
        <f t="shared" si="6"/>
        <v>ND</v>
      </c>
    </row>
    <row r="390" spans="2:5">
      <c r="B390" s="56" t="s">
        <v>8</v>
      </c>
      <c r="C390" s="56"/>
      <c r="D390" s="57"/>
      <c r="E390" t="str">
        <f t="shared" si="6"/>
        <v>ND</v>
      </c>
    </row>
    <row r="391" spans="2:5">
      <c r="B391" s="56" t="s">
        <v>9</v>
      </c>
      <c r="C391" s="56"/>
      <c r="D391" s="57"/>
      <c r="E391" t="str">
        <f t="shared" si="6"/>
        <v>ND</v>
      </c>
    </row>
    <row r="392" spans="2:5">
      <c r="B392" s="56" t="s">
        <v>10</v>
      </c>
      <c r="C392" s="56"/>
      <c r="D392" s="57"/>
      <c r="E392" t="str">
        <f t="shared" si="6"/>
        <v>ND</v>
      </c>
    </row>
    <row r="393" spans="2:5">
      <c r="B393" s="56" t="s">
        <v>11</v>
      </c>
      <c r="C393" s="56"/>
      <c r="D393" s="57"/>
      <c r="E393" t="str">
        <f t="shared" si="6"/>
        <v>ND</v>
      </c>
    </row>
    <row r="394" spans="2:5">
      <c r="B394" s="56" t="s">
        <v>12</v>
      </c>
      <c r="C394" s="56"/>
      <c r="D394" s="57"/>
      <c r="E394" t="str">
        <f t="shared" si="6"/>
        <v>ND</v>
      </c>
    </row>
    <row r="395" spans="2:5">
      <c r="B395" s="56" t="s">
        <v>13</v>
      </c>
      <c r="C395" s="56"/>
      <c r="D395" s="57"/>
      <c r="E395" t="str">
        <f t="shared" si="6"/>
        <v>ND</v>
      </c>
    </row>
    <row r="396" spans="2:5">
      <c r="B396" s="56" t="s">
        <v>14</v>
      </c>
      <c r="C396" s="56"/>
      <c r="D396" s="57"/>
      <c r="E396" t="str">
        <f t="shared" si="6"/>
        <v>ND</v>
      </c>
    </row>
    <row r="397" spans="2:5">
      <c r="B397" s="56" t="s">
        <v>15</v>
      </c>
      <c r="C397" s="56"/>
      <c r="D397" s="57"/>
      <c r="E397" t="str">
        <f t="shared" si="6"/>
        <v>ND</v>
      </c>
    </row>
    <row r="398" spans="2:5">
      <c r="B398" s="56" t="s">
        <v>16</v>
      </c>
      <c r="C398" s="56"/>
      <c r="D398" s="57"/>
      <c r="E398" t="str">
        <f t="shared" si="6"/>
        <v>ND</v>
      </c>
    </row>
    <row r="399" spans="2:5">
      <c r="B399" s="56" t="s">
        <v>17</v>
      </c>
      <c r="C399" s="56"/>
      <c r="D399" s="57"/>
      <c r="E399" t="str">
        <f t="shared" si="6"/>
        <v>ND</v>
      </c>
    </row>
    <row r="400" spans="2:5">
      <c r="B400" s="56" t="s">
        <v>18</v>
      </c>
      <c r="C400" s="56"/>
      <c r="D400" s="57"/>
      <c r="E400" t="str">
        <f t="shared" si="6"/>
        <v>ND</v>
      </c>
    </row>
    <row r="401" spans="2:5">
      <c r="B401" s="56" t="s">
        <v>19</v>
      </c>
      <c r="C401" s="56"/>
      <c r="D401" s="57"/>
      <c r="E401" t="str">
        <f t="shared" si="6"/>
        <v>ND</v>
      </c>
    </row>
    <row r="402" spans="2:5">
      <c r="B402" s="56" t="s">
        <v>20</v>
      </c>
      <c r="C402" s="56"/>
      <c r="D402" s="57"/>
      <c r="E402" t="str">
        <f t="shared" si="6"/>
        <v>ND</v>
      </c>
    </row>
    <row r="403" spans="2:5">
      <c r="B403" s="56" t="s">
        <v>21</v>
      </c>
      <c r="C403" s="56"/>
      <c r="D403" s="57"/>
      <c r="E403" t="str">
        <f t="shared" si="6"/>
        <v>ND</v>
      </c>
    </row>
    <row r="404" spans="2:5">
      <c r="B404" s="56" t="s">
        <v>22</v>
      </c>
      <c r="C404" s="56"/>
      <c r="D404" s="57"/>
      <c r="E404" t="str">
        <f t="shared" si="6"/>
        <v>ND</v>
      </c>
    </row>
    <row r="405" spans="2:5">
      <c r="B405" s="56" t="s">
        <v>23</v>
      </c>
      <c r="C405" s="56"/>
      <c r="D405" s="57"/>
      <c r="E405" t="str">
        <f t="shared" si="6"/>
        <v>ND</v>
      </c>
    </row>
    <row r="406" spans="2:5">
      <c r="B406" s="56" t="s">
        <v>24</v>
      </c>
      <c r="C406" s="56"/>
      <c r="D406" s="57"/>
      <c r="E406" t="str">
        <f t="shared" si="6"/>
        <v>ND</v>
      </c>
    </row>
    <row r="407" spans="2:5">
      <c r="B407" s="56" t="s">
        <v>25</v>
      </c>
      <c r="C407" s="56"/>
      <c r="D407" s="57"/>
      <c r="E407" t="str">
        <f t="shared" si="6"/>
        <v>ND</v>
      </c>
    </row>
    <row r="408" spans="2:5">
      <c r="B408" s="56" t="s">
        <v>26</v>
      </c>
      <c r="C408" s="56"/>
      <c r="D408" s="57"/>
      <c r="E408" t="str">
        <f t="shared" si="6"/>
        <v>ND</v>
      </c>
    </row>
    <row r="409" spans="2:5">
      <c r="B409" s="56" t="s">
        <v>27</v>
      </c>
      <c r="C409" s="56"/>
      <c r="D409" s="57"/>
      <c r="E409" t="str">
        <f t="shared" si="6"/>
        <v>ND</v>
      </c>
    </row>
    <row r="410" spans="2:5">
      <c r="B410" s="56" t="s">
        <v>28</v>
      </c>
      <c r="C410" s="56"/>
      <c r="D410" s="57"/>
      <c r="E410" t="str">
        <f t="shared" si="6"/>
        <v>ND</v>
      </c>
    </row>
    <row r="411" spans="2:5">
      <c r="B411" s="56" t="s">
        <v>29</v>
      </c>
      <c r="C411" s="56"/>
      <c r="D411" s="57"/>
      <c r="E411" t="str">
        <f t="shared" si="6"/>
        <v>ND</v>
      </c>
    </row>
    <row r="412" spans="2:5">
      <c r="B412" s="56" t="s">
        <v>30</v>
      </c>
      <c r="C412" s="56"/>
      <c r="D412" s="57"/>
      <c r="E412" t="str">
        <f t="shared" si="6"/>
        <v>ND</v>
      </c>
    </row>
    <row r="413" spans="2:5">
      <c r="B413" s="56" t="s">
        <v>31</v>
      </c>
      <c r="C413" s="56"/>
      <c r="D413" s="57"/>
      <c r="E413" t="str">
        <f t="shared" si="6"/>
        <v>ND</v>
      </c>
    </row>
    <row r="414" spans="2:5">
      <c r="B414" s="56" t="s">
        <v>32</v>
      </c>
      <c r="C414" s="56"/>
      <c r="D414" s="57"/>
      <c r="E414" t="str">
        <f t="shared" si="6"/>
        <v>ND</v>
      </c>
    </row>
    <row r="415" spans="2:5">
      <c r="B415" s="56" t="s">
        <v>33</v>
      </c>
      <c r="C415" s="56"/>
      <c r="D415" s="57"/>
      <c r="E415" t="str">
        <f t="shared" si="6"/>
        <v>ND</v>
      </c>
    </row>
    <row r="416" spans="2:5">
      <c r="B416" s="56" t="s">
        <v>34</v>
      </c>
      <c r="C416" s="56"/>
      <c r="D416" s="57"/>
      <c r="E416" t="str">
        <f t="shared" si="6"/>
        <v>ND</v>
      </c>
    </row>
    <row r="417" spans="2:5">
      <c r="B417" s="56" t="s">
        <v>35</v>
      </c>
      <c r="C417" s="56"/>
      <c r="D417" s="57"/>
      <c r="E417" t="str">
        <f t="shared" si="6"/>
        <v>ND</v>
      </c>
    </row>
    <row r="418" spans="2:5">
      <c r="B418" s="56" t="s">
        <v>36</v>
      </c>
      <c r="C418" s="56"/>
      <c r="D418" s="57"/>
      <c r="E418" t="str">
        <f t="shared" si="6"/>
        <v>ND</v>
      </c>
    </row>
    <row r="419" spans="2:5">
      <c r="B419" s="56" t="s">
        <v>37</v>
      </c>
      <c r="C419" s="56"/>
      <c r="D419" s="57"/>
      <c r="E419" t="str">
        <f t="shared" si="6"/>
        <v>ND</v>
      </c>
    </row>
    <row r="420" spans="2:5">
      <c r="B420" s="56" t="s">
        <v>38</v>
      </c>
      <c r="C420" s="56"/>
      <c r="D420" s="57"/>
      <c r="E420" t="str">
        <f t="shared" si="6"/>
        <v>ND</v>
      </c>
    </row>
    <row r="421" spans="2:5">
      <c r="B421" s="56" t="s">
        <v>39</v>
      </c>
      <c r="C421" s="56"/>
      <c r="D421" s="57"/>
      <c r="E421" t="str">
        <f t="shared" si="6"/>
        <v>ND</v>
      </c>
    </row>
    <row r="422" spans="2:5">
      <c r="B422" s="56" t="s">
        <v>40</v>
      </c>
      <c r="C422" s="56"/>
      <c r="D422" s="57"/>
      <c r="E422" t="str">
        <f t="shared" si="6"/>
        <v>ND</v>
      </c>
    </row>
    <row r="423" spans="2:5">
      <c r="B423" s="56" t="s">
        <v>41</v>
      </c>
      <c r="C423" s="56"/>
      <c r="D423" s="57"/>
      <c r="E423" t="str">
        <f t="shared" si="6"/>
        <v>ND</v>
      </c>
    </row>
    <row r="424" spans="2:5">
      <c r="B424" s="56" t="s">
        <v>42</v>
      </c>
      <c r="C424" s="56"/>
      <c r="D424" s="57"/>
      <c r="E424" t="str">
        <f t="shared" si="6"/>
        <v>ND</v>
      </c>
    </row>
    <row r="425" spans="2:5">
      <c r="B425" s="56" t="s">
        <v>43</v>
      </c>
      <c r="C425" s="56"/>
      <c r="D425" s="57"/>
      <c r="E425" t="str">
        <f t="shared" si="6"/>
        <v>ND</v>
      </c>
    </row>
    <row r="426" spans="2:5">
      <c r="B426" s="56" t="s">
        <v>44</v>
      </c>
      <c r="C426" s="56"/>
      <c r="D426" s="57"/>
      <c r="E426" t="str">
        <f t="shared" si="6"/>
        <v>ND</v>
      </c>
    </row>
    <row r="427" spans="2:5">
      <c r="B427" s="56" t="s">
        <v>45</v>
      </c>
      <c r="C427" s="56"/>
      <c r="D427" s="57"/>
      <c r="E427" t="str">
        <f t="shared" si="6"/>
        <v>ND</v>
      </c>
    </row>
    <row r="428" spans="2:5">
      <c r="B428" s="56" t="s">
        <v>46</v>
      </c>
      <c r="C428" s="56"/>
      <c r="D428" s="57"/>
      <c r="E428" t="str">
        <f t="shared" si="6"/>
        <v>ND</v>
      </c>
    </row>
    <row r="429" spans="2:5">
      <c r="B429" s="56" t="s">
        <v>47</v>
      </c>
      <c r="C429" s="56"/>
      <c r="D429" s="57"/>
      <c r="E429" t="str">
        <f t="shared" si="6"/>
        <v>ND</v>
      </c>
    </row>
    <row r="430" spans="2:5">
      <c r="B430" s="56" t="s">
        <v>48</v>
      </c>
      <c r="C430" s="56"/>
      <c r="D430" s="57"/>
      <c r="E430" t="str">
        <f t="shared" si="6"/>
        <v>ND</v>
      </c>
    </row>
    <row r="431" spans="2:5">
      <c r="B431" s="56" t="s">
        <v>49</v>
      </c>
      <c r="C431" s="56"/>
      <c r="D431" s="57"/>
      <c r="E431" t="str">
        <f t="shared" si="6"/>
        <v>ND</v>
      </c>
    </row>
    <row r="432" spans="2:5">
      <c r="B432" s="56" t="s">
        <v>50</v>
      </c>
      <c r="C432" s="56"/>
      <c r="D432" s="57"/>
      <c r="E432" t="str">
        <f t="shared" si="6"/>
        <v>ND</v>
      </c>
    </row>
    <row r="433" spans="2:5">
      <c r="B433" s="56" t="s">
        <v>51</v>
      </c>
      <c r="C433" s="56"/>
      <c r="D433" s="57"/>
      <c r="E433" t="str">
        <f t="shared" si="6"/>
        <v>ND</v>
      </c>
    </row>
    <row r="434" spans="2:5">
      <c r="B434" s="56" t="s">
        <v>52</v>
      </c>
      <c r="C434" s="56"/>
      <c r="D434" s="57"/>
      <c r="E434" t="str">
        <f t="shared" si="6"/>
        <v>ND</v>
      </c>
    </row>
    <row r="435" spans="2:5">
      <c r="B435" s="56" t="s">
        <v>53</v>
      </c>
      <c r="C435" s="56"/>
      <c r="D435" s="57"/>
      <c r="E435" t="str">
        <f t="shared" si="6"/>
        <v>ND</v>
      </c>
    </row>
    <row r="436" spans="2:5">
      <c r="B436" s="56" t="s">
        <v>54</v>
      </c>
      <c r="C436" s="56"/>
      <c r="D436" s="57"/>
      <c r="E436" t="str">
        <f t="shared" si="6"/>
        <v>ND</v>
      </c>
    </row>
    <row r="437" spans="2:5">
      <c r="B437" s="56" t="s">
        <v>55</v>
      </c>
      <c r="C437" s="56"/>
      <c r="D437" s="57"/>
      <c r="E437" t="str">
        <f t="shared" si="6"/>
        <v>ND</v>
      </c>
    </row>
    <row r="438" spans="2:5">
      <c r="B438" s="56" t="s">
        <v>56</v>
      </c>
      <c r="C438" s="56"/>
      <c r="D438" s="57"/>
      <c r="E438" t="str">
        <f t="shared" si="6"/>
        <v>ND</v>
      </c>
    </row>
    <row r="439" spans="2:5">
      <c r="B439" s="56" t="s">
        <v>57</v>
      </c>
      <c r="C439" s="56"/>
      <c r="D439" s="57"/>
      <c r="E439" t="str">
        <f t="shared" si="6"/>
        <v>ND</v>
      </c>
    </row>
    <row r="440" spans="2:5">
      <c r="B440" s="56" t="s">
        <v>58</v>
      </c>
      <c r="C440" s="56"/>
      <c r="D440" s="57"/>
      <c r="E440" t="str">
        <f t="shared" si="6"/>
        <v>ND</v>
      </c>
    </row>
    <row r="441" spans="2:5">
      <c r="B441" s="56" t="s">
        <v>59</v>
      </c>
      <c r="C441" s="56"/>
      <c r="D441" s="57"/>
      <c r="E441" t="str">
        <f t="shared" si="6"/>
        <v>ND</v>
      </c>
    </row>
    <row r="442" spans="2:5">
      <c r="B442" s="56" t="s">
        <v>60</v>
      </c>
      <c r="C442" s="56"/>
      <c r="D442" s="57"/>
      <c r="E442" t="str">
        <f t="shared" si="6"/>
        <v>ND</v>
      </c>
    </row>
    <row r="443" spans="2:5">
      <c r="B443" s="56" t="s">
        <v>61</v>
      </c>
      <c r="C443" s="56"/>
      <c r="D443" s="57"/>
      <c r="E443" t="str">
        <f t="shared" si="6"/>
        <v>ND</v>
      </c>
    </row>
    <row r="444" spans="2:5">
      <c r="B444" s="56" t="s">
        <v>62</v>
      </c>
      <c r="C444" s="56"/>
      <c r="D444" s="57"/>
      <c r="E444" t="str">
        <f t="shared" si="6"/>
        <v>ND</v>
      </c>
    </row>
    <row r="445" spans="2:5">
      <c r="B445" s="56" t="s">
        <v>63</v>
      </c>
      <c r="C445" s="56"/>
      <c r="D445" s="57"/>
      <c r="E445" t="str">
        <f t="shared" si="6"/>
        <v>ND</v>
      </c>
    </row>
    <row r="446" spans="2:5">
      <c r="B446" s="56" t="s">
        <v>64</v>
      </c>
      <c r="C446" s="56"/>
      <c r="D446" s="57"/>
      <c r="E446" t="str">
        <f t="shared" si="6"/>
        <v>ND</v>
      </c>
    </row>
    <row r="447" spans="2:5">
      <c r="B447" s="56" t="s">
        <v>65</v>
      </c>
      <c r="C447" s="56"/>
      <c r="D447" s="57"/>
      <c r="E447" t="str">
        <f t="shared" si="6"/>
        <v>ND</v>
      </c>
    </row>
    <row r="448" spans="2:5">
      <c r="B448" s="56" t="s">
        <v>66</v>
      </c>
      <c r="C448" s="56"/>
      <c r="D448" s="57"/>
      <c r="E448" t="str">
        <f t="shared" si="6"/>
        <v>ND</v>
      </c>
    </row>
    <row r="449" spans="2:5">
      <c r="B449" s="56" t="s">
        <v>67</v>
      </c>
      <c r="C449" s="56"/>
      <c r="D449" s="57"/>
      <c r="E449" t="str">
        <f t="shared" si="6"/>
        <v>ND</v>
      </c>
    </row>
    <row r="450" spans="2:5">
      <c r="B450" s="56" t="s">
        <v>68</v>
      </c>
      <c r="C450" s="56"/>
      <c r="D450" s="57"/>
      <c r="E450" t="str">
        <f t="shared" si="6"/>
        <v>ND</v>
      </c>
    </row>
    <row r="451" spans="2:5">
      <c r="B451" s="56" t="s">
        <v>69</v>
      </c>
      <c r="C451" s="56"/>
      <c r="D451" s="57"/>
      <c r="E451" t="str">
        <f t="shared" ref="E451:E481" si="7">IF(D451&gt;0,D451,"ND")</f>
        <v>ND</v>
      </c>
    </row>
    <row r="452" spans="2:5">
      <c r="B452" s="56" t="s">
        <v>70</v>
      </c>
      <c r="C452" s="56"/>
      <c r="D452" s="57"/>
      <c r="E452" t="str">
        <f t="shared" si="7"/>
        <v>ND</v>
      </c>
    </row>
    <row r="453" spans="2:5">
      <c r="B453" s="56" t="s">
        <v>71</v>
      </c>
      <c r="C453" s="56"/>
      <c r="D453" s="57"/>
      <c r="E453" t="str">
        <f t="shared" si="7"/>
        <v>ND</v>
      </c>
    </row>
    <row r="454" spans="2:5">
      <c r="B454" s="56" t="s">
        <v>72</v>
      </c>
      <c r="C454" s="56"/>
      <c r="D454" s="57"/>
      <c r="E454" t="str">
        <f t="shared" si="7"/>
        <v>ND</v>
      </c>
    </row>
    <row r="455" spans="2:5">
      <c r="B455" s="56" t="s">
        <v>73</v>
      </c>
      <c r="C455" s="56"/>
      <c r="D455" s="57"/>
      <c r="E455" t="str">
        <f t="shared" si="7"/>
        <v>ND</v>
      </c>
    </row>
    <row r="456" spans="2:5">
      <c r="B456" s="56" t="s">
        <v>74</v>
      </c>
      <c r="C456" s="56"/>
      <c r="D456" s="57"/>
      <c r="E456" t="str">
        <f t="shared" si="7"/>
        <v>ND</v>
      </c>
    </row>
    <row r="457" spans="2:5">
      <c r="B457" s="56" t="s">
        <v>75</v>
      </c>
      <c r="C457" s="56"/>
      <c r="D457" s="57"/>
      <c r="E457" t="str">
        <f t="shared" si="7"/>
        <v>ND</v>
      </c>
    </row>
    <row r="458" spans="2:5">
      <c r="B458" s="56" t="s">
        <v>76</v>
      </c>
      <c r="C458" s="56"/>
      <c r="D458" s="57"/>
      <c r="E458" t="str">
        <f t="shared" si="7"/>
        <v>ND</v>
      </c>
    </row>
    <row r="459" spans="2:5">
      <c r="B459" s="56" t="s">
        <v>77</v>
      </c>
      <c r="C459" s="56"/>
      <c r="D459" s="57"/>
      <c r="E459" t="str">
        <f t="shared" si="7"/>
        <v>ND</v>
      </c>
    </row>
    <row r="460" spans="2:5">
      <c r="B460" s="56" t="s">
        <v>78</v>
      </c>
      <c r="C460" s="56"/>
      <c r="D460" s="57"/>
      <c r="E460" t="str">
        <f t="shared" si="7"/>
        <v>ND</v>
      </c>
    </row>
    <row r="461" spans="2:5">
      <c r="B461" s="56" t="s">
        <v>79</v>
      </c>
      <c r="C461" s="56"/>
      <c r="D461" s="57"/>
      <c r="E461" t="str">
        <f t="shared" si="7"/>
        <v>ND</v>
      </c>
    </row>
    <row r="462" spans="2:5">
      <c r="B462" s="56" t="s">
        <v>80</v>
      </c>
      <c r="C462" s="56"/>
      <c r="D462" s="57"/>
      <c r="E462" t="str">
        <f t="shared" si="7"/>
        <v>ND</v>
      </c>
    </row>
    <row r="463" spans="2:5">
      <c r="B463" s="56" t="s">
        <v>81</v>
      </c>
      <c r="C463" s="56"/>
      <c r="D463" s="57"/>
      <c r="E463" t="str">
        <f t="shared" si="7"/>
        <v>ND</v>
      </c>
    </row>
    <row r="464" spans="2:5">
      <c r="B464" s="56" t="s">
        <v>82</v>
      </c>
      <c r="C464" s="56"/>
      <c r="D464" s="57"/>
      <c r="E464" t="str">
        <f t="shared" si="7"/>
        <v>ND</v>
      </c>
    </row>
    <row r="465" spans="2:5">
      <c r="B465" s="56" t="s">
        <v>83</v>
      </c>
      <c r="C465" s="56"/>
      <c r="D465" s="57"/>
      <c r="E465" t="str">
        <f t="shared" si="7"/>
        <v>ND</v>
      </c>
    </row>
    <row r="466" spans="2:5">
      <c r="B466" s="56" t="s">
        <v>84</v>
      </c>
      <c r="C466" s="56"/>
      <c r="D466" s="57"/>
      <c r="E466" t="str">
        <f t="shared" si="7"/>
        <v>ND</v>
      </c>
    </row>
    <row r="467" spans="2:5">
      <c r="B467" s="56" t="s">
        <v>85</v>
      </c>
      <c r="C467" s="56"/>
      <c r="D467" s="57"/>
      <c r="E467" t="str">
        <f t="shared" si="7"/>
        <v>ND</v>
      </c>
    </row>
    <row r="468" spans="2:5">
      <c r="B468" s="56" t="s">
        <v>86</v>
      </c>
      <c r="C468" s="56"/>
      <c r="D468" s="57"/>
      <c r="E468" t="str">
        <f t="shared" si="7"/>
        <v>ND</v>
      </c>
    </row>
    <row r="469" spans="2:5">
      <c r="B469" s="56" t="s">
        <v>87</v>
      </c>
      <c r="C469" s="56"/>
      <c r="D469" s="57"/>
      <c r="E469" t="str">
        <f t="shared" si="7"/>
        <v>ND</v>
      </c>
    </row>
    <row r="470" spans="2:5">
      <c r="B470" s="56" t="s">
        <v>88</v>
      </c>
      <c r="C470" s="56"/>
      <c r="D470" s="57"/>
      <c r="E470" t="str">
        <f t="shared" si="7"/>
        <v>ND</v>
      </c>
    </row>
    <row r="471" spans="2:5">
      <c r="B471" s="56" t="s">
        <v>89</v>
      </c>
      <c r="C471" s="56"/>
      <c r="D471" s="57"/>
      <c r="E471" t="str">
        <f t="shared" si="7"/>
        <v>ND</v>
      </c>
    </row>
    <row r="472" spans="2:5">
      <c r="B472" s="56" t="s">
        <v>90</v>
      </c>
      <c r="C472" s="56"/>
      <c r="D472" s="57"/>
      <c r="E472" t="str">
        <f t="shared" si="7"/>
        <v>ND</v>
      </c>
    </row>
    <row r="473" spans="2:5">
      <c r="B473" s="56" t="s">
        <v>91</v>
      </c>
      <c r="C473" s="56"/>
      <c r="D473" s="57"/>
      <c r="E473" t="str">
        <f t="shared" si="7"/>
        <v>ND</v>
      </c>
    </row>
    <row r="474" spans="2:5">
      <c r="B474" s="56" t="s">
        <v>92</v>
      </c>
      <c r="C474" s="56"/>
      <c r="D474" s="57"/>
      <c r="E474" t="str">
        <f t="shared" si="7"/>
        <v>ND</v>
      </c>
    </row>
    <row r="475" spans="2:5">
      <c r="B475" s="56" t="s">
        <v>93</v>
      </c>
      <c r="C475" s="56"/>
      <c r="D475" s="57"/>
      <c r="E475" t="str">
        <f t="shared" si="7"/>
        <v>ND</v>
      </c>
    </row>
    <row r="476" spans="2:5">
      <c r="B476" s="56" t="s">
        <v>94</v>
      </c>
      <c r="C476" s="56"/>
      <c r="D476" s="57"/>
      <c r="E476" t="str">
        <f t="shared" si="7"/>
        <v>ND</v>
      </c>
    </row>
    <row r="477" spans="2:5">
      <c r="B477" s="56" t="s">
        <v>95</v>
      </c>
      <c r="C477" s="56"/>
      <c r="D477" s="57"/>
      <c r="E477" t="str">
        <f t="shared" si="7"/>
        <v>ND</v>
      </c>
    </row>
    <row r="478" spans="2:5">
      <c r="B478" s="56" t="s">
        <v>96</v>
      </c>
      <c r="C478" s="56"/>
      <c r="D478" s="57"/>
      <c r="E478" t="str">
        <f t="shared" si="7"/>
        <v>ND</v>
      </c>
    </row>
    <row r="479" spans="2:5">
      <c r="B479" s="56" t="s">
        <v>97</v>
      </c>
      <c r="C479" s="56"/>
      <c r="D479" s="57"/>
      <c r="E479" t="str">
        <f t="shared" si="7"/>
        <v>ND</v>
      </c>
    </row>
    <row r="480" spans="2:5">
      <c r="B480" s="56" t="s">
        <v>98</v>
      </c>
      <c r="C480" s="56"/>
      <c r="D480" s="57"/>
      <c r="E480" t="str">
        <f t="shared" si="7"/>
        <v>ND</v>
      </c>
    </row>
    <row r="481" spans="2:5">
      <c r="B481" s="56" t="s">
        <v>99</v>
      </c>
      <c r="C481" s="56"/>
      <c r="D481" s="57"/>
      <c r="E481" t="str">
        <f t="shared" si="7"/>
        <v>ND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RAW DATA</vt:lpstr>
    </vt:vector>
  </TitlesOfParts>
  <Company>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Oliver</dc:creator>
  <cp:lastModifiedBy>John Oliver</cp:lastModifiedBy>
  <dcterms:created xsi:type="dcterms:W3CDTF">2016-06-29T22:43:29Z</dcterms:created>
  <dcterms:modified xsi:type="dcterms:W3CDTF">2016-11-22T16:10:26Z</dcterms:modified>
</cp:coreProperties>
</file>