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ma\OneDrive\Documentos\MESTRADO\TESE MESTRADO\"/>
    </mc:Choice>
  </mc:AlternateContent>
  <xr:revisionPtr revIDLastSave="0" documentId="13_ncr:1_{D8935E97-E0AF-42FF-8617-51B2071AE308}" xr6:coauthVersionLast="47" xr6:coauthVersionMax="47" xr10:uidLastSave="{00000000-0000-0000-0000-000000000000}"/>
  <bookViews>
    <workbookView xWindow="-120" yWindow="-120" windowWidth="20730" windowHeight="11040" xr2:uid="{828AAACE-C612-4DA2-BDDD-419BB62A614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1" l="1"/>
  <c r="H76" i="1"/>
  <c r="H77" i="1"/>
  <c r="H78" i="1"/>
  <c r="H79" i="1"/>
  <c r="H80" i="1"/>
  <c r="H81" i="1"/>
  <c r="H75" i="1"/>
  <c r="G75" i="1"/>
  <c r="G76" i="1"/>
  <c r="G77" i="1"/>
  <c r="G78" i="1"/>
  <c r="G79" i="1"/>
  <c r="G80" i="1"/>
  <c r="G81" i="1"/>
  <c r="G74" i="1"/>
  <c r="F77" i="1"/>
  <c r="F81" i="1"/>
  <c r="F80" i="1"/>
  <c r="F79" i="1"/>
  <c r="F78" i="1"/>
  <c r="F76" i="1"/>
  <c r="F75" i="1"/>
  <c r="E76" i="1"/>
  <c r="E75" i="1"/>
  <c r="F74" i="1"/>
  <c r="E77" i="1"/>
  <c r="E78" i="1"/>
  <c r="E79" i="1"/>
  <c r="E80" i="1"/>
  <c r="E81" i="1"/>
  <c r="E74" i="1"/>
  <c r="J62" i="1"/>
  <c r="J63" i="1"/>
  <c r="J64" i="1"/>
  <c r="J65" i="1"/>
  <c r="J66" i="1"/>
  <c r="J67" i="1"/>
  <c r="J68" i="1"/>
  <c r="I62" i="1"/>
  <c r="I63" i="1"/>
  <c r="I64" i="1"/>
  <c r="I65" i="1"/>
  <c r="I66" i="1"/>
  <c r="I67" i="1"/>
  <c r="I68" i="1"/>
  <c r="H62" i="1"/>
  <c r="H63" i="1"/>
  <c r="H64" i="1"/>
  <c r="H65" i="1"/>
  <c r="H66" i="1"/>
  <c r="H67" i="1"/>
  <c r="H68" i="1"/>
  <c r="G62" i="1"/>
  <c r="G63" i="1"/>
  <c r="G64" i="1"/>
  <c r="G65" i="1"/>
  <c r="G66" i="1"/>
  <c r="G67" i="1"/>
  <c r="G68" i="1"/>
  <c r="F62" i="1"/>
  <c r="F63" i="1"/>
  <c r="F64" i="1"/>
  <c r="F65" i="1"/>
  <c r="F66" i="1"/>
  <c r="F67" i="1"/>
  <c r="F68" i="1"/>
  <c r="J61" i="1"/>
  <c r="I61" i="1"/>
  <c r="H61" i="1"/>
  <c r="G61" i="1"/>
  <c r="F61" i="1"/>
  <c r="D62" i="1"/>
  <c r="D63" i="1"/>
  <c r="D64" i="1"/>
  <c r="D65" i="1"/>
  <c r="D66" i="1"/>
  <c r="D67" i="1"/>
  <c r="D68" i="1"/>
  <c r="C61" i="1"/>
  <c r="E62" i="1"/>
  <c r="E63" i="1"/>
  <c r="E64" i="1"/>
  <c r="E65" i="1"/>
  <c r="E66" i="1"/>
  <c r="E67" i="1"/>
  <c r="E68" i="1"/>
  <c r="E61" i="1"/>
  <c r="D61" i="1"/>
  <c r="C63" i="1"/>
  <c r="C64" i="1"/>
  <c r="C65" i="1"/>
  <c r="C66" i="1"/>
  <c r="C67" i="1"/>
  <c r="C68" i="1"/>
  <c r="C62" i="1"/>
  <c r="J49" i="1"/>
  <c r="J50" i="1"/>
  <c r="J51" i="1"/>
  <c r="J52" i="1"/>
  <c r="J53" i="1"/>
  <c r="J54" i="1"/>
  <c r="I55" i="1"/>
  <c r="I49" i="1"/>
  <c r="I50" i="1"/>
  <c r="I51" i="1"/>
  <c r="I52" i="1"/>
  <c r="I53" i="1"/>
  <c r="H55" i="1"/>
  <c r="H54" i="1"/>
  <c r="H49" i="1"/>
  <c r="H50" i="1"/>
  <c r="H51" i="1"/>
  <c r="H52" i="1"/>
  <c r="G54" i="1"/>
  <c r="G55" i="1"/>
  <c r="G53" i="1"/>
  <c r="G49" i="1"/>
  <c r="G50" i="1"/>
  <c r="G51" i="1"/>
  <c r="F53" i="1"/>
  <c r="F54" i="1"/>
  <c r="F55" i="1"/>
  <c r="F52" i="1"/>
  <c r="F49" i="1"/>
  <c r="F50" i="1"/>
  <c r="E52" i="1"/>
  <c r="E53" i="1"/>
  <c r="E54" i="1"/>
  <c r="E55" i="1"/>
  <c r="E51" i="1"/>
  <c r="E49" i="1"/>
  <c r="J48" i="1"/>
  <c r="I48" i="1"/>
  <c r="H48" i="1"/>
  <c r="G48" i="1"/>
  <c r="F48" i="1"/>
  <c r="E48" i="1"/>
  <c r="D51" i="1"/>
  <c r="D52" i="1"/>
  <c r="D53" i="1"/>
  <c r="D54" i="1"/>
  <c r="D55" i="1"/>
  <c r="D50" i="1"/>
  <c r="D48" i="1"/>
  <c r="C50" i="1"/>
  <c r="C51" i="1"/>
  <c r="C52" i="1"/>
  <c r="C53" i="1"/>
  <c r="C54" i="1"/>
  <c r="C55" i="1"/>
  <c r="C49" i="1"/>
  <c r="J36" i="1"/>
  <c r="J37" i="1"/>
  <c r="J38" i="1"/>
  <c r="J39" i="1"/>
  <c r="J40" i="1"/>
  <c r="J41" i="1"/>
  <c r="I42" i="1"/>
  <c r="I36" i="1"/>
  <c r="I37" i="1"/>
  <c r="I38" i="1"/>
  <c r="I39" i="1"/>
  <c r="I40" i="1"/>
  <c r="H42" i="1"/>
  <c r="H41" i="1"/>
  <c r="H36" i="1"/>
  <c r="H37" i="1"/>
  <c r="H38" i="1"/>
  <c r="H39" i="1"/>
  <c r="G41" i="1"/>
  <c r="G42" i="1"/>
  <c r="G40" i="1"/>
  <c r="G36" i="1"/>
  <c r="G37" i="1"/>
  <c r="G38" i="1"/>
  <c r="J35" i="1"/>
  <c r="I35" i="1"/>
  <c r="H35" i="1"/>
  <c r="G35" i="1"/>
  <c r="F40" i="1"/>
  <c r="F41" i="1"/>
  <c r="F42" i="1"/>
  <c r="F39" i="1"/>
  <c r="F36" i="1"/>
  <c r="F37" i="1"/>
  <c r="F35" i="1"/>
  <c r="E39" i="1"/>
  <c r="E40" i="1"/>
  <c r="E41" i="1"/>
  <c r="E42" i="1"/>
  <c r="E38" i="1"/>
  <c r="E36" i="1"/>
  <c r="E35" i="1"/>
  <c r="D38" i="1"/>
  <c r="D39" i="1"/>
  <c r="D40" i="1"/>
  <c r="D41" i="1"/>
  <c r="D42" i="1"/>
  <c r="D37" i="1"/>
  <c r="D35" i="1"/>
  <c r="C42" i="1"/>
  <c r="C37" i="1"/>
  <c r="C38" i="1"/>
  <c r="C39" i="1"/>
  <c r="C40" i="1"/>
  <c r="C41" i="1"/>
  <c r="C36" i="1"/>
  <c r="J23" i="1"/>
  <c r="J24" i="1"/>
  <c r="J25" i="1"/>
  <c r="J26" i="1"/>
  <c r="J27" i="1"/>
  <c r="J28" i="1"/>
  <c r="I29" i="1"/>
  <c r="I23" i="1"/>
  <c r="I24" i="1"/>
  <c r="I25" i="1"/>
  <c r="I26" i="1"/>
  <c r="I27" i="1"/>
  <c r="H29" i="1"/>
  <c r="H28" i="1"/>
  <c r="H23" i="1"/>
  <c r="H24" i="1"/>
  <c r="H25" i="1"/>
  <c r="H26" i="1"/>
  <c r="G28" i="1"/>
  <c r="G29" i="1"/>
  <c r="G27" i="1"/>
  <c r="G23" i="1"/>
  <c r="G24" i="1"/>
  <c r="G25" i="1"/>
  <c r="F27" i="1"/>
  <c r="F28" i="1"/>
  <c r="F29" i="1"/>
  <c r="F26" i="1"/>
  <c r="F23" i="1"/>
  <c r="F24" i="1"/>
  <c r="J22" i="1"/>
  <c r="I22" i="1"/>
  <c r="H22" i="1"/>
  <c r="G22" i="1"/>
  <c r="F22" i="1"/>
  <c r="E26" i="1"/>
  <c r="E27" i="1"/>
  <c r="E28" i="1"/>
  <c r="E29" i="1"/>
  <c r="E25" i="1"/>
  <c r="E23" i="1"/>
  <c r="E22" i="1"/>
  <c r="D25" i="1"/>
  <c r="D26" i="1"/>
  <c r="D27" i="1"/>
  <c r="D28" i="1"/>
  <c r="D29" i="1"/>
  <c r="D24" i="1"/>
  <c r="D22" i="1"/>
  <c r="C24" i="1"/>
  <c r="C25" i="1"/>
  <c r="C26" i="1"/>
  <c r="C27" i="1"/>
  <c r="C28" i="1"/>
  <c r="C29" i="1"/>
  <c r="C23" i="1"/>
</calcChain>
</file>

<file path=xl/sharedStrings.xml><?xml version="1.0" encoding="utf-8"?>
<sst xmlns="http://schemas.openxmlformats.org/spreadsheetml/2006/main" count="96" uniqueCount="24">
  <si>
    <t>AVALIAÇÃO DAS ALTERNATIVAS (Di) EM CADA CRITÉRIO (Cj)</t>
  </si>
  <si>
    <t>D1</t>
  </si>
  <si>
    <t>D2</t>
  </si>
  <si>
    <t>D3</t>
  </si>
  <si>
    <t>D4</t>
  </si>
  <si>
    <t>D5</t>
  </si>
  <si>
    <t>D6</t>
  </si>
  <si>
    <t>D7</t>
  </si>
  <si>
    <t>D8</t>
  </si>
  <si>
    <t>Pj</t>
  </si>
  <si>
    <t>PESO</t>
  </si>
  <si>
    <t>MATRIZ DE SOBRECLASSIFICAÇÃO DO CRITÉRIO (C1)</t>
  </si>
  <si>
    <t>MATRIZ DE SOBRECLASSIFICAÇÃO DO CRITÉRIO (C2)</t>
  </si>
  <si>
    <t>MATRIZ DE SOBRECLASSIFICAÇÃO DO CRITÉRIO (C3)</t>
  </si>
  <si>
    <t>MATRIZ DE GRAU DE SOBRECLASSIFICAÇÃO - AGREGAR MATRIZES</t>
  </si>
  <si>
    <t>CALCULOS DOS FLUXOS E ORDENAÇÃO</t>
  </si>
  <si>
    <t>ALTERNATIVAS</t>
  </si>
  <si>
    <t>F. POSITIVO</t>
  </si>
  <si>
    <t>F. NEGATIVO</t>
  </si>
  <si>
    <t>F. LIQUIDO</t>
  </si>
  <si>
    <t>ORDENAÇÃO</t>
  </si>
  <si>
    <t>SOCIAL (C3)</t>
  </si>
  <si>
    <t>ECONOMICO (C1)</t>
  </si>
  <si>
    <t>AMBIENTAL (C2)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</si>
</sst>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7C8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21</xdr:row>
      <xdr:rowOff>104775</xdr:rowOff>
    </xdr:from>
    <xdr:to>
      <xdr:col>18</xdr:col>
      <xdr:colOff>381709</xdr:colOff>
      <xdr:row>27</xdr:row>
      <xdr:rowOff>85882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621E7DC-0ED5-474E-4FDF-ACCEE1D81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0950" y="4143375"/>
          <a:ext cx="5077534" cy="1124107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61</xdr:row>
      <xdr:rowOff>95250</xdr:rowOff>
    </xdr:from>
    <xdr:to>
      <xdr:col>14</xdr:col>
      <xdr:colOff>124128</xdr:colOff>
      <xdr:row>65</xdr:row>
      <xdr:rowOff>66777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8DD4906-2ED1-8264-5F3B-83DF50E01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0" y="11839575"/>
          <a:ext cx="2172003" cy="733527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83</xdr:row>
      <xdr:rowOff>38100</xdr:rowOff>
    </xdr:from>
    <xdr:to>
      <xdr:col>10</xdr:col>
      <xdr:colOff>552676</xdr:colOff>
      <xdr:row>84</xdr:row>
      <xdr:rowOff>114337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8CED22A-A509-2498-9C6C-DEA661489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0" y="15982950"/>
          <a:ext cx="1619476" cy="266737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84</xdr:row>
      <xdr:rowOff>38100</xdr:rowOff>
    </xdr:from>
    <xdr:to>
      <xdr:col>4</xdr:col>
      <xdr:colOff>600278</xdr:colOff>
      <xdr:row>89</xdr:row>
      <xdr:rowOff>19180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4F65669-6FCF-ACE1-F91F-F9A69A76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00350" y="16173450"/>
          <a:ext cx="1457528" cy="933580"/>
        </a:xfrm>
        <a:prstGeom prst="rect">
          <a:avLst/>
        </a:prstGeom>
      </xdr:spPr>
    </xdr:pic>
    <xdr:clientData/>
  </xdr:twoCellAnchor>
  <xdr:twoCellAnchor editAs="oneCell">
    <xdr:from>
      <xdr:col>4</xdr:col>
      <xdr:colOff>847725</xdr:colOff>
      <xdr:row>85</xdr:row>
      <xdr:rowOff>19050</xdr:rowOff>
    </xdr:from>
    <xdr:to>
      <xdr:col>9</xdr:col>
      <xdr:colOff>123825</xdr:colOff>
      <xdr:row>88</xdr:row>
      <xdr:rowOff>76200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0A1F614-5F0B-E0A4-F6F8-C7E58EDFB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05325" y="16344900"/>
          <a:ext cx="3409950" cy="628650"/>
        </a:xfrm>
        <a:prstGeom prst="rect">
          <a:avLst/>
        </a:prstGeom>
      </xdr:spPr>
    </xdr:pic>
    <xdr:clientData/>
  </xdr:twoCellAnchor>
  <xdr:twoCellAnchor>
    <xdr:from>
      <xdr:col>6</xdr:col>
      <xdr:colOff>514350</xdr:colOff>
      <xdr:row>81</xdr:row>
      <xdr:rowOff>28575</xdr:rowOff>
    </xdr:from>
    <xdr:to>
      <xdr:col>9</xdr:col>
      <xdr:colOff>352538</xdr:colOff>
      <xdr:row>83</xdr:row>
      <xdr:rowOff>38100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9C4C6692-0F5C-075A-DB0D-60C1B4B5440E}"/>
            </a:ext>
          </a:extLst>
        </xdr:cNvPr>
        <xdr:cNvCxnSpPr>
          <a:endCxn id="5" idx="0"/>
        </xdr:cNvCxnSpPr>
      </xdr:nvCxnSpPr>
      <xdr:spPr>
        <a:xfrm>
          <a:off x="5953125" y="15592425"/>
          <a:ext cx="2190863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1024039</xdr:colOff>
      <xdr:row>81</xdr:row>
      <xdr:rowOff>47625</xdr:rowOff>
    </xdr:from>
    <xdr:to>
      <xdr:col>4</xdr:col>
      <xdr:colOff>447675</xdr:colOff>
      <xdr:row>84</xdr:row>
      <xdr:rowOff>76200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B3A2E2C7-0630-41D9-AB33-CDFE9CDDC2C4}"/>
            </a:ext>
          </a:extLst>
        </xdr:cNvPr>
        <xdr:cNvCxnSpPr/>
      </xdr:nvCxnSpPr>
      <xdr:spPr>
        <a:xfrm flipH="1">
          <a:off x="3557689" y="15611475"/>
          <a:ext cx="547586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81</xdr:row>
      <xdr:rowOff>38100</xdr:rowOff>
    </xdr:from>
    <xdr:to>
      <xdr:col>6</xdr:col>
      <xdr:colOff>771525</xdr:colOff>
      <xdr:row>85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75DD25-7581-4760-8585-E48564D116BF}"/>
            </a:ext>
          </a:extLst>
        </xdr:cNvPr>
        <xdr:cNvCxnSpPr>
          <a:endCxn id="7" idx="0"/>
        </xdr:cNvCxnSpPr>
      </xdr:nvCxnSpPr>
      <xdr:spPr>
        <a:xfrm>
          <a:off x="4972050" y="15601950"/>
          <a:ext cx="12382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BA05-EF9D-45D2-94BA-5EDE26E17C6F}">
  <dimension ref="A2:K81"/>
  <sheetViews>
    <sheetView tabSelected="1" workbookViewId="0">
      <selection activeCell="H75" sqref="H75"/>
    </sheetView>
  </sheetViews>
  <sheetFormatPr defaultRowHeight="15" x14ac:dyDescent="0.25"/>
  <cols>
    <col min="2" max="2" width="12.85546875" customWidth="1"/>
    <col min="3" max="3" width="22.42578125" bestFit="1" customWidth="1"/>
    <col min="4" max="4" width="16.85546875" bestFit="1" customWidth="1"/>
    <col min="5" max="5" width="14.42578125" bestFit="1" customWidth="1"/>
    <col min="6" max="6" width="12.28515625" bestFit="1" customWidth="1"/>
    <col min="7" max="7" width="13.7109375" customWidth="1"/>
    <col min="8" max="8" width="12.42578125" bestFit="1" customWidth="1"/>
  </cols>
  <sheetData>
    <row r="2" spans="1:7" x14ac:dyDescent="0.25">
      <c r="A2" s="32" t="s">
        <v>0</v>
      </c>
      <c r="B2" s="32"/>
      <c r="C2" s="32"/>
      <c r="D2" s="32"/>
      <c r="E2" s="32"/>
      <c r="F2" s="32"/>
      <c r="G2" s="32"/>
    </row>
    <row r="4" spans="1:7" x14ac:dyDescent="0.25">
      <c r="B4" s="2"/>
      <c r="C4" s="10" t="s">
        <v>22</v>
      </c>
      <c r="D4" s="11" t="s">
        <v>23</v>
      </c>
      <c r="E4" s="12" t="s">
        <v>21</v>
      </c>
    </row>
    <row r="5" spans="1:7" x14ac:dyDescent="0.25">
      <c r="B5" s="4" t="s">
        <v>1</v>
      </c>
      <c r="C5" s="1">
        <v>6</v>
      </c>
      <c r="D5" s="1">
        <v>7</v>
      </c>
      <c r="E5" s="1">
        <v>10</v>
      </c>
    </row>
    <row r="6" spans="1:7" x14ac:dyDescent="0.25">
      <c r="B6" s="3" t="s">
        <v>2</v>
      </c>
      <c r="C6" s="1">
        <v>9</v>
      </c>
      <c r="D6" s="1">
        <v>8</v>
      </c>
      <c r="E6" s="1">
        <v>9</v>
      </c>
    </row>
    <row r="7" spans="1:7" x14ac:dyDescent="0.25">
      <c r="B7" s="3" t="s">
        <v>3</v>
      </c>
      <c r="C7" s="1">
        <v>8</v>
      </c>
      <c r="D7" s="1">
        <v>2</v>
      </c>
      <c r="E7" s="1">
        <v>8</v>
      </c>
    </row>
    <row r="8" spans="1:7" x14ac:dyDescent="0.25">
      <c r="B8" s="3" t="s">
        <v>4</v>
      </c>
      <c r="C8" s="1">
        <v>7</v>
      </c>
      <c r="D8" s="1">
        <v>8</v>
      </c>
      <c r="E8" s="1">
        <v>5</v>
      </c>
    </row>
    <row r="9" spans="1:7" x14ac:dyDescent="0.25">
      <c r="B9" s="3" t="s">
        <v>5</v>
      </c>
      <c r="C9" s="1">
        <v>1</v>
      </c>
      <c r="D9" s="1">
        <v>10</v>
      </c>
      <c r="E9" s="1">
        <v>10</v>
      </c>
    </row>
    <row r="10" spans="1:7" x14ac:dyDescent="0.25">
      <c r="B10" s="3" t="s">
        <v>6</v>
      </c>
      <c r="C10" s="1">
        <v>8</v>
      </c>
      <c r="D10" s="1">
        <v>3</v>
      </c>
      <c r="E10" s="1">
        <v>8</v>
      </c>
    </row>
    <row r="11" spans="1:7" x14ac:dyDescent="0.25">
      <c r="B11" s="3" t="s">
        <v>7</v>
      </c>
      <c r="C11" s="1">
        <v>6</v>
      </c>
      <c r="D11" s="1">
        <v>10</v>
      </c>
      <c r="E11" s="1">
        <v>9</v>
      </c>
    </row>
    <row r="12" spans="1:7" x14ac:dyDescent="0.25">
      <c r="B12" s="3" t="s">
        <v>8</v>
      </c>
      <c r="C12" s="1">
        <v>1</v>
      </c>
      <c r="D12" s="1">
        <v>2</v>
      </c>
      <c r="E12" s="1">
        <v>6</v>
      </c>
    </row>
    <row r="15" spans="1:7" ht="15.75" thickBot="1" x14ac:dyDescent="0.3">
      <c r="B15" s="5" t="s">
        <v>9</v>
      </c>
    </row>
    <row r="16" spans="1:7" ht="15.75" thickBot="1" x14ac:dyDescent="0.3">
      <c r="B16" s="9" t="s">
        <v>10</v>
      </c>
      <c r="C16" s="7">
        <v>0.4</v>
      </c>
      <c r="D16" s="7">
        <v>0.3</v>
      </c>
      <c r="E16" s="8">
        <v>0.3</v>
      </c>
    </row>
    <row r="19" spans="2:11" x14ac:dyDescent="0.25">
      <c r="B19" s="33" t="s">
        <v>11</v>
      </c>
      <c r="C19" s="33"/>
      <c r="D19" s="33"/>
      <c r="E19" s="33"/>
      <c r="F19" s="33"/>
      <c r="G19" s="33"/>
      <c r="H19" s="33"/>
      <c r="I19" s="33"/>
      <c r="J19" s="33"/>
      <c r="K19" s="33"/>
    </row>
    <row r="20" spans="2:11" ht="15.75" thickBot="1" x14ac:dyDescent="0.3"/>
    <row r="21" spans="2:11" ht="15.75" thickBot="1" x14ac:dyDescent="0.3">
      <c r="B21" s="20"/>
      <c r="C21" s="21" t="s">
        <v>1</v>
      </c>
      <c r="D21" s="18" t="s">
        <v>2</v>
      </c>
      <c r="E21" s="18" t="s">
        <v>3</v>
      </c>
      <c r="F21" s="18" t="s">
        <v>4</v>
      </c>
      <c r="G21" s="18" t="s">
        <v>5</v>
      </c>
      <c r="H21" s="18" t="s">
        <v>6</v>
      </c>
      <c r="I21" s="18" t="s">
        <v>7</v>
      </c>
      <c r="J21" s="19" t="s">
        <v>8</v>
      </c>
    </row>
    <row r="22" spans="2:11" x14ac:dyDescent="0.25">
      <c r="B22" s="15" t="s">
        <v>1</v>
      </c>
      <c r="C22" s="22">
        <v>0</v>
      </c>
      <c r="D22" s="6">
        <f>IF(C5&gt;$C$6,1,0)</f>
        <v>0</v>
      </c>
      <c r="E22" s="6">
        <f>IF(C5&gt;$C$7,1,0)</f>
        <v>0</v>
      </c>
      <c r="F22" s="6">
        <f>IF(C5&gt;$C$8,1,0)</f>
        <v>0</v>
      </c>
      <c r="G22" s="6">
        <f>IF(C5&gt;$C$9,1,0)</f>
        <v>1</v>
      </c>
      <c r="H22" s="6">
        <f>IF(C5&gt;$C$10,1,0)</f>
        <v>0</v>
      </c>
      <c r="I22" s="6">
        <f>IF(C5&gt;$C$11,1,0)</f>
        <v>0</v>
      </c>
      <c r="J22" s="13">
        <f>IF(C5&gt;$C$12,1,0)</f>
        <v>1</v>
      </c>
    </row>
    <row r="23" spans="2:11" x14ac:dyDescent="0.25">
      <c r="B23" s="16" t="s">
        <v>2</v>
      </c>
      <c r="C23" s="6">
        <f>IF(C6&gt;$C$5,1,0)</f>
        <v>1</v>
      </c>
      <c r="D23" s="22">
        <v>0</v>
      </c>
      <c r="E23" s="6">
        <f>IF(C6&gt;$C$7,1,0)</f>
        <v>1</v>
      </c>
      <c r="F23" s="6">
        <f t="shared" ref="F23:F29" si="0">IF(C6&gt;$C$8,1,0)</f>
        <v>1</v>
      </c>
      <c r="G23" s="6">
        <f t="shared" ref="G23:G29" si="1">IF(C6&gt;$C$9,1,0)</f>
        <v>1</v>
      </c>
      <c r="H23" s="6">
        <f t="shared" ref="H23:H29" si="2">IF(C6&gt;$C$10,1,0)</f>
        <v>1</v>
      </c>
      <c r="I23" s="6">
        <f t="shared" ref="I23:I29" si="3">IF(C6&gt;$C$11,1,0)</f>
        <v>1</v>
      </c>
      <c r="J23" s="13">
        <f t="shared" ref="J23:J28" si="4">IF(C6&gt;$C$12,1,0)</f>
        <v>1</v>
      </c>
    </row>
    <row r="24" spans="2:11" x14ac:dyDescent="0.25">
      <c r="B24" s="16" t="s">
        <v>3</v>
      </c>
      <c r="C24" s="6">
        <f>IF(C7&gt;$C$5,1,0)</f>
        <v>1</v>
      </c>
      <c r="D24" s="6">
        <f>IF(C7&gt;$C$6,1,0)</f>
        <v>0</v>
      </c>
      <c r="E24" s="22">
        <v>0</v>
      </c>
      <c r="F24" s="6">
        <f t="shared" si="0"/>
        <v>1</v>
      </c>
      <c r="G24" s="6">
        <f t="shared" si="1"/>
        <v>1</v>
      </c>
      <c r="H24" s="6">
        <f t="shared" si="2"/>
        <v>0</v>
      </c>
      <c r="I24" s="6">
        <f t="shared" si="3"/>
        <v>1</v>
      </c>
      <c r="J24" s="13">
        <f t="shared" si="4"/>
        <v>1</v>
      </c>
    </row>
    <row r="25" spans="2:11" x14ac:dyDescent="0.25">
      <c r="B25" s="16" t="s">
        <v>4</v>
      </c>
      <c r="C25" s="6">
        <f t="shared" ref="C25:C29" si="5">IF(C8&gt;$C$5,1,0)</f>
        <v>1</v>
      </c>
      <c r="D25" s="6">
        <f t="shared" ref="D25:D29" si="6">IF(C8&gt;$C$6,1,0)</f>
        <v>0</v>
      </c>
      <c r="E25" s="6">
        <f>IF(C8&gt;$C$7,1,0)</f>
        <v>0</v>
      </c>
      <c r="F25" s="22">
        <v>0</v>
      </c>
      <c r="G25" s="6">
        <f t="shared" si="1"/>
        <v>1</v>
      </c>
      <c r="H25" s="6">
        <f t="shared" si="2"/>
        <v>0</v>
      </c>
      <c r="I25" s="6">
        <f t="shared" si="3"/>
        <v>1</v>
      </c>
      <c r="J25" s="13">
        <f t="shared" si="4"/>
        <v>1</v>
      </c>
    </row>
    <row r="26" spans="2:11" x14ac:dyDescent="0.25">
      <c r="B26" s="16" t="s">
        <v>5</v>
      </c>
      <c r="C26" s="6">
        <f t="shared" si="5"/>
        <v>0</v>
      </c>
      <c r="D26" s="6">
        <f t="shared" si="6"/>
        <v>0</v>
      </c>
      <c r="E26" s="6">
        <f t="shared" ref="E26:E29" si="7">IF(C9&gt;$C$7,1,0)</f>
        <v>0</v>
      </c>
      <c r="F26" s="6">
        <f t="shared" si="0"/>
        <v>0</v>
      </c>
      <c r="G26" s="22">
        <v>0</v>
      </c>
      <c r="H26" s="6">
        <f t="shared" si="2"/>
        <v>0</v>
      </c>
      <c r="I26" s="6">
        <f t="shared" si="3"/>
        <v>0</v>
      </c>
      <c r="J26" s="13">
        <f t="shared" si="4"/>
        <v>0</v>
      </c>
    </row>
    <row r="27" spans="2:11" x14ac:dyDescent="0.25">
      <c r="B27" s="16" t="s">
        <v>6</v>
      </c>
      <c r="C27" s="6">
        <f t="shared" si="5"/>
        <v>1</v>
      </c>
      <c r="D27" s="6">
        <f t="shared" si="6"/>
        <v>0</v>
      </c>
      <c r="E27" s="6">
        <f t="shared" si="7"/>
        <v>0</v>
      </c>
      <c r="F27" s="6">
        <f t="shared" si="0"/>
        <v>1</v>
      </c>
      <c r="G27" s="6">
        <f t="shared" si="1"/>
        <v>1</v>
      </c>
      <c r="H27" s="22">
        <v>0</v>
      </c>
      <c r="I27" s="6">
        <f t="shared" si="3"/>
        <v>1</v>
      </c>
      <c r="J27" s="13">
        <f t="shared" si="4"/>
        <v>1</v>
      </c>
    </row>
    <row r="28" spans="2:11" x14ac:dyDescent="0.25">
      <c r="B28" s="16" t="s">
        <v>7</v>
      </c>
      <c r="C28" s="6">
        <f t="shared" si="5"/>
        <v>0</v>
      </c>
      <c r="D28" s="6">
        <f t="shared" si="6"/>
        <v>0</v>
      </c>
      <c r="E28" s="6">
        <f t="shared" si="7"/>
        <v>0</v>
      </c>
      <c r="F28" s="6">
        <f t="shared" si="0"/>
        <v>0</v>
      </c>
      <c r="G28" s="6">
        <f t="shared" si="1"/>
        <v>1</v>
      </c>
      <c r="H28" s="6">
        <f t="shared" si="2"/>
        <v>0</v>
      </c>
      <c r="I28" s="22">
        <v>0</v>
      </c>
      <c r="J28" s="13">
        <f t="shared" si="4"/>
        <v>1</v>
      </c>
    </row>
    <row r="29" spans="2:11" ht="15.75" thickBot="1" x14ac:dyDescent="0.3">
      <c r="B29" s="17" t="s">
        <v>8</v>
      </c>
      <c r="C29" s="14">
        <f t="shared" si="5"/>
        <v>0</v>
      </c>
      <c r="D29" s="14">
        <f t="shared" si="6"/>
        <v>0</v>
      </c>
      <c r="E29" s="14">
        <f t="shared" si="7"/>
        <v>0</v>
      </c>
      <c r="F29" s="14">
        <f t="shared" si="0"/>
        <v>0</v>
      </c>
      <c r="G29" s="14">
        <f t="shared" si="1"/>
        <v>0</v>
      </c>
      <c r="H29" s="14">
        <f t="shared" si="2"/>
        <v>0</v>
      </c>
      <c r="I29" s="14">
        <f t="shared" si="3"/>
        <v>0</v>
      </c>
      <c r="J29" s="23">
        <v>0</v>
      </c>
    </row>
    <row r="32" spans="2:11" x14ac:dyDescent="0.25">
      <c r="B32" s="34" t="s">
        <v>12</v>
      </c>
      <c r="C32" s="34"/>
      <c r="D32" s="34"/>
      <c r="E32" s="34"/>
      <c r="F32" s="34"/>
      <c r="G32" s="34"/>
      <c r="H32" s="34"/>
      <c r="I32" s="34"/>
      <c r="J32" s="34"/>
      <c r="K32" s="34"/>
    </row>
    <row r="33" spans="2:11" ht="15.75" thickBot="1" x14ac:dyDescent="0.3"/>
    <row r="34" spans="2:11" ht="15.75" thickBot="1" x14ac:dyDescent="0.3">
      <c r="B34" s="20"/>
      <c r="C34" s="21" t="s">
        <v>1</v>
      </c>
      <c r="D34" s="18" t="s">
        <v>2</v>
      </c>
      <c r="E34" s="18" t="s">
        <v>3</v>
      </c>
      <c r="F34" s="18" t="s">
        <v>4</v>
      </c>
      <c r="G34" s="18" t="s">
        <v>5</v>
      </c>
      <c r="H34" s="18" t="s">
        <v>6</v>
      </c>
      <c r="I34" s="18" t="s">
        <v>7</v>
      </c>
      <c r="J34" s="19" t="s">
        <v>8</v>
      </c>
    </row>
    <row r="35" spans="2:11" x14ac:dyDescent="0.25">
      <c r="B35" s="15" t="s">
        <v>1</v>
      </c>
      <c r="C35" s="22">
        <v>0</v>
      </c>
      <c r="D35" s="6">
        <f>IF(D5&gt;$D$6,1,0)</f>
        <v>0</v>
      </c>
      <c r="E35" s="6">
        <f>IF(D5&gt;$D$7,1,0)</f>
        <v>1</v>
      </c>
      <c r="F35" s="6">
        <f>IF(D5&gt;$D$8,1,0)</f>
        <v>0</v>
      </c>
      <c r="G35" s="6">
        <f>IF(D5&gt;$D$9,1,0)</f>
        <v>0</v>
      </c>
      <c r="H35" s="6">
        <f>IF(D5&gt;$D$10,1,0)</f>
        <v>1</v>
      </c>
      <c r="I35" s="6">
        <f>IF(D5&gt;$D$11,1,0)</f>
        <v>0</v>
      </c>
      <c r="J35" s="13">
        <f>IF(D5&gt;$D$12,1,0)</f>
        <v>1</v>
      </c>
    </row>
    <row r="36" spans="2:11" x14ac:dyDescent="0.25">
      <c r="B36" s="16" t="s">
        <v>2</v>
      </c>
      <c r="C36" s="6">
        <f>IF(D6&gt;$D$5,1,0)</f>
        <v>1</v>
      </c>
      <c r="D36" s="22">
        <v>0</v>
      </c>
      <c r="E36" s="6">
        <f>IF(D6&gt;$D$7,1,0)</f>
        <v>1</v>
      </c>
      <c r="F36" s="6">
        <f t="shared" ref="F36:F42" si="8">IF(D6&gt;$D$8,1,0)</f>
        <v>0</v>
      </c>
      <c r="G36" s="6">
        <f t="shared" ref="G36:G42" si="9">IF(D6&gt;$D$9,1,0)</f>
        <v>0</v>
      </c>
      <c r="H36" s="6">
        <f t="shared" ref="H36:H42" si="10">IF(D6&gt;$D$10,1,0)</f>
        <v>1</v>
      </c>
      <c r="I36" s="6">
        <f t="shared" ref="I36:I42" si="11">IF(D6&gt;$D$11,1,0)</f>
        <v>0</v>
      </c>
      <c r="J36" s="13">
        <f t="shared" ref="J36:J41" si="12">IF(D6&gt;$D$12,1,0)</f>
        <v>1</v>
      </c>
    </row>
    <row r="37" spans="2:11" x14ac:dyDescent="0.25">
      <c r="B37" s="16" t="s">
        <v>3</v>
      </c>
      <c r="C37" s="6">
        <f t="shared" ref="C37:C41" si="13">IF(D7&gt;$D$5,1,0)</f>
        <v>0</v>
      </c>
      <c r="D37" s="6">
        <f>IF(D7&gt;$D$6,1,0)</f>
        <v>0</v>
      </c>
      <c r="E37" s="22">
        <v>0</v>
      </c>
      <c r="F37" s="6">
        <f t="shared" si="8"/>
        <v>0</v>
      </c>
      <c r="G37" s="6">
        <f t="shared" si="9"/>
        <v>0</v>
      </c>
      <c r="H37" s="6">
        <f t="shared" si="10"/>
        <v>0</v>
      </c>
      <c r="I37" s="6">
        <f t="shared" si="11"/>
        <v>0</v>
      </c>
      <c r="J37" s="13">
        <f t="shared" si="12"/>
        <v>0</v>
      </c>
    </row>
    <row r="38" spans="2:11" x14ac:dyDescent="0.25">
      <c r="B38" s="16" t="s">
        <v>4</v>
      </c>
      <c r="C38" s="6">
        <f t="shared" si="13"/>
        <v>1</v>
      </c>
      <c r="D38" s="6">
        <f t="shared" ref="D38:D42" si="14">IF(D8&gt;$D$6,1,0)</f>
        <v>0</v>
      </c>
      <c r="E38" s="6">
        <f>IF(D8&gt;$D$7,1,0)</f>
        <v>1</v>
      </c>
      <c r="F38" s="22">
        <v>0</v>
      </c>
      <c r="G38" s="6">
        <f t="shared" si="9"/>
        <v>0</v>
      </c>
      <c r="H38" s="6">
        <f t="shared" si="10"/>
        <v>1</v>
      </c>
      <c r="I38" s="6">
        <f t="shared" si="11"/>
        <v>0</v>
      </c>
      <c r="J38" s="13">
        <f t="shared" si="12"/>
        <v>1</v>
      </c>
    </row>
    <row r="39" spans="2:11" x14ac:dyDescent="0.25">
      <c r="B39" s="16" t="s">
        <v>5</v>
      </c>
      <c r="C39" s="6">
        <f t="shared" si="13"/>
        <v>1</v>
      </c>
      <c r="D39" s="6">
        <f t="shared" si="14"/>
        <v>1</v>
      </c>
      <c r="E39" s="6">
        <f t="shared" ref="E39:E42" si="15">IF(D9&gt;$D$7,1,0)</f>
        <v>1</v>
      </c>
      <c r="F39" s="6">
        <f t="shared" si="8"/>
        <v>1</v>
      </c>
      <c r="G39" s="22">
        <v>0</v>
      </c>
      <c r="H39" s="6">
        <f t="shared" si="10"/>
        <v>1</v>
      </c>
      <c r="I39" s="6">
        <f t="shared" si="11"/>
        <v>0</v>
      </c>
      <c r="J39" s="13">
        <f t="shared" si="12"/>
        <v>1</v>
      </c>
    </row>
    <row r="40" spans="2:11" x14ac:dyDescent="0.25">
      <c r="B40" s="16" t="s">
        <v>6</v>
      </c>
      <c r="C40" s="6">
        <f t="shared" si="13"/>
        <v>0</v>
      </c>
      <c r="D40" s="6">
        <f t="shared" si="14"/>
        <v>0</v>
      </c>
      <c r="E40" s="6">
        <f t="shared" si="15"/>
        <v>1</v>
      </c>
      <c r="F40" s="6">
        <f t="shared" si="8"/>
        <v>0</v>
      </c>
      <c r="G40" s="6">
        <f t="shared" si="9"/>
        <v>0</v>
      </c>
      <c r="H40" s="22">
        <v>0</v>
      </c>
      <c r="I40" s="6">
        <f t="shared" si="11"/>
        <v>0</v>
      </c>
      <c r="J40" s="13">
        <f t="shared" si="12"/>
        <v>1</v>
      </c>
    </row>
    <row r="41" spans="2:11" x14ac:dyDescent="0.25">
      <c r="B41" s="16" t="s">
        <v>7</v>
      </c>
      <c r="C41" s="6">
        <f t="shared" si="13"/>
        <v>1</v>
      </c>
      <c r="D41" s="6">
        <f t="shared" si="14"/>
        <v>1</v>
      </c>
      <c r="E41" s="6">
        <f t="shared" si="15"/>
        <v>1</v>
      </c>
      <c r="F41" s="6">
        <f t="shared" si="8"/>
        <v>1</v>
      </c>
      <c r="G41" s="6">
        <f t="shared" si="9"/>
        <v>0</v>
      </c>
      <c r="H41" s="6">
        <f t="shared" si="10"/>
        <v>1</v>
      </c>
      <c r="I41" s="22">
        <v>0</v>
      </c>
      <c r="J41" s="13">
        <f t="shared" si="12"/>
        <v>1</v>
      </c>
    </row>
    <row r="42" spans="2:11" ht="15.75" thickBot="1" x14ac:dyDescent="0.3">
      <c r="B42" s="17" t="s">
        <v>8</v>
      </c>
      <c r="C42" s="14">
        <f>IF(D12&gt;$D$5,1,0)</f>
        <v>0</v>
      </c>
      <c r="D42" s="14">
        <f t="shared" si="14"/>
        <v>0</v>
      </c>
      <c r="E42" s="14">
        <f t="shared" si="15"/>
        <v>0</v>
      </c>
      <c r="F42" s="14">
        <f t="shared" si="8"/>
        <v>0</v>
      </c>
      <c r="G42" s="14">
        <f t="shared" si="9"/>
        <v>0</v>
      </c>
      <c r="H42" s="14">
        <f t="shared" si="10"/>
        <v>0</v>
      </c>
      <c r="I42" s="14">
        <f t="shared" si="11"/>
        <v>0</v>
      </c>
      <c r="J42" s="23">
        <v>0</v>
      </c>
    </row>
    <row r="45" spans="2:11" x14ac:dyDescent="0.25">
      <c r="B45" s="35" t="s">
        <v>13</v>
      </c>
      <c r="C45" s="35"/>
      <c r="D45" s="35"/>
      <c r="E45" s="35"/>
      <c r="F45" s="35"/>
      <c r="G45" s="35"/>
      <c r="H45" s="35"/>
      <c r="I45" s="35"/>
      <c r="J45" s="35"/>
      <c r="K45" s="35"/>
    </row>
    <row r="46" spans="2:11" ht="15.75" thickBot="1" x14ac:dyDescent="0.3"/>
    <row r="47" spans="2:11" ht="15.75" thickBot="1" x14ac:dyDescent="0.3">
      <c r="B47" s="20"/>
      <c r="C47" s="21" t="s">
        <v>1</v>
      </c>
      <c r="D47" s="18" t="s">
        <v>2</v>
      </c>
      <c r="E47" s="18" t="s">
        <v>3</v>
      </c>
      <c r="F47" s="18" t="s">
        <v>4</v>
      </c>
      <c r="G47" s="18" t="s">
        <v>5</v>
      </c>
      <c r="H47" s="18" t="s">
        <v>6</v>
      </c>
      <c r="I47" s="18" t="s">
        <v>7</v>
      </c>
      <c r="J47" s="19" t="s">
        <v>8</v>
      </c>
    </row>
    <row r="48" spans="2:11" x14ac:dyDescent="0.25">
      <c r="B48" s="15" t="s">
        <v>1</v>
      </c>
      <c r="C48" s="22">
        <v>0</v>
      </c>
      <c r="D48" s="6">
        <f>IF(E5&gt;$E$6,1,0)</f>
        <v>1</v>
      </c>
      <c r="E48" s="6">
        <f>IF(E5&gt;$E$7,1,0)</f>
        <v>1</v>
      </c>
      <c r="F48" s="6">
        <f>IF(E5&gt;$E$8,1,0)</f>
        <v>1</v>
      </c>
      <c r="G48" s="6">
        <f>IF(E5&gt;$E$9,1,0)</f>
        <v>0</v>
      </c>
      <c r="H48" s="6">
        <f>IF(E5&gt;$E$10,1,0)</f>
        <v>1</v>
      </c>
      <c r="I48" s="6">
        <f>IF(E5&gt;$E$11,1,0)</f>
        <v>1</v>
      </c>
      <c r="J48" s="13">
        <f>IF(E5&gt;$E$12,1,0)</f>
        <v>1</v>
      </c>
    </row>
    <row r="49" spans="2:11" x14ac:dyDescent="0.25">
      <c r="B49" s="16" t="s">
        <v>2</v>
      </c>
      <c r="C49" s="6">
        <f>IF(E6&gt;$E$5,1,0)</f>
        <v>0</v>
      </c>
      <c r="D49" s="22">
        <v>0</v>
      </c>
      <c r="E49" s="6">
        <f>IF(E6&gt;$E$7,1,0)</f>
        <v>1</v>
      </c>
      <c r="F49" s="6">
        <f t="shared" ref="F49:F55" si="16">IF(E6&gt;$E$8,1,0)</f>
        <v>1</v>
      </c>
      <c r="G49" s="6">
        <f t="shared" ref="G49:G55" si="17">IF(E6&gt;$E$9,1,0)</f>
        <v>0</v>
      </c>
      <c r="H49" s="6">
        <f t="shared" ref="H49:H55" si="18">IF(E6&gt;$E$10,1,0)</f>
        <v>1</v>
      </c>
      <c r="I49" s="6">
        <f t="shared" ref="I49:I55" si="19">IF(E6&gt;$E$11,1,0)</f>
        <v>0</v>
      </c>
      <c r="J49" s="13">
        <f t="shared" ref="J49:J54" si="20">IF(E6&gt;$E$12,1,0)</f>
        <v>1</v>
      </c>
    </row>
    <row r="50" spans="2:11" x14ac:dyDescent="0.25">
      <c r="B50" s="16" t="s">
        <v>3</v>
      </c>
      <c r="C50" s="6">
        <f t="shared" ref="C50:C55" si="21">IF(E7&gt;$E$5,1,0)</f>
        <v>0</v>
      </c>
      <c r="D50" s="6">
        <f>IF(E7&gt;$E$6,1,0)</f>
        <v>0</v>
      </c>
      <c r="E50" s="22">
        <v>0</v>
      </c>
      <c r="F50" s="6">
        <f t="shared" si="16"/>
        <v>1</v>
      </c>
      <c r="G50" s="6">
        <f t="shared" si="17"/>
        <v>0</v>
      </c>
      <c r="H50" s="6">
        <f t="shared" si="18"/>
        <v>0</v>
      </c>
      <c r="I50" s="6">
        <f t="shared" si="19"/>
        <v>0</v>
      </c>
      <c r="J50" s="13">
        <f t="shared" si="20"/>
        <v>1</v>
      </c>
    </row>
    <row r="51" spans="2:11" x14ac:dyDescent="0.25">
      <c r="B51" s="16" t="s">
        <v>4</v>
      </c>
      <c r="C51" s="6">
        <f t="shared" si="21"/>
        <v>0</v>
      </c>
      <c r="D51" s="6">
        <f t="shared" ref="D51:D55" si="22">IF(E8&gt;$E$6,1,0)</f>
        <v>0</v>
      </c>
      <c r="E51" s="6">
        <f>IF(E8&gt;$E$7,1,0)</f>
        <v>0</v>
      </c>
      <c r="F51" s="22">
        <v>0</v>
      </c>
      <c r="G51" s="6">
        <f t="shared" si="17"/>
        <v>0</v>
      </c>
      <c r="H51" s="6">
        <f t="shared" si="18"/>
        <v>0</v>
      </c>
      <c r="I51" s="6">
        <f t="shared" si="19"/>
        <v>0</v>
      </c>
      <c r="J51" s="13">
        <f t="shared" si="20"/>
        <v>0</v>
      </c>
    </row>
    <row r="52" spans="2:11" x14ac:dyDescent="0.25">
      <c r="B52" s="16" t="s">
        <v>5</v>
      </c>
      <c r="C52" s="6">
        <f t="shared" si="21"/>
        <v>0</v>
      </c>
      <c r="D52" s="6">
        <f t="shared" si="22"/>
        <v>1</v>
      </c>
      <c r="E52" s="6">
        <f t="shared" ref="E52:E55" si="23">IF(E9&gt;$E$7,1,0)</f>
        <v>1</v>
      </c>
      <c r="F52" s="6">
        <f t="shared" si="16"/>
        <v>1</v>
      </c>
      <c r="G52" s="22">
        <v>0</v>
      </c>
      <c r="H52" s="6">
        <f t="shared" si="18"/>
        <v>1</v>
      </c>
      <c r="I52" s="6">
        <f t="shared" si="19"/>
        <v>1</v>
      </c>
      <c r="J52" s="13">
        <f t="shared" si="20"/>
        <v>1</v>
      </c>
    </row>
    <row r="53" spans="2:11" x14ac:dyDescent="0.25">
      <c r="B53" s="16" t="s">
        <v>6</v>
      </c>
      <c r="C53" s="6">
        <f t="shared" si="21"/>
        <v>0</v>
      </c>
      <c r="D53" s="6">
        <f t="shared" si="22"/>
        <v>0</v>
      </c>
      <c r="E53" s="6">
        <f t="shared" si="23"/>
        <v>0</v>
      </c>
      <c r="F53" s="6">
        <f t="shared" si="16"/>
        <v>1</v>
      </c>
      <c r="G53" s="6">
        <f t="shared" si="17"/>
        <v>0</v>
      </c>
      <c r="H53" s="22">
        <v>0</v>
      </c>
      <c r="I53" s="6">
        <f t="shared" si="19"/>
        <v>0</v>
      </c>
      <c r="J53" s="13">
        <f t="shared" si="20"/>
        <v>1</v>
      </c>
    </row>
    <row r="54" spans="2:11" x14ac:dyDescent="0.25">
      <c r="B54" s="16" t="s">
        <v>7</v>
      </c>
      <c r="C54" s="6">
        <f t="shared" si="21"/>
        <v>0</v>
      </c>
      <c r="D54" s="6">
        <f t="shared" si="22"/>
        <v>0</v>
      </c>
      <c r="E54" s="6">
        <f t="shared" si="23"/>
        <v>1</v>
      </c>
      <c r="F54" s="6">
        <f t="shared" si="16"/>
        <v>1</v>
      </c>
      <c r="G54" s="6">
        <f t="shared" si="17"/>
        <v>0</v>
      </c>
      <c r="H54" s="6">
        <f t="shared" si="18"/>
        <v>1</v>
      </c>
      <c r="I54" s="22">
        <v>0</v>
      </c>
      <c r="J54" s="13">
        <f t="shared" si="20"/>
        <v>1</v>
      </c>
    </row>
    <row r="55" spans="2:11" ht="15.75" thickBot="1" x14ac:dyDescent="0.3">
      <c r="B55" s="17" t="s">
        <v>8</v>
      </c>
      <c r="C55" s="14">
        <f t="shared" si="21"/>
        <v>0</v>
      </c>
      <c r="D55" s="14">
        <f t="shared" si="22"/>
        <v>0</v>
      </c>
      <c r="E55" s="14">
        <f t="shared" si="23"/>
        <v>0</v>
      </c>
      <c r="F55" s="14">
        <f t="shared" si="16"/>
        <v>1</v>
      </c>
      <c r="G55" s="14">
        <f t="shared" si="17"/>
        <v>0</v>
      </c>
      <c r="H55" s="14">
        <f t="shared" si="18"/>
        <v>0</v>
      </c>
      <c r="I55" s="14">
        <f t="shared" si="19"/>
        <v>0</v>
      </c>
      <c r="J55" s="23">
        <v>0</v>
      </c>
    </row>
    <row r="58" spans="2:11" x14ac:dyDescent="0.25">
      <c r="B58" s="36" t="s">
        <v>14</v>
      </c>
      <c r="C58" s="36"/>
      <c r="D58" s="36"/>
      <c r="E58" s="36"/>
      <c r="F58" s="36"/>
      <c r="G58" s="36"/>
      <c r="H58" s="36"/>
      <c r="I58" s="36"/>
      <c r="J58" s="36"/>
      <c r="K58" s="36"/>
    </row>
    <row r="59" spans="2:11" ht="15.75" thickBot="1" x14ac:dyDescent="0.3"/>
    <row r="60" spans="2:11" ht="15.75" thickBot="1" x14ac:dyDescent="0.3">
      <c r="B60" s="20"/>
      <c r="C60" s="21" t="s">
        <v>1</v>
      </c>
      <c r="D60" s="18" t="s">
        <v>2</v>
      </c>
      <c r="E60" s="18" t="s">
        <v>3</v>
      </c>
      <c r="F60" s="18" t="s">
        <v>4</v>
      </c>
      <c r="G60" s="18" t="s">
        <v>5</v>
      </c>
      <c r="H60" s="18" t="s">
        <v>6</v>
      </c>
      <c r="I60" s="18" t="s">
        <v>7</v>
      </c>
      <c r="J60" s="19" t="s">
        <v>8</v>
      </c>
    </row>
    <row r="61" spans="2:11" x14ac:dyDescent="0.25">
      <c r="B61" s="15" t="s">
        <v>1</v>
      </c>
      <c r="C61" s="24">
        <f t="shared" ref="C61:J61" si="24">C22*$C$16+C35*$D$16+C48*$E$16</f>
        <v>0</v>
      </c>
      <c r="D61" s="24">
        <f t="shared" si="24"/>
        <v>0.3</v>
      </c>
      <c r="E61" s="24">
        <f t="shared" si="24"/>
        <v>0.6</v>
      </c>
      <c r="F61" s="24">
        <f t="shared" si="24"/>
        <v>0.3</v>
      </c>
      <c r="G61" s="24">
        <f t="shared" si="24"/>
        <v>0.4</v>
      </c>
      <c r="H61" s="24">
        <f t="shared" si="24"/>
        <v>0.6</v>
      </c>
      <c r="I61" s="24">
        <f t="shared" si="24"/>
        <v>0.3</v>
      </c>
      <c r="J61" s="26">
        <f t="shared" si="24"/>
        <v>1</v>
      </c>
    </row>
    <row r="62" spans="2:11" x14ac:dyDescent="0.25">
      <c r="B62" s="16" t="s">
        <v>2</v>
      </c>
      <c r="C62" s="24">
        <f>C23*$C$16+C36*$D$16+C49*$E$16</f>
        <v>0.7</v>
      </c>
      <c r="D62" s="24">
        <f t="shared" ref="D62:D68" si="25">D23*$C$16+D36*$D$16+D49*$E$16</f>
        <v>0</v>
      </c>
      <c r="E62" s="24">
        <f t="shared" ref="E62:J68" si="26">E23*$C$16+E36*$D$16+E49*$E$16</f>
        <v>1</v>
      </c>
      <c r="F62" s="24">
        <f t="shared" si="26"/>
        <v>0.7</v>
      </c>
      <c r="G62" s="24">
        <f t="shared" si="26"/>
        <v>0.4</v>
      </c>
      <c r="H62" s="24">
        <f t="shared" si="26"/>
        <v>1</v>
      </c>
      <c r="I62" s="24">
        <f t="shared" si="26"/>
        <v>0.4</v>
      </c>
      <c r="J62" s="26">
        <f t="shared" si="26"/>
        <v>1</v>
      </c>
    </row>
    <row r="63" spans="2:11" x14ac:dyDescent="0.25">
      <c r="B63" s="16" t="s">
        <v>3</v>
      </c>
      <c r="C63" s="24">
        <f t="shared" ref="C63:C68" si="27">C24*$C$16+C37*$D$16+C50*$E$16</f>
        <v>0.4</v>
      </c>
      <c r="D63" s="24">
        <f t="shared" si="25"/>
        <v>0</v>
      </c>
      <c r="E63" s="24">
        <f t="shared" si="26"/>
        <v>0</v>
      </c>
      <c r="F63" s="24">
        <f t="shared" si="26"/>
        <v>0.7</v>
      </c>
      <c r="G63" s="24">
        <f t="shared" si="26"/>
        <v>0.4</v>
      </c>
      <c r="H63" s="24">
        <f t="shared" si="26"/>
        <v>0</v>
      </c>
      <c r="I63" s="24">
        <f t="shared" si="26"/>
        <v>0.4</v>
      </c>
      <c r="J63" s="26">
        <f t="shared" si="26"/>
        <v>0.7</v>
      </c>
    </row>
    <row r="64" spans="2:11" x14ac:dyDescent="0.25">
      <c r="B64" s="16" t="s">
        <v>4</v>
      </c>
      <c r="C64" s="24">
        <f t="shared" si="27"/>
        <v>0.7</v>
      </c>
      <c r="D64" s="24">
        <f t="shared" si="25"/>
        <v>0</v>
      </c>
      <c r="E64" s="24">
        <f t="shared" si="26"/>
        <v>0.3</v>
      </c>
      <c r="F64" s="24">
        <f t="shared" si="26"/>
        <v>0</v>
      </c>
      <c r="G64" s="24">
        <f t="shared" si="26"/>
        <v>0.4</v>
      </c>
      <c r="H64" s="24">
        <f t="shared" si="26"/>
        <v>0.3</v>
      </c>
      <c r="I64" s="24">
        <f t="shared" si="26"/>
        <v>0.4</v>
      </c>
      <c r="J64" s="26">
        <f t="shared" si="26"/>
        <v>0.7</v>
      </c>
    </row>
    <row r="65" spans="2:11" x14ac:dyDescent="0.25">
      <c r="B65" s="16" t="s">
        <v>5</v>
      </c>
      <c r="C65" s="24">
        <f t="shared" si="27"/>
        <v>0.3</v>
      </c>
      <c r="D65" s="24">
        <f t="shared" si="25"/>
        <v>0.6</v>
      </c>
      <c r="E65" s="24">
        <f t="shared" si="26"/>
        <v>0.6</v>
      </c>
      <c r="F65" s="24">
        <f t="shared" si="26"/>
        <v>0.6</v>
      </c>
      <c r="G65" s="24">
        <f t="shared" si="26"/>
        <v>0</v>
      </c>
      <c r="H65" s="24">
        <f t="shared" si="26"/>
        <v>0.6</v>
      </c>
      <c r="I65" s="24">
        <f t="shared" si="26"/>
        <v>0.3</v>
      </c>
      <c r="J65" s="26">
        <f t="shared" si="26"/>
        <v>0.6</v>
      </c>
    </row>
    <row r="66" spans="2:11" x14ac:dyDescent="0.25">
      <c r="B66" s="16" t="s">
        <v>6</v>
      </c>
      <c r="C66" s="24">
        <f t="shared" si="27"/>
        <v>0.4</v>
      </c>
      <c r="D66" s="24">
        <f t="shared" si="25"/>
        <v>0</v>
      </c>
      <c r="E66" s="24">
        <f t="shared" si="26"/>
        <v>0.3</v>
      </c>
      <c r="F66" s="24">
        <f t="shared" si="26"/>
        <v>0.7</v>
      </c>
      <c r="G66" s="24">
        <f t="shared" si="26"/>
        <v>0.4</v>
      </c>
      <c r="H66" s="24">
        <f t="shared" si="26"/>
        <v>0</v>
      </c>
      <c r="I66" s="24">
        <f t="shared" si="26"/>
        <v>0.4</v>
      </c>
      <c r="J66" s="26">
        <f t="shared" si="26"/>
        <v>1</v>
      </c>
    </row>
    <row r="67" spans="2:11" x14ac:dyDescent="0.25">
      <c r="B67" s="16" t="s">
        <v>7</v>
      </c>
      <c r="C67" s="24">
        <f t="shared" si="27"/>
        <v>0.3</v>
      </c>
      <c r="D67" s="24">
        <f t="shared" si="25"/>
        <v>0.3</v>
      </c>
      <c r="E67" s="24">
        <f t="shared" si="26"/>
        <v>0.6</v>
      </c>
      <c r="F67" s="24">
        <f t="shared" si="26"/>
        <v>0.6</v>
      </c>
      <c r="G67" s="24">
        <f t="shared" si="26"/>
        <v>0.4</v>
      </c>
      <c r="H67" s="24">
        <f t="shared" si="26"/>
        <v>0.6</v>
      </c>
      <c r="I67" s="24">
        <f t="shared" si="26"/>
        <v>0</v>
      </c>
      <c r="J67" s="26">
        <f t="shared" si="26"/>
        <v>1</v>
      </c>
    </row>
    <row r="68" spans="2:11" ht="15.75" thickBot="1" x14ac:dyDescent="0.3">
      <c r="B68" s="17" t="s">
        <v>8</v>
      </c>
      <c r="C68" s="25">
        <f t="shared" si="27"/>
        <v>0</v>
      </c>
      <c r="D68" s="25">
        <f t="shared" si="25"/>
        <v>0</v>
      </c>
      <c r="E68" s="25">
        <f t="shared" si="26"/>
        <v>0</v>
      </c>
      <c r="F68" s="25">
        <f t="shared" si="26"/>
        <v>0.3</v>
      </c>
      <c r="G68" s="25">
        <f t="shared" si="26"/>
        <v>0</v>
      </c>
      <c r="H68" s="25">
        <f t="shared" si="26"/>
        <v>0</v>
      </c>
      <c r="I68" s="25">
        <f t="shared" si="26"/>
        <v>0</v>
      </c>
      <c r="J68" s="27">
        <f t="shared" si="26"/>
        <v>0</v>
      </c>
    </row>
    <row r="71" spans="2:11" x14ac:dyDescent="0.25">
      <c r="B71" s="31" t="s">
        <v>15</v>
      </c>
      <c r="C71" s="31"/>
      <c r="D71" s="31"/>
      <c r="E71" s="31"/>
      <c r="F71" s="31"/>
      <c r="G71" s="31"/>
      <c r="H71" s="31"/>
      <c r="I71" s="31"/>
      <c r="J71" s="31"/>
      <c r="K71" s="31"/>
    </row>
    <row r="73" spans="2:11" x14ac:dyDescent="0.25">
      <c r="D73" s="29" t="s">
        <v>16</v>
      </c>
      <c r="E73" s="29" t="s">
        <v>17</v>
      </c>
      <c r="F73" s="29" t="s">
        <v>18</v>
      </c>
      <c r="G73" s="29" t="s">
        <v>19</v>
      </c>
      <c r="H73" s="29" t="s">
        <v>20</v>
      </c>
    </row>
    <row r="74" spans="2:11" x14ac:dyDescent="0.25">
      <c r="D74" s="28" t="s">
        <v>1</v>
      </c>
      <c r="E74" s="30">
        <f>SUM(C61:J61)</f>
        <v>3.5</v>
      </c>
      <c r="F74" s="30">
        <f>SUM(C61:C68)</f>
        <v>2.8</v>
      </c>
      <c r="G74" s="30">
        <f>E74-F74</f>
        <v>0.70000000000000018</v>
      </c>
      <c r="H74" s="1">
        <f>_xlfn.RANK.EQ(G74,$G$74:$G$81)</f>
        <v>4</v>
      </c>
    </row>
    <row r="75" spans="2:11" x14ac:dyDescent="0.25">
      <c r="D75" s="28" t="s">
        <v>2</v>
      </c>
      <c r="E75" s="30">
        <f>SUM(C62:J62)</f>
        <v>5.2</v>
      </c>
      <c r="F75" s="30">
        <f>SUM(D61:D68)</f>
        <v>1.2</v>
      </c>
      <c r="G75" s="30">
        <f t="shared" ref="G75:G81" si="28">E75-F75</f>
        <v>4</v>
      </c>
      <c r="H75" s="1">
        <f>_xlfn.RANK.EQ(G75,$G$74:$G$81)</f>
        <v>1</v>
      </c>
    </row>
    <row r="76" spans="2:11" x14ac:dyDescent="0.25">
      <c r="D76" s="28" t="s">
        <v>3</v>
      </c>
      <c r="E76" s="30">
        <f>SUM(C63:J63)</f>
        <v>2.5999999999999996</v>
      </c>
      <c r="F76" s="30">
        <f>SUM(E61:E68)</f>
        <v>3.4</v>
      </c>
      <c r="G76" s="30">
        <f t="shared" si="28"/>
        <v>-0.80000000000000027</v>
      </c>
      <c r="H76" s="1">
        <f t="shared" ref="H76:H81" si="29">_xlfn.RANK.EQ(G76,$G$74:$G$81)</f>
        <v>6</v>
      </c>
    </row>
    <row r="77" spans="2:11" x14ac:dyDescent="0.25">
      <c r="D77" s="28" t="s">
        <v>4</v>
      </c>
      <c r="E77" s="30">
        <f t="shared" ref="E77:E81" si="30">SUM(C64:J64)</f>
        <v>2.8</v>
      </c>
      <c r="F77" s="30">
        <f>SUM(F61:F68)</f>
        <v>3.9</v>
      </c>
      <c r="G77" s="30">
        <f t="shared" si="28"/>
        <v>-1.1000000000000001</v>
      </c>
      <c r="H77" s="1">
        <f t="shared" si="29"/>
        <v>7</v>
      </c>
    </row>
    <row r="78" spans="2:11" x14ac:dyDescent="0.25">
      <c r="D78" s="28" t="s">
        <v>5</v>
      </c>
      <c r="E78" s="30">
        <f t="shared" si="30"/>
        <v>3.6</v>
      </c>
      <c r="F78" s="30">
        <f>SUM(G61:G68)</f>
        <v>2.4</v>
      </c>
      <c r="G78" s="30">
        <f t="shared" si="28"/>
        <v>1.2000000000000002</v>
      </c>
      <c r="H78" s="1">
        <f t="shared" si="29"/>
        <v>3</v>
      </c>
    </row>
    <row r="79" spans="2:11" x14ac:dyDescent="0.25">
      <c r="D79" s="28" t="s">
        <v>6</v>
      </c>
      <c r="E79" s="30">
        <f t="shared" si="30"/>
        <v>3.1999999999999997</v>
      </c>
      <c r="F79" s="30">
        <f>SUM(H61:H68)</f>
        <v>3.1</v>
      </c>
      <c r="G79" s="30">
        <f t="shared" si="28"/>
        <v>9.9999999999999645E-2</v>
      </c>
      <c r="H79" s="1">
        <f t="shared" si="29"/>
        <v>5</v>
      </c>
    </row>
    <row r="80" spans="2:11" x14ac:dyDescent="0.25">
      <c r="D80" s="28" t="s">
        <v>7</v>
      </c>
      <c r="E80" s="30">
        <f t="shared" si="30"/>
        <v>3.8</v>
      </c>
      <c r="F80" s="30">
        <f>SUM(I61:I68)</f>
        <v>2.2000000000000002</v>
      </c>
      <c r="G80" s="30">
        <f t="shared" si="28"/>
        <v>1.5999999999999996</v>
      </c>
      <c r="H80" s="1">
        <f t="shared" si="29"/>
        <v>2</v>
      </c>
    </row>
    <row r="81" spans="4:8" x14ac:dyDescent="0.25">
      <c r="D81" s="28" t="s">
        <v>8</v>
      </c>
      <c r="E81" s="30">
        <f t="shared" si="30"/>
        <v>0.3</v>
      </c>
      <c r="F81" s="30">
        <f>SUM(J61:J68)</f>
        <v>6</v>
      </c>
      <c r="G81" s="30">
        <f t="shared" si="28"/>
        <v>-5.7</v>
      </c>
      <c r="H81" s="1">
        <f t="shared" si="29"/>
        <v>8</v>
      </c>
    </row>
  </sheetData>
  <mergeCells count="6">
    <mergeCell ref="B71:K71"/>
    <mergeCell ref="A2:G2"/>
    <mergeCell ref="B19:K19"/>
    <mergeCell ref="B32:K32"/>
    <mergeCell ref="B45:K45"/>
    <mergeCell ref="B58:K58"/>
  </mergeCells>
  <conditionalFormatting sqref="H74:H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marilia catarine</dc:creator>
  <cp:lastModifiedBy>marilia catarine</cp:lastModifiedBy>
  <dcterms:created xsi:type="dcterms:W3CDTF">2024-04-05T02:22:14Z</dcterms:created>
  <dcterms:modified xsi:type="dcterms:W3CDTF">2024-04-05T13:23:29Z</dcterms:modified>
</cp:coreProperties>
</file>