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media/image4.xlsrvcdf" ContentType="image/jpeg"/>
  <Override PartName="/xl/media/image6.xlsrvcdf" ContentType="image/jpeg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/>
  <xr:revisionPtr revIDLastSave="0" documentId="8_{9E56EF18-554C-427E-885D-F78453C1551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1">#N/A</definedName>
    <definedName name="Tbl_operations">Data!$B$2:$I$2</definedName>
  </definedNames>
  <calcPr calcId="191028"/>
  <pivotCaches>
    <pivotCache cacheId="767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D8" i="4"/>
  <c r="D9" i="4"/>
  <c r="D10" i="4"/>
  <c r="D11" i="4"/>
  <c r="D12" i="4"/>
  <c r="D13" i="4"/>
  <c r="D14" i="4"/>
  <c r="D15" i="4"/>
  <c r="D16" i="4"/>
  <c r="D7" i="4"/>
  <c r="C6" i="1"/>
  <c r="C30" i="1"/>
  <c r="C4" i="1"/>
  <c r="C31" i="1"/>
  <c r="C29" i="1"/>
  <c r="C28" i="1"/>
  <c r="C27" i="1"/>
  <c r="C26" i="1"/>
  <c r="C25" i="1"/>
  <c r="C24" i="1"/>
  <c r="C23" i="1"/>
  <c r="C2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C3" i="1"/>
  <c r="C21" i="1"/>
</calcChain>
</file>

<file path=xl/sharedStrings.xml><?xml version="1.0" encoding="utf-8"?>
<sst xmlns="http://schemas.openxmlformats.org/spreadsheetml/2006/main" count="222" uniqueCount="55">
  <si>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</si>
  <si>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</si>
  <si>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</si>
  <si>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</si>
  <si>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</si>
  <si>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</si>
  <si>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</si>
  <si>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</si>
  <si>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Receita</t>
  </si>
  <si>
    <t>Salário</t>
  </si>
  <si>
    <t>Recebimento do salário</t>
  </si>
  <si>
    <t>Transferência</t>
  </si>
  <si>
    <t>Recebido</t>
  </si>
  <si>
    <t>Entrada</t>
  </si>
  <si>
    <t>Renda Fixa</t>
  </si>
  <si>
    <t>Saída</t>
  </si>
  <si>
    <t>Alimentação</t>
  </si>
  <si>
    <t>Compras do mês no supermercado</t>
  </si>
  <si>
    <t>Cartão de Débito</t>
  </si>
  <si>
    <t>Pago</t>
  </si>
  <si>
    <t>Transporte</t>
  </si>
  <si>
    <t>Combustível e manutenção do carro</t>
  </si>
  <si>
    <t>Saúde</t>
  </si>
  <si>
    <t>Medicamentos e consultas</t>
  </si>
  <si>
    <t>Cartão de Crédito</t>
  </si>
  <si>
    <t>Manutenção Domicílio</t>
  </si>
  <si>
    <t>Reparos Casa</t>
  </si>
  <si>
    <t>Educação</t>
  </si>
  <si>
    <t>Material escolar e mensalidade</t>
  </si>
  <si>
    <t>Boleto Bancário</t>
  </si>
  <si>
    <t>Vestuário</t>
  </si>
  <si>
    <t>Roupas de Verão</t>
  </si>
  <si>
    <t>Imposto Anual</t>
  </si>
  <si>
    <t>Parcela mensal do IPTU</t>
  </si>
  <si>
    <t>Pendente</t>
  </si>
  <si>
    <t>Parcela mensal do IPVA</t>
  </si>
  <si>
    <t>Licenciamento do veículo</t>
  </si>
  <si>
    <t>Utilidades Domésticas</t>
  </si>
  <si>
    <t>Troca de botijão de gás</t>
  </si>
  <si>
    <t>Conta de Energia Elétrica</t>
  </si>
  <si>
    <t>Conta de água</t>
  </si>
  <si>
    <t>Conta de Telefone</t>
  </si>
  <si>
    <t>Produtos de limpeza e utensílios</t>
  </si>
  <si>
    <t>Investimentos</t>
  </si>
  <si>
    <t>Despesas Lazer</t>
  </si>
  <si>
    <t>Viagem</t>
  </si>
  <si>
    <t>Renda Variável</t>
  </si>
  <si>
    <t>Freelance</t>
  </si>
  <si>
    <t>Roupas de Primavera</t>
  </si>
  <si>
    <t>Soma de Valor</t>
  </si>
  <si>
    <t>Total Geral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</si>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</sst>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8">
    <font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2" tint="-0.249977111117893"/>
      <name val="Aptos Narrow"/>
      <family val="2"/>
      <scheme val="minor"/>
    </font>
    <font>
      <u/>
      <sz val="11"/>
      <color rgb="FFADADAD"/>
      <name val="Aptos Narrow"/>
      <scheme val="minor"/>
    </font>
    <font>
      <sz val="11"/>
      <color theme="2" tint="-9.9978637043366805E-2"/>
      <name val="Aptos Narrow"/>
      <family val="2"/>
      <scheme val="minor"/>
    </font>
    <font>
      <u/>
      <sz val="14"/>
      <color rgb="FFADADAD"/>
      <name val="Aptos Narrow"/>
      <scheme val="minor"/>
    </font>
    <font>
      <sz val="11"/>
      <color rgb="FF3F3F76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6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0" xfId="0" applyFont="1" applyFill="1"/>
    <xf numFmtId="0" fontId="2" fillId="3" borderId="0" xfId="1" applyFill="1"/>
    <xf numFmtId="0" fontId="0" fillId="0" borderId="0" xfId="0" applyFill="1" applyAlignment="1">
      <alignment horizontal="center"/>
    </xf>
    <xf numFmtId="14" fontId="0" fillId="0" borderId="0" xfId="0" applyNumberFormat="1" applyFill="1"/>
    <xf numFmtId="14" fontId="0" fillId="0" borderId="0" xfId="0" applyNumberFormat="1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3" borderId="0" xfId="1" applyFont="1" applyFill="1"/>
    <xf numFmtId="0" fontId="4" fillId="3" borderId="0" xfId="1" applyFont="1" applyFill="1"/>
    <xf numFmtId="0" fontId="5" fillId="3" borderId="0" xfId="0" applyFont="1" applyFill="1"/>
    <xf numFmtId="0" fontId="0" fillId="4" borderId="0" xfId="0" applyFill="1"/>
    <xf numFmtId="0" fontId="0" fillId="4" borderId="0" xfId="0" applyNumberFormat="1" applyFill="1"/>
    <xf numFmtId="0" fontId="0" fillId="4" borderId="0" xfId="0" applyFill="1" applyBorder="1"/>
    <xf numFmtId="0" fontId="0" fillId="4" borderId="0" xfId="0" applyNumberFormat="1" applyFill="1" applyBorder="1"/>
    <xf numFmtId="0" fontId="0" fillId="3" borderId="0" xfId="0" applyFill="1" applyBorder="1"/>
    <xf numFmtId="0" fontId="0" fillId="5" borderId="0" xfId="0" applyFill="1"/>
    <xf numFmtId="0" fontId="6" fillId="3" borderId="0" xfId="1" applyFont="1" applyFill="1"/>
    <xf numFmtId="14" fontId="0" fillId="7" borderId="0" xfId="0" applyNumberFormat="1" applyFill="1"/>
    <xf numFmtId="165" fontId="0" fillId="7" borderId="0" xfId="0" applyNumberFormat="1" applyFill="1"/>
    <xf numFmtId="0" fontId="7" fillId="6" borderId="1" xfId="2"/>
    <xf numFmtId="165" fontId="0" fillId="0" borderId="0" xfId="0" applyNumberFormat="1" applyAlignment="1">
      <alignment horizontal="left"/>
    </xf>
    <xf numFmtId="165" fontId="0" fillId="3" borderId="0" xfId="0" applyNumberFormat="1" applyFill="1"/>
  </cellXfs>
  <cellStyles count="3">
    <cellStyle name="Entrada" xfId="2" builtinId="20"/>
    <cellStyle name="Hyperlink" xfId="1" xr:uid="{00000000-000B-0000-0000-000008000000}"/>
    <cellStyle name="Normal" xfId="0" builtinId="0"/>
  </cellStyles>
  <dxfs count="29">
    <dxf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rgb="FFFB6F54"/>
        </patternFill>
      </fill>
    </dxf>
    <dxf>
      <fill>
        <patternFill patternType="solid">
          <fgColor indexed="64"/>
          <bgColor rgb="FFFB6F54"/>
        </patternFill>
      </fill>
    </dxf>
    <dxf>
      <fill>
        <patternFill patternType="solid">
          <fgColor indexed="64"/>
          <bgColor rgb="FFFB6F54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border outline="0">
        <left/>
        <right/>
        <top/>
        <bottom/>
      </border>
    </dxf>
    <dxf>
      <border outline="0">
        <left/>
        <right/>
        <top/>
        <bottom/>
      </border>
    </dxf>
  </dxfs>
  <tableStyles count="0" defaultTableStyle="TableStyleMedium2" defaultPivotStyle="PivotStyleMedium9"/>
  <colors>
    <mruColors>
      <color rgb="FFFB6F5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Dashboard - Copiar 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B6F5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Controller!$G$4:$G$7</c:f>
              <c:strCache>
                <c:ptCount val="3"/>
                <c:pt idx="0">
                  <c:v>Investimentos</c:v>
                </c:pt>
                <c:pt idx="1">
                  <c:v>Renda Fixa</c:v>
                </c:pt>
                <c:pt idx="2">
                  <c:v>Renda Variável</c:v>
                </c:pt>
              </c:strCache>
            </c:strRef>
          </c:cat>
          <c:val>
            <c:numRef>
              <c:f>Controller!$H$4:$H$7</c:f>
              <c:numCache>
                <c:formatCode>_-[$R$-416]\ * #,##0.00_-;\-[$R$-416]\ * #,##0.00_-;_-[$R$-416]\ * "-"??_-;_-@_-</c:formatCode>
                <c:ptCount val="3"/>
                <c:pt idx="0">
                  <c:v>600</c:v>
                </c:pt>
                <c:pt idx="1">
                  <c:v>4800</c:v>
                </c:pt>
                <c:pt idx="2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F-4417-867D-CDFCF967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516231"/>
        <c:axId val="185534984"/>
      </c:barChart>
      <c:catAx>
        <c:axId val="2094516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4984"/>
        <c:crosses val="autoZero"/>
        <c:auto val="1"/>
        <c:lblAlgn val="ctr"/>
        <c:lblOffset val="100"/>
        <c:noMultiLvlLbl val="0"/>
      </c:catAx>
      <c:valAx>
        <c:axId val="18553498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94516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Dashboard - Copiar 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Controller!$C$4:$C$13</c:f>
              <c:strCache>
                <c:ptCount val="9"/>
                <c:pt idx="0">
                  <c:v>Alimentação</c:v>
                </c:pt>
                <c:pt idx="1">
                  <c:v>Educação</c:v>
                </c:pt>
                <c:pt idx="2">
                  <c:v>Imposto Anual</c:v>
                </c:pt>
                <c:pt idx="3">
                  <c:v>Saúde</c:v>
                </c:pt>
                <c:pt idx="4">
                  <c:v>Transporte</c:v>
                </c:pt>
                <c:pt idx="5">
                  <c:v>Utilidades Domésticas</c:v>
                </c:pt>
                <c:pt idx="6">
                  <c:v>Vestuário</c:v>
                </c:pt>
                <c:pt idx="7">
                  <c:v>Despesas Lazer</c:v>
                </c:pt>
                <c:pt idx="8">
                  <c:v>Manutenção Domicílio</c:v>
                </c:pt>
              </c:strCache>
            </c:strRef>
          </c:cat>
          <c:val>
            <c:numRef>
              <c:f>Controller!$D$4:$D$13</c:f>
              <c:numCache>
                <c:formatCode>_-[$R$-416]\ * #,##0.00_-;\-[$R$-416]\ * #,##0.00_-;_-[$R$-416]\ * "-"??_-;_-@_-</c:formatCode>
                <c:ptCount val="9"/>
                <c:pt idx="0">
                  <c:v>1000</c:v>
                </c:pt>
                <c:pt idx="1">
                  <c:v>800</c:v>
                </c:pt>
                <c:pt idx="2">
                  <c:v>336.58000000000004</c:v>
                </c:pt>
                <c:pt idx="3">
                  <c:v>260</c:v>
                </c:pt>
                <c:pt idx="4">
                  <c:v>600</c:v>
                </c:pt>
                <c:pt idx="5">
                  <c:v>524</c:v>
                </c:pt>
                <c:pt idx="6">
                  <c:v>400</c:v>
                </c:pt>
                <c:pt idx="7">
                  <c:v>2000</c:v>
                </c:pt>
                <c:pt idx="8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C-43F8-A035-CBE4831B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05032"/>
        <c:axId val="152711176"/>
      </c:barChart>
      <c:catAx>
        <c:axId val="15270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1176"/>
        <c:crosses val="autoZero"/>
        <c:auto val="1"/>
        <c:lblAlgn val="ctr"/>
        <c:lblOffset val="100"/>
        <c:noMultiLvlLbl val="0"/>
      </c:catAx>
      <c:valAx>
        <c:axId val="152711176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270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Dashboard!$S$101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FB6F54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Dashboard!$T$101:$U$101</c:f>
              <c:numCache>
                <c:formatCode>"R$"\ #,##0.00</c:formatCode>
                <c:ptCount val="2"/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EE7-A50B-347EC4261A95}"/>
            </c:ext>
          </c:extLst>
        </c:ser>
        <c:ser>
          <c:idx val="1"/>
          <c:order val="1"/>
          <c:tx>
            <c:strRef>
              <c:f>Dashboard!$S$102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rgbClr val="F2F2F2"/>
            </a:solidFill>
            <a:ln w="25400">
              <a:noFill/>
            </a:ln>
            <a:effectLst/>
          </c:spPr>
          <c:invertIfNegative val="0"/>
          <c:val>
            <c:numRef>
              <c:f>Dashboard!$T$102:$U$102</c:f>
              <c:numCache>
                <c:formatCode>"R$"\ #,##0.00</c:formatCode>
                <c:ptCount val="2"/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EE7-A50B-347EC4261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7425671"/>
        <c:axId val="913857543"/>
      </c:barChart>
      <c:catAx>
        <c:axId val="597425671"/>
        <c:scaling>
          <c:orientation val="minMax"/>
        </c:scaling>
        <c:delete val="1"/>
        <c:axPos val="b"/>
        <c:majorTickMark val="none"/>
        <c:minorTickMark val="none"/>
        <c:tickLblPos val="nextTo"/>
        <c:crossAx val="913857543"/>
        <c:crosses val="autoZero"/>
        <c:auto val="1"/>
        <c:lblAlgn val="ctr"/>
        <c:lblOffset val="100"/>
        <c:noMultiLvlLbl val="0"/>
      </c:catAx>
      <c:valAx>
        <c:axId val="913857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425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xlsrvcdf"/><Relationship Id="rId3" Type="http://schemas.openxmlformats.org/officeDocument/2006/relationships/chart" Target="../charts/chart1.xml"/><Relationship Id="rId7" Type="http://schemas.openxmlformats.org/officeDocument/2006/relationships/image" Target="../media/image5.xlsrvcdf"/><Relationship Id="rId2" Type="http://schemas.openxmlformats.org/officeDocument/2006/relationships/image" Target="../media/image2.xlsrvcdf"/><Relationship Id="rId1" Type="http://schemas.openxmlformats.org/officeDocument/2006/relationships/image" Target="../media/image1.xlsrvcdf"/><Relationship Id="rId6" Type="http://schemas.openxmlformats.org/officeDocument/2006/relationships/image" Target="../media/image4.xlsrvcdf"/><Relationship Id="rId5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1</xdr:row>
      <xdr:rowOff>171450</xdr:rowOff>
    </xdr:from>
    <xdr:to>
      <xdr:col>5</xdr:col>
      <xdr:colOff>647700</xdr:colOff>
      <xdr:row>9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1ADC5B37-362B-6F50-38F0-77F656F2FA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0" y="1457325"/>
              <a:ext cx="172402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2</xdr:row>
      <xdr:rowOff>123825</xdr:rowOff>
    </xdr:from>
    <xdr:to>
      <xdr:col>16</xdr:col>
      <xdr:colOff>276225</xdr:colOff>
      <xdr:row>4</xdr:row>
      <xdr:rowOff>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9B3C04EC-6571-4BD6-FC8C-D0A1A4C8C6DC}"/>
            </a:ext>
            <a:ext uri="{147F2762-F138-4A5C-976F-8EAC2B608ADB}">
              <a16:predDERef xmlns:a16="http://schemas.microsoft.com/office/drawing/2014/main" pred="{8629D994-5373-4982-2753-F734960BEBD4}"/>
            </a:ext>
          </a:extLst>
        </xdr:cNvPr>
        <xdr:cNvSpPr/>
      </xdr:nvSpPr>
      <xdr:spPr>
        <a:xfrm>
          <a:off x="10391775" y="504825"/>
          <a:ext cx="285750" cy="25717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95250</xdr:colOff>
      <xdr:row>7</xdr:row>
      <xdr:rowOff>171450</xdr:rowOff>
    </xdr:from>
    <xdr:to>
      <xdr:col>8</xdr:col>
      <xdr:colOff>247650</xdr:colOff>
      <xdr:row>19</xdr:row>
      <xdr:rowOff>57150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B31920B0-81A7-8370-5FD9-6F197FF975F7}"/>
            </a:ext>
            <a:ext uri="{147F2762-F138-4A5C-976F-8EAC2B608ADB}">
              <a16:predDERef xmlns:a16="http://schemas.microsoft.com/office/drawing/2014/main" pred="{9B3C04EC-6571-4BD6-FC8C-D0A1A4C8C6DC}"/>
            </a:ext>
          </a:extLst>
        </xdr:cNvPr>
        <xdr:cNvSpPr/>
      </xdr:nvSpPr>
      <xdr:spPr>
        <a:xfrm>
          <a:off x="1476375" y="1552575"/>
          <a:ext cx="5448300" cy="21717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114300</xdr:colOff>
      <xdr:row>21</xdr:row>
      <xdr:rowOff>57150</xdr:rowOff>
    </xdr:from>
    <xdr:to>
      <xdr:col>17</xdr:col>
      <xdr:colOff>542925</xdr:colOff>
      <xdr:row>32</xdr:row>
      <xdr:rowOff>171450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524CC36E-48B1-03A7-3895-E485805F7D72}"/>
            </a:ext>
            <a:ext uri="{147F2762-F138-4A5C-976F-8EAC2B608ADB}">
              <a16:predDERef xmlns:a16="http://schemas.microsoft.com/office/drawing/2014/main" pred="{B31920B0-81A7-8370-5FD9-6F197FF975F7}"/>
            </a:ext>
          </a:extLst>
        </xdr:cNvPr>
        <xdr:cNvSpPr/>
      </xdr:nvSpPr>
      <xdr:spPr>
        <a:xfrm>
          <a:off x="1495425" y="4105275"/>
          <a:ext cx="11963400" cy="220980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95250</xdr:colOff>
      <xdr:row>19</xdr:row>
      <xdr:rowOff>152400</xdr:rowOff>
    </xdr:from>
    <xdr:to>
      <xdr:col>17</xdr:col>
      <xdr:colOff>552450</xdr:colOff>
      <xdr:row>22</xdr:row>
      <xdr:rowOff>152400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22A06275-1ABC-CED0-7DC3-11F9FD0AFA57}"/>
            </a:ext>
            <a:ext uri="{147F2762-F138-4A5C-976F-8EAC2B608ADB}">
              <a16:predDERef xmlns:a16="http://schemas.microsoft.com/office/drawing/2014/main" pred="{524CC36E-48B1-03A7-3895-E485805F7D72}"/>
            </a:ext>
          </a:extLst>
        </xdr:cNvPr>
        <xdr:cNvSpPr/>
      </xdr:nvSpPr>
      <xdr:spPr>
        <a:xfrm>
          <a:off x="1476375" y="3819525"/>
          <a:ext cx="11991975" cy="571500"/>
        </a:xfrm>
        <a:prstGeom prst="round2Same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76200</xdr:colOff>
      <xdr:row>6</xdr:row>
      <xdr:rowOff>123825</xdr:rowOff>
    </xdr:from>
    <xdr:to>
      <xdr:col>8</xdr:col>
      <xdr:colOff>247650</xdr:colOff>
      <xdr:row>9</xdr:row>
      <xdr:rowOff>123825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A5662A11-FB35-433C-B80C-B762C321310C}"/>
            </a:ext>
            <a:ext uri="{147F2762-F138-4A5C-976F-8EAC2B608ADB}">
              <a16:predDERef xmlns:a16="http://schemas.microsoft.com/office/drawing/2014/main" pred="{22A06275-1ABC-CED0-7DC3-11F9FD0AFA57}"/>
            </a:ext>
          </a:extLst>
        </xdr:cNvPr>
        <xdr:cNvSpPr/>
      </xdr:nvSpPr>
      <xdr:spPr>
        <a:xfrm>
          <a:off x="1457325" y="1266825"/>
          <a:ext cx="5467350" cy="571500"/>
        </a:xfrm>
        <a:prstGeom prst="round2Same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1162050</xdr:colOff>
      <xdr:row>7</xdr:row>
      <xdr:rowOff>47625</xdr:rowOff>
    </xdr:from>
    <xdr:to>
      <xdr:col>6</xdr:col>
      <xdr:colOff>514350</xdr:colOff>
      <xdr:row>9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8BA2A8F-8900-12E6-3BC1-A30F501C9EBD}"/>
            </a:ext>
            <a:ext uri="{147F2762-F138-4A5C-976F-8EAC2B608ADB}">
              <a16:predDERef xmlns:a16="http://schemas.microsoft.com/office/drawing/2014/main" pred="{A5662A11-FB35-433C-B80C-B762C321310C}"/>
            </a:ext>
          </a:extLst>
        </xdr:cNvPr>
        <xdr:cNvSpPr txBox="1"/>
      </xdr:nvSpPr>
      <xdr:spPr>
        <a:xfrm>
          <a:off x="2543175" y="1381125"/>
          <a:ext cx="3429000" cy="428625"/>
        </a:xfrm>
        <a:prstGeom prst="rect">
          <a:avLst/>
        </a:prstGeom>
        <a:solidFill>
          <a:srgbClr val="FB6F54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</a:t>
          </a:r>
        </a:p>
      </xdr:txBody>
    </xdr:sp>
    <xdr:clientData/>
  </xdr:twoCellAnchor>
  <xdr:twoCellAnchor>
    <xdr:from>
      <xdr:col>2</xdr:col>
      <xdr:colOff>66675</xdr:colOff>
      <xdr:row>20</xdr:row>
      <xdr:rowOff>57150</xdr:rowOff>
    </xdr:from>
    <xdr:to>
      <xdr:col>6</xdr:col>
      <xdr:colOff>466725</xdr:colOff>
      <xdr:row>22</xdr:row>
      <xdr:rowOff>104775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31C6C35-DD7E-4B92-8596-808B1C0A7F11}"/>
            </a:ext>
            <a:ext uri="{147F2762-F138-4A5C-976F-8EAC2B608ADB}">
              <a16:predDERef xmlns:a16="http://schemas.microsoft.com/office/drawing/2014/main" pred="{C8BA2A8F-8900-12E6-3BC1-A30F501C9EBD}"/>
            </a:ext>
          </a:extLst>
        </xdr:cNvPr>
        <xdr:cNvSpPr txBox="1"/>
      </xdr:nvSpPr>
      <xdr:spPr>
        <a:xfrm>
          <a:off x="2790825" y="3914775"/>
          <a:ext cx="3133725" cy="428625"/>
        </a:xfrm>
        <a:prstGeom prst="rect">
          <a:avLst/>
        </a:prstGeom>
        <a:solidFill>
          <a:srgbClr val="FB6F54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Gastos</a:t>
          </a:r>
        </a:p>
      </xdr:txBody>
    </xdr:sp>
    <xdr:clientData/>
  </xdr:twoCellAnchor>
  <xdr:twoCellAnchor editAs="oneCell">
    <xdr:from>
      <xdr:col>1</xdr:col>
      <xdr:colOff>542925</xdr:colOff>
      <xdr:row>6</xdr:row>
      <xdr:rowOff>57150</xdr:rowOff>
    </xdr:from>
    <xdr:to>
      <xdr:col>1</xdr:col>
      <xdr:colOff>1228725</xdr:colOff>
      <xdr:row>9</xdr:row>
      <xdr:rowOff>123825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8B34761-67AB-28F3-4F75-C75F3E599BA3}"/>
            </a:ext>
            <a:ext uri="{147F2762-F138-4A5C-976F-8EAC2B608ADB}">
              <a16:predDERef xmlns:a16="http://schemas.microsoft.com/office/drawing/2014/main" pred="{931C6C35-DD7E-4B92-8596-808B1C0A7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" y="120015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20</xdr:row>
      <xdr:rowOff>104775</xdr:rowOff>
    </xdr:from>
    <xdr:to>
      <xdr:col>2</xdr:col>
      <xdr:colOff>95250</xdr:colOff>
      <xdr:row>23</xdr:row>
      <xdr:rowOff>142875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70DB199-FB0E-A2E2-8D9F-BD1EA115724C}"/>
            </a:ext>
            <a:ext uri="{147F2762-F138-4A5C-976F-8EAC2B608ADB}">
              <a16:predDERef xmlns:a16="http://schemas.microsoft.com/office/drawing/2014/main" pred="{48B34761-67AB-28F3-4F75-C75F3E599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5" y="3962400"/>
          <a:ext cx="885825" cy="609600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10</xdr:row>
      <xdr:rowOff>28575</xdr:rowOff>
    </xdr:from>
    <xdr:to>
      <xdr:col>7</xdr:col>
      <xdr:colOff>419100</xdr:colOff>
      <xdr:row>18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2A741E7-ED52-4350-94DA-7A2ED224DF6B}"/>
            </a:ext>
            <a:ext uri="{147F2762-F138-4A5C-976F-8EAC2B608ADB}">
              <a16:predDERef xmlns:a16="http://schemas.microsoft.com/office/drawing/2014/main" pred="{170DB199-FB0E-A2E2-8D9F-BD1EA1157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523875</xdr:colOff>
      <xdr:row>23</xdr:row>
      <xdr:rowOff>57150</xdr:rowOff>
    </xdr:from>
    <xdr:to>
      <xdr:col>17</xdr:col>
      <xdr:colOff>114300</xdr:colOff>
      <xdr:row>32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E44D5E0-B811-462F-8F24-1A339D847607}"/>
            </a:ext>
            <a:ext uri="{147F2762-F138-4A5C-976F-8EAC2B608ADB}">
              <a16:predDERef xmlns:a16="http://schemas.microsoft.com/office/drawing/2014/main" pred="{E2A741E7-ED52-4350-94DA-7A2ED224D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0</xdr:row>
      <xdr:rowOff>161925</xdr:rowOff>
    </xdr:from>
    <xdr:to>
      <xdr:col>21</xdr:col>
      <xdr:colOff>0</xdr:colOff>
      <xdr:row>6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B1849BF-5335-3A6A-A14E-1FD131090C17}"/>
            </a:ext>
            <a:ext uri="{147F2762-F138-4A5C-976F-8EAC2B608ADB}">
              <a16:predDERef xmlns:a16="http://schemas.microsoft.com/office/drawing/2014/main" pred="{8E44D5E0-B811-462F-8F24-1A339D847607}"/>
            </a:ext>
          </a:extLst>
        </xdr:cNvPr>
        <xdr:cNvSpPr/>
      </xdr:nvSpPr>
      <xdr:spPr>
        <a:xfrm>
          <a:off x="1466850" y="161925"/>
          <a:ext cx="13887450" cy="1028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390525</xdr:colOff>
      <xdr:row>1</xdr:row>
      <xdr:rowOff>76200</xdr:rowOff>
    </xdr:from>
    <xdr:to>
      <xdr:col>6</xdr:col>
      <xdr:colOff>581025</xdr:colOff>
      <xdr:row>3</xdr:row>
      <xdr:rowOff>123825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DD3831-EFF9-50FC-D92C-D739022F71F1}"/>
            </a:ext>
            <a:ext uri="{147F2762-F138-4A5C-976F-8EAC2B608ADB}">
              <a16:predDERef xmlns:a16="http://schemas.microsoft.com/office/drawing/2014/main" pred="{FC210670-3907-4FAD-B4D1-3FACBC6D2AC1}"/>
            </a:ext>
          </a:extLst>
        </xdr:cNvPr>
        <xdr:cNvSpPr txBox="1"/>
      </xdr:nvSpPr>
      <xdr:spPr>
        <a:xfrm rot="778">
          <a:off x="3114675" y="266700"/>
          <a:ext cx="2924175" cy="4286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rgbClr val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Maria Lucia de Almeida</a:t>
          </a:r>
        </a:p>
      </xdr:txBody>
    </xdr:sp>
    <xdr:clientData/>
  </xdr:twoCellAnchor>
  <xdr:twoCellAnchor>
    <xdr:from>
      <xdr:col>2</xdr:col>
      <xdr:colOff>352425</xdr:colOff>
      <xdr:row>3</xdr:row>
      <xdr:rowOff>76200</xdr:rowOff>
    </xdr:from>
    <xdr:to>
      <xdr:col>7</xdr:col>
      <xdr:colOff>476250</xdr:colOff>
      <xdr:row>5</xdr:row>
      <xdr:rowOff>9525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BE2A8B4-230B-44BC-A645-13E6827BD9D6}"/>
            </a:ext>
            <a:ext uri="{147F2762-F138-4A5C-976F-8EAC2B608ADB}">
              <a16:predDERef xmlns:a16="http://schemas.microsoft.com/office/drawing/2014/main" pred="{58DD3831-EFF9-50FC-D92C-D739022F71F1}"/>
            </a:ext>
          </a:extLst>
        </xdr:cNvPr>
        <xdr:cNvSpPr txBox="1"/>
      </xdr:nvSpPr>
      <xdr:spPr>
        <a:xfrm rot="778">
          <a:off x="3076575" y="647700"/>
          <a:ext cx="3467100" cy="3143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15</xdr:col>
      <xdr:colOff>323850</xdr:colOff>
      <xdr:row>6</xdr:row>
      <xdr:rowOff>9525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C62959E-1913-40E1-A95C-9E6F9C6B741D}"/>
            </a:ext>
            <a:ext uri="{147F2762-F138-4A5C-976F-8EAC2B608ADB}">
              <a16:predDERef xmlns:a16="http://schemas.microsoft.com/office/drawing/2014/main" pred="{4BE2A8B4-230B-44BC-A645-13E6827BD9D6}"/>
            </a:ext>
          </a:extLst>
        </xdr:cNvPr>
        <xdr:cNvSpPr/>
      </xdr:nvSpPr>
      <xdr:spPr>
        <a:xfrm>
          <a:off x="8382000" y="828675"/>
          <a:ext cx="2886075" cy="3238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pesquisar dados...</a:t>
          </a:r>
        </a:p>
      </xdr:txBody>
    </xdr:sp>
    <xdr:clientData/>
  </xdr:twoCellAnchor>
  <xdr:twoCellAnchor editAs="oneCell">
    <xdr:from>
      <xdr:col>14</xdr:col>
      <xdr:colOff>466725</xdr:colOff>
      <xdr:row>4</xdr:row>
      <xdr:rowOff>123825</xdr:rowOff>
    </xdr:from>
    <xdr:to>
      <xdr:col>15</xdr:col>
      <xdr:colOff>266700</xdr:colOff>
      <xdr:row>5</xdr:row>
      <xdr:rowOff>171450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E2B64AEE-7E9C-8C52-8169-D0195BA11AA2}"/>
            </a:ext>
            <a:ext uri="{147F2762-F138-4A5C-976F-8EAC2B608ADB}">
              <a16:predDERef xmlns:a16="http://schemas.microsoft.com/office/drawing/2014/main" pred="{0C62959E-1913-40E1-A95C-9E6F9C6B7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01350" y="885825"/>
          <a:ext cx="40957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0</xdr:row>
      <xdr:rowOff>180975</xdr:rowOff>
    </xdr:from>
    <xdr:to>
      <xdr:col>2</xdr:col>
      <xdr:colOff>295275</xdr:colOff>
      <xdr:row>6</xdr:row>
      <xdr:rowOff>9525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629D994-5373-4982-2753-F734960BEBD4}"/>
            </a:ext>
            <a:ext uri="{147F2762-F138-4A5C-976F-8EAC2B608ADB}">
              <a16:predDERef xmlns:a16="http://schemas.microsoft.com/office/drawing/2014/main" pred="{E2B64AEE-7E9C-8C52-8169-D0195BA11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 r="49853"/>
        <a:stretch/>
      </xdr:blipFill>
      <xdr:spPr>
        <a:xfrm>
          <a:off x="1990725" y="180975"/>
          <a:ext cx="1028700" cy="9715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0</xdr:colOff>
      <xdr:row>5</xdr:row>
      <xdr:rowOff>28575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7AB64B72-BE86-C41B-DC0E-BC8118E934C9}"/>
            </a:ext>
            <a:ext uri="{147F2762-F138-4A5C-976F-8EAC2B608ADB}">
              <a16:predDERef xmlns:a16="http://schemas.microsoft.com/office/drawing/2014/main" pred="{8629D994-5373-4982-2753-F734960BEBD4}"/>
            </a:ext>
          </a:extLst>
        </xdr:cNvPr>
        <xdr:cNvSpPr/>
      </xdr:nvSpPr>
      <xdr:spPr>
        <a:xfrm>
          <a:off x="0" y="161925"/>
          <a:ext cx="1381125" cy="81915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Appy</a:t>
          </a:r>
        </a:p>
      </xdr:txBody>
    </xdr:sp>
    <xdr:clientData/>
  </xdr:twoCellAnchor>
  <xdr:twoCellAnchor editAs="oneCell">
    <xdr:from>
      <xdr:col>0</xdr:col>
      <xdr:colOff>838200</xdr:colOff>
      <xdr:row>1</xdr:row>
      <xdr:rowOff>38100</xdr:rowOff>
    </xdr:from>
    <xdr:to>
      <xdr:col>1</xdr:col>
      <xdr:colOff>47625</xdr:colOff>
      <xdr:row>4</xdr:row>
      <xdr:rowOff>180975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E71E0A06-A962-419D-4A9B-D181EE523C46}"/>
            </a:ext>
            <a:ext uri="{147F2762-F138-4A5C-976F-8EAC2B608ADB}">
              <a16:predDERef xmlns:a16="http://schemas.microsoft.com/office/drawing/2014/main" pred="{7AB64B72-BE86-C41B-DC0E-BC8118E93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838200" y="228600"/>
          <a:ext cx="590550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133350</xdr:rowOff>
    </xdr:from>
    <xdr:to>
      <xdr:col>0</xdr:col>
      <xdr:colOff>1362075</xdr:colOff>
      <xdr:row>10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 1">
              <a:extLst>
                <a:ext uri="{FF2B5EF4-FFF2-40B4-BE49-F238E27FC236}">
                  <a16:creationId xmlns:a16="http://schemas.microsoft.com/office/drawing/2014/main" id="{0EF20748-3D56-099E-2F48-FDABA22A09C8}"/>
                </a:ext>
                <a:ext uri="{147F2762-F138-4A5C-976F-8EAC2B608ADB}">
                  <a16:predDERef xmlns:a16="http://schemas.microsoft.com/office/drawing/2014/main" pred="{E71E0A06-A962-419D-4A9B-D181EE523C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76350"/>
              <a:ext cx="1362075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10</xdr:col>
      <xdr:colOff>0</xdr:colOff>
      <xdr:row>8</xdr:row>
      <xdr:rowOff>114300</xdr:rowOff>
    </xdr:from>
    <xdr:to>
      <xdr:col>17</xdr:col>
      <xdr:colOff>485775</xdr:colOff>
      <xdr:row>19</xdr:row>
      <xdr:rowOff>47625</xdr:rowOff>
    </xdr:to>
    <xdr:sp macro="" textlink="">
      <xdr:nvSpPr>
        <xdr:cNvPr id="19" name="Retângulo Arredondado 18">
          <a:extLst>
            <a:ext uri="{FF2B5EF4-FFF2-40B4-BE49-F238E27FC236}">
              <a16:creationId xmlns:a16="http://schemas.microsoft.com/office/drawing/2014/main" id="{9C7CFD1F-2920-4CF1-BB6D-66879BBD3548}"/>
            </a:ext>
            <a:ext uri="{147F2762-F138-4A5C-976F-8EAC2B608ADB}">
              <a16:predDERef xmlns:a16="http://schemas.microsoft.com/office/drawing/2014/main" pred="{0EF20748-3D56-099E-2F48-FDABA22A09C8}"/>
            </a:ext>
          </a:extLst>
        </xdr:cNvPr>
        <xdr:cNvSpPr/>
      </xdr:nvSpPr>
      <xdr:spPr>
        <a:xfrm>
          <a:off x="7896225" y="1685925"/>
          <a:ext cx="5505450" cy="20288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6</xdr:row>
      <xdr:rowOff>152400</xdr:rowOff>
    </xdr:from>
    <xdr:to>
      <xdr:col>17</xdr:col>
      <xdr:colOff>466725</xdr:colOff>
      <xdr:row>9</xdr:row>
      <xdr:rowOff>152400</xdr:rowOff>
    </xdr:to>
    <xdr:sp macro="" textlink="">
      <xdr:nvSpPr>
        <xdr:cNvPr id="23" name="Retângulo com Canto Redondo do Mesmo Lado 22">
          <a:extLst>
            <a:ext uri="{FF2B5EF4-FFF2-40B4-BE49-F238E27FC236}">
              <a16:creationId xmlns:a16="http://schemas.microsoft.com/office/drawing/2014/main" id="{279E6B1F-7348-4079-BF82-9A3A4893A31F}"/>
            </a:ext>
            <a:ext uri="{147F2762-F138-4A5C-976F-8EAC2B608ADB}">
              <a16:predDERef xmlns:a16="http://schemas.microsoft.com/office/drawing/2014/main" pred="{9C7CFD1F-2920-4CF1-BB6D-66879BBD3548}"/>
            </a:ext>
          </a:extLst>
        </xdr:cNvPr>
        <xdr:cNvSpPr/>
      </xdr:nvSpPr>
      <xdr:spPr>
        <a:xfrm>
          <a:off x="7896225" y="1295400"/>
          <a:ext cx="5486400" cy="619125"/>
        </a:xfrm>
        <a:prstGeom prst="round2Same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0</xdr:colOff>
      <xdr:row>7</xdr:row>
      <xdr:rowOff>57150</xdr:rowOff>
    </xdr:from>
    <xdr:to>
      <xdr:col>16</xdr:col>
      <xdr:colOff>933450</xdr:colOff>
      <xdr:row>9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890B5D6-5FF7-412B-AD0E-E17D76141BD8}"/>
            </a:ext>
            <a:ext uri="{147F2762-F138-4A5C-976F-8EAC2B608ADB}">
              <a16:predDERef xmlns:a16="http://schemas.microsoft.com/office/drawing/2014/main" pred="{279E6B1F-7348-4079-BF82-9A3A4893A31F}"/>
            </a:ext>
          </a:extLst>
        </xdr:cNvPr>
        <xdr:cNvSpPr txBox="1"/>
      </xdr:nvSpPr>
      <xdr:spPr>
        <a:xfrm>
          <a:off x="9115425" y="1438275"/>
          <a:ext cx="3371850" cy="428625"/>
        </a:xfrm>
        <a:prstGeom prst="rect">
          <a:avLst/>
        </a:prstGeom>
        <a:solidFill>
          <a:srgbClr val="FB6F54"/>
        </a:solidFill>
        <a:ln w="9525" cmpd="sng">
          <a:noFill/>
        </a:ln>
      </xdr:spPr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Economia</a:t>
          </a:r>
        </a:p>
      </xdr:txBody>
    </xdr:sp>
    <xdr:clientData/>
  </xdr:twoCellAnchor>
  <xdr:twoCellAnchor editAs="oneCell">
    <xdr:from>
      <xdr:col>10</xdr:col>
      <xdr:colOff>552450</xdr:colOff>
      <xdr:row>6</xdr:row>
      <xdr:rowOff>133350</xdr:rowOff>
    </xdr:from>
    <xdr:to>
      <xdr:col>12</xdr:col>
      <xdr:colOff>0</xdr:colOff>
      <xdr:row>9</xdr:row>
      <xdr:rowOff>161925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F93D4BD-3269-20BA-AE5C-AADF585D5401}"/>
            </a:ext>
            <a:ext uri="{147F2762-F138-4A5C-976F-8EAC2B608ADB}">
              <a16:predDERef xmlns:a16="http://schemas.microsoft.com/office/drawing/2014/main" pred="{5890B5D6-5FF7-412B-AD0E-E17D76141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48675" y="1276350"/>
          <a:ext cx="666750" cy="647700"/>
        </a:xfrm>
        <a:prstGeom prst="rect">
          <a:avLst/>
        </a:prstGeom>
      </xdr:spPr>
    </xdr:pic>
    <xdr:clientData/>
  </xdr:twoCellAnchor>
  <xdr:twoCellAnchor>
    <xdr:from>
      <xdr:col>10</xdr:col>
      <xdr:colOff>504825</xdr:colOff>
      <xdr:row>9</xdr:row>
      <xdr:rowOff>161925</xdr:rowOff>
    </xdr:from>
    <xdr:to>
      <xdr:col>16</xdr:col>
      <xdr:colOff>76200</xdr:colOff>
      <xdr:row>18</xdr:row>
      <xdr:rowOff>66675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BF5D9396-6A7F-9E45-DB00-5A91E135DDFD}"/>
            </a:ext>
            <a:ext uri="{147F2762-F138-4A5C-976F-8EAC2B608ADB}">
              <a16:predDERef xmlns:a16="http://schemas.microsoft.com/office/drawing/2014/main" pred="{FF93D4BD-3269-20BA-AE5C-AADF585D5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1.83336423611" createdVersion="8" refreshedVersion="8" minRefreshableVersion="3" recordCount="34" xr:uid="{ED4CD155-5463-4367-9A81-AD74F297AE99}">
  <cacheSource type="worksheet">
    <worksheetSource name="Tabela1"/>
  </cacheSource>
  <cacheFields count="8">
    <cacheField name="Data" numFmtId="0">
      <sharedItems containsSemiMixedTypes="0" containsDate="1" containsString="0" containsMixedTypes="1" minDate="1900-01-03T06:51:04" maxDate="2025-02-13T00:00:00"/>
    </cacheField>
    <cacheField name="Mês" numFmtId="0">
      <sharedItems containsSemiMixedTypes="0" containsDate="1" containsString="0" containsMixedTypes="1" minDate="1899-12-31T04:01:03" maxDate="1900-01-02T00:00:00" count="4">
        <n v="1"/>
        <n v="2"/>
        <d v="1899-12-31T00:00:00" u="1"/>
        <d v="1900-01-01T00:00:00" u="1"/>
      </sharedItems>
    </cacheField>
    <cacheField name="Tipo" numFmtId="0">
      <sharedItems count="3">
        <s v="Receita"/>
        <s v="Entrada"/>
        <s v="Saída"/>
      </sharedItems>
    </cacheField>
    <cacheField name="Categoria" numFmtId="0">
      <sharedItems count="13">
        <s v="Salário"/>
        <s v="Renda Fixa"/>
        <s v="Alimentação"/>
        <s v="Transporte"/>
        <s v="Saúde"/>
        <s v="Manutenção Domicílio"/>
        <s v="Educação"/>
        <s v="Vestuário"/>
        <s v="Imposto Anual"/>
        <s v="Utilidades Domésticas"/>
        <s v="Investimentos"/>
        <s v="Despesas Lazer"/>
        <s v="Renda Variável"/>
      </sharedItems>
    </cacheField>
    <cacheField name="Descrição" numFmtId="0">
      <sharedItems/>
    </cacheField>
    <cacheField name="Valor" numFmtId="0">
      <sharedItems containsSemiMixedTypes="0" containsString="0" containsNumber="1" minValue="35" maxValue="24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259094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45658"/>
    <x v="0"/>
    <x v="0"/>
    <x v="0"/>
    <s v="Recebimento do salário"/>
    <n v="2400"/>
    <s v="Transferência"/>
    <s v="Recebido"/>
  </r>
  <r>
    <d v="2025-01-01T00:00:00"/>
    <x v="0"/>
    <x v="1"/>
    <x v="1"/>
    <s v="Salário"/>
    <n v="2400"/>
    <s v="Transferência"/>
    <s v="Recebido"/>
  </r>
  <r>
    <d v="2025-01-02T00:00:00"/>
    <x v="0"/>
    <x v="2"/>
    <x v="2"/>
    <s v="Compras do mês no supermercado"/>
    <n v="500"/>
    <s v="Cartão de Débito"/>
    <s v="Pago"/>
  </r>
  <r>
    <d v="2025-01-03T00:00:00"/>
    <x v="0"/>
    <x v="2"/>
    <x v="3"/>
    <s v="Combustível e manutenção do carro"/>
    <n v="300"/>
    <s v="Cartão de Débito"/>
    <s v="Pago"/>
  </r>
  <r>
    <d v="2025-01-04T00:00:00"/>
    <x v="0"/>
    <x v="2"/>
    <x v="4"/>
    <s v="Medicamentos e consultas"/>
    <n v="130"/>
    <s v="Cartão de Crédito"/>
    <s v="Pago"/>
  </r>
  <r>
    <d v="2025-01-05T00:00:00"/>
    <x v="0"/>
    <x v="2"/>
    <x v="5"/>
    <s v="Reparos Casa"/>
    <n v="800"/>
    <s v="Transferência"/>
    <s v="Recebido"/>
  </r>
  <r>
    <d v="2025-01-08T00:00:00"/>
    <x v="0"/>
    <x v="2"/>
    <x v="6"/>
    <s v="Material escolar e mensalidade"/>
    <n v="400"/>
    <s v="Boleto Bancário"/>
    <s v="Pago"/>
  </r>
  <r>
    <d v="2025-01-09T00:00:00"/>
    <x v="0"/>
    <x v="2"/>
    <x v="7"/>
    <s v="Roupas de Verão"/>
    <n v="200"/>
    <s v="Cartão de Crédito"/>
    <s v="Pago"/>
  </r>
  <r>
    <d v="2025-01-10T00:00:00"/>
    <x v="0"/>
    <x v="2"/>
    <x v="8"/>
    <s v="Parcela mensal do IPTU"/>
    <n v="35"/>
    <s v="Boleto Bancário"/>
    <s v="Pendente"/>
  </r>
  <r>
    <d v="2025-01-13T00:00:00"/>
    <x v="0"/>
    <x v="2"/>
    <x v="8"/>
    <s v="Parcela mensal do IPVA"/>
    <n v="133.84"/>
    <s v="Boleto Bancário"/>
    <s v="Pendente"/>
  </r>
  <r>
    <d v="2025-01-14T00:00:00"/>
    <x v="0"/>
    <x v="2"/>
    <x v="8"/>
    <s v="Licenciamento do veículo"/>
    <n v="167.74"/>
    <s v="Boleto Bancário"/>
    <s v="Pendente"/>
  </r>
  <r>
    <d v="2025-01-15T00:00:00"/>
    <x v="0"/>
    <x v="2"/>
    <x v="9"/>
    <s v="Troca de botijão de gás"/>
    <n v="100"/>
    <s v="Cartão de Débito"/>
    <s v="Pago"/>
  </r>
  <r>
    <d v="2025-01-16T00:00:00"/>
    <x v="0"/>
    <x v="2"/>
    <x v="9"/>
    <s v="Conta de Energia Elétrica"/>
    <n v="100"/>
    <s v="Cartão de Débito"/>
    <s v="Pago"/>
  </r>
  <r>
    <d v="2025-01-17T00:00:00"/>
    <x v="0"/>
    <x v="2"/>
    <x v="9"/>
    <s v="Conta de água"/>
    <n v="64"/>
    <s v="Cartão de Débito"/>
    <s v="Pago"/>
  </r>
  <r>
    <d v="2025-01-20T00:00:00"/>
    <x v="0"/>
    <x v="2"/>
    <x v="9"/>
    <s v="Conta de Telefone"/>
    <n v="110"/>
    <s v="Cartão de Débito"/>
    <s v="Pago"/>
  </r>
  <r>
    <d v="2025-01-21T00:00:00"/>
    <x v="0"/>
    <x v="2"/>
    <x v="9"/>
    <s v="Produtos de limpeza e utensílios"/>
    <n v="150"/>
    <s v="Cartão de Débito"/>
    <s v="Pago"/>
  </r>
  <r>
    <d v="2025-01-22T00:00:00"/>
    <x v="0"/>
    <x v="1"/>
    <x v="10"/>
    <s v="Investimentos"/>
    <n v="300"/>
    <s v="Transferência"/>
    <s v="Recebido"/>
  </r>
  <r>
    <d v="2025-01-23T00:00:00"/>
    <x v="0"/>
    <x v="2"/>
    <x v="11"/>
    <s v="Viagem"/>
    <n v="2000"/>
    <s v="Cartão de Crédito"/>
    <s v="Pago"/>
  </r>
  <r>
    <n v="45689"/>
    <x v="1"/>
    <x v="0"/>
    <x v="0"/>
    <s v="Recebimento do salário"/>
    <n v="2400"/>
    <s v="Transferência"/>
    <s v="Recebido"/>
  </r>
  <r>
    <d v="2025-01-24T00:00:00"/>
    <x v="0"/>
    <x v="2"/>
    <x v="2"/>
    <s v="Compras do mês no supermercado"/>
    <n v="500"/>
    <s v="Cartão de Débito"/>
    <s v="Pago"/>
  </r>
  <r>
    <d v="2025-01-27T00:00:00"/>
    <x v="0"/>
    <x v="2"/>
    <x v="3"/>
    <s v="Combustível e manutenção do carro"/>
    <n v="300"/>
    <s v="Cartão de Débito"/>
    <s v="Pago"/>
  </r>
  <r>
    <d v="2025-01-28T00:00:00"/>
    <x v="0"/>
    <x v="2"/>
    <x v="4"/>
    <s v="Medicamentos e consultas"/>
    <n v="130"/>
    <s v="Cartão de Crédito"/>
    <s v="Pago"/>
  </r>
  <r>
    <d v="2025-01-29T00:00:00"/>
    <x v="0"/>
    <x v="1"/>
    <x v="12"/>
    <s v="Freelance"/>
    <n v="1800"/>
    <s v="Transferência"/>
    <s v="Recebido"/>
  </r>
  <r>
    <d v="2025-01-30T00:00:00"/>
    <x v="0"/>
    <x v="2"/>
    <x v="6"/>
    <s v="Material escolar e mensalidade"/>
    <n v="400"/>
    <s v="Boleto Bancário"/>
    <s v="Pago"/>
  </r>
  <r>
    <d v="2025-01-31T00:00:00"/>
    <x v="0"/>
    <x v="2"/>
    <x v="7"/>
    <s v="Roupas de Primavera"/>
    <n v="200"/>
    <s v="Cartão de Crédito"/>
    <s v="Pago"/>
  </r>
  <r>
    <d v="2025-02-03T00:00:00"/>
    <x v="1"/>
    <x v="1"/>
    <x v="1"/>
    <s v="Salário"/>
    <n v="2400"/>
    <s v="Transferência"/>
    <s v="Recebido"/>
  </r>
  <r>
    <d v="2025-02-04T00:00:00"/>
    <x v="1"/>
    <x v="2"/>
    <x v="8"/>
    <s v="Parcela mensal do IPVA"/>
    <n v="133.84"/>
    <s v="Boleto Bancário"/>
    <s v="Pendente"/>
  </r>
  <r>
    <d v="2025-02-05T00:00:00"/>
    <x v="1"/>
    <x v="1"/>
    <x v="12"/>
    <s v="Freelance"/>
    <n v="1800"/>
    <s v="Transferência"/>
    <s v="Recebido"/>
  </r>
  <r>
    <d v="2025-02-05T00:00:00"/>
    <x v="1"/>
    <x v="2"/>
    <x v="9"/>
    <s v="Troca de botijão de gás"/>
    <n v="100"/>
    <s v="Cartão de Débito"/>
    <s v="Pago"/>
  </r>
  <r>
    <d v="2025-02-06T00:00:00"/>
    <x v="1"/>
    <x v="2"/>
    <x v="9"/>
    <s v="Conta de Energia Elétrica"/>
    <n v="100"/>
    <s v="Cartão de Débito"/>
    <s v="Pago"/>
  </r>
  <r>
    <d v="2025-02-07T00:00:00"/>
    <x v="1"/>
    <x v="2"/>
    <x v="9"/>
    <s v="Conta de água"/>
    <n v="64"/>
    <s v="Cartão de Débito"/>
    <s v="Pago"/>
  </r>
  <r>
    <d v="2025-02-10T00:00:00"/>
    <x v="1"/>
    <x v="2"/>
    <x v="9"/>
    <s v="Conta de Telefone"/>
    <n v="110"/>
    <s v="Cartão de Débito"/>
    <s v="Pago"/>
  </r>
  <r>
    <d v="2025-02-11T00:00:00"/>
    <x v="1"/>
    <x v="2"/>
    <x v="9"/>
    <s v="Produtos de limpeza e utensílios"/>
    <n v="150"/>
    <s v="Cartão de Débito"/>
    <s v="Pago"/>
  </r>
  <r>
    <d v="2025-02-12T00:00:00"/>
    <x v="1"/>
    <x v="1"/>
    <x v="10"/>
    <s v="Investimentos"/>
    <n v="30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E48E6-5370-486C-A00B-FCE100ACAF2B}" name="Tabela dinâmica2" cacheId="76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G3:H7" firstHeaderRow="1" firstDataRow="1" firstDataCol="1" rowPageCount="1" colPageCount="1"/>
  <pivotFields count="8">
    <pivotField compact="0" numFmtId="14" outline="0" showAll="0"/>
    <pivotField compact="0" outline="0" showAll="0"/>
    <pivotField axis="axisPage" compact="0" outline="0" showAll="0">
      <items count="4">
        <item x="1"/>
        <item h="1" x="0"/>
        <item h="1" x="2"/>
        <item t="default"/>
      </items>
    </pivotField>
    <pivotField axis="axisRow" compact="0" outline="0" showAll="0">
      <items count="14">
        <item x="2"/>
        <item x="6"/>
        <item x="8"/>
        <item x="10"/>
        <item x="1"/>
        <item x="12"/>
        <item x="0"/>
        <item x="4"/>
        <item x="3"/>
        <item x="9"/>
        <item x="7"/>
        <item x="11"/>
        <item x="5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4">
    <i>
      <x v="3"/>
    </i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EA8DE-B084-4BDF-AA52-55AAA94BA188}" name="Tabela dinâmica1" cacheId="76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C3:D13" firstHeaderRow="1" firstDataRow="1" firstDataCol="1" rowPageCount="1" colPageCount="1"/>
  <pivotFields count="8">
    <pivotField compact="0" numFmtId="14" outline="0" showAll="0"/>
    <pivotField compact="0" outline="0" showAll="0">
      <items count="5">
        <item x="0"/>
        <item h="1" x="1"/>
        <item h="1" m="1" x="2"/>
        <item h="1" m="1" x="3"/>
        <item t="default"/>
      </items>
    </pivotField>
    <pivotField axis="axisPage" compact="0" outline="0" showAll="0">
      <items count="4">
        <item h="1" x="1"/>
        <item h="1" x="0"/>
        <item x="2"/>
        <item t="default"/>
      </items>
    </pivotField>
    <pivotField axis="axisRow" compact="0" outline="0" showAll="0">
      <items count="14">
        <item x="2"/>
        <item x="6"/>
        <item x="8"/>
        <item x="10"/>
        <item x="1"/>
        <item x="12"/>
        <item x="0"/>
        <item x="4"/>
        <item x="3"/>
        <item x="9"/>
        <item x="7"/>
        <item x="11"/>
        <item x="5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0">
    <i>
      <x/>
    </i>
    <i>
      <x v="1"/>
    </i>
    <i>
      <x v="2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2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55592-BC33-4608-8D39-4CC23660E3B8}" name="Tabela dinâmica2" cacheId="76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102:C112" firstHeaderRow="1" firstDataRow="1" firstDataCol="1" rowPageCount="1" colPageCount="1"/>
  <pivotFields count="8">
    <pivotField compact="0" outline="0" showAll="0"/>
    <pivotField compact="0" outline="0" showAll="0">
      <items count="5">
        <item x="0"/>
        <item h="1" x="1"/>
        <item h="1" m="1" x="2"/>
        <item h="1" m="1" x="3"/>
        <item t="default"/>
      </items>
    </pivotField>
    <pivotField axis="axisPage" compact="0" outline="0" showAll="0">
      <items count="4">
        <item h="1" x="1"/>
        <item h="1" x="0"/>
        <item x="2"/>
        <item t="default"/>
      </items>
    </pivotField>
    <pivotField axis="axisRow" compact="0" outline="0" showAll="0">
      <items count="14">
        <item x="2"/>
        <item x="11"/>
        <item x="6"/>
        <item x="8"/>
        <item x="10"/>
        <item x="5"/>
        <item x="1"/>
        <item x="12"/>
        <item x="0"/>
        <item x="4"/>
        <item x="3"/>
        <item x="9"/>
        <item x="7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10">
    <i>
      <x/>
    </i>
    <i>
      <x v="1"/>
    </i>
    <i>
      <x v="2"/>
    </i>
    <i>
      <x v="3"/>
    </i>
    <i>
      <x v="5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2" hier="-1"/>
  </pageFields>
  <dataFields count="1">
    <dataField name="Soma de Valor" fld="5" baseField="0" baseItem="0"/>
  </dataFields>
  <formats count="8">
    <format dxfId="21">
      <pivotArea field="2" type="button" dataOnly="0" labelOnly="1" outline="0" axis="axisPage" fieldPosition="0"/>
    </format>
    <format dxfId="22">
      <pivotArea dataOnly="0" labelOnly="1" outline="0" fieldPosition="0">
        <references count="1">
          <reference field="2" count="1">
            <x v="2"/>
          </reference>
        </references>
      </pivotArea>
    </format>
    <format dxfId="23">
      <pivotArea field="3" type="button" dataOnly="0" labelOnly="1" outline="0" axis="axisRow" fieldPosition="0"/>
    </format>
    <format dxfId="24">
      <pivotArea outline="0" collapsedLevelsAreSubtotals="1" fieldPosition="0"/>
    </format>
    <format dxfId="25">
      <pivotArea dataOnly="0" labelOnly="1" outline="0" fieldPosition="0">
        <references count="1">
          <reference field="3" count="9">
            <x v="0"/>
            <x v="1"/>
            <x v="2"/>
            <x v="3"/>
            <x v="5"/>
            <x v="9"/>
            <x v="10"/>
            <x v="11"/>
            <x v="12"/>
          </reference>
        </references>
      </pivotArea>
    </format>
    <format dxfId="26">
      <pivotArea dataOnly="0" labelOnly="1" grandRow="1" outline="0" fieldPosition="0"/>
    </format>
    <format dxfId="27">
      <pivotArea grandRow="1" outline="0" collapsedLevelsAreSubtotals="1" fieldPosition="0"/>
    </format>
    <format dxfId="28">
      <pivotArea dataOnly="0" labelOnly="1" grandRow="1" outline="0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007E7925-4698-414F-8DD5-C087F2CE30AE}" sourceName="Mês">
  <pivotTables>
    <pivotTable tabId="3" name="Tabela dinâmica2"/>
    <pivotTable tabId="2" name="Tabela dinâmica1"/>
  </pivotTables>
  <data>
    <tabular pivotCacheId="825909403">
      <items count="4">
        <i x="0" s="1"/>
        <i x="1"/>
        <i x="2" nd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CCC9BAD-06A2-4084-B753-A903DF368CF7}" cache="SegmentaçãodeDados_Mês1" caption="Mê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F09CAD54-5DB6-491D-A34A-88A98D534A23}" cache="SegmentaçãodeDados_Mês1" caption="Mês" style="SlicerStyleDark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CC913-62FB-4A9D-B17B-D60F4A4FCE6C}" name="Tabela1" displayName="Tabela1" ref="B2:I37" totalsRowCount="1" headerRowDxfId="20" dataDxfId="19" totalsRowDxfId="18">
  <autoFilter ref="B2:I36" xr:uid="{CB0CC913-62FB-4A9D-B17B-D60F4A4FCE6C}">
    <filterColumn colId="2">
      <filters>
        <filter val="Saída"/>
      </filters>
    </filterColumn>
  </autoFilter>
  <tableColumns count="8">
    <tableColumn id="1" xr3:uid="{9D3D67E7-2876-4BBC-B1D8-ECD595D8762F}" name="Data" dataDxfId="16" totalsRowDxfId="17"/>
    <tableColumn id="9" xr3:uid="{F9A90B71-82C8-4A0F-B167-543D5256AD59}" name="Mês" totalsRowDxfId="15">
      <calculatedColumnFormula>MONTH(Tabela1[[#This Row],[Data]])</calculatedColumnFormula>
    </tableColumn>
    <tableColumn id="2" xr3:uid="{D63AA581-0B3F-4C90-A924-8951AE9C4FF8}" name="Tipo" dataDxfId="13" totalsRowDxfId="14"/>
    <tableColumn id="3" xr3:uid="{DCA205EB-3751-4808-A33E-215927F8B8A0}" name="Categoria" dataDxfId="11" totalsRowDxfId="12"/>
    <tableColumn id="4" xr3:uid="{EB208286-0D6F-4C8D-8BBD-EF76A0227474}" name="Descrição" dataDxfId="9" totalsRowDxfId="10"/>
    <tableColumn id="5" xr3:uid="{6123D3F8-9ED8-47B5-9A09-61D322F81BA0}" name="Valor" dataDxfId="7" totalsRowDxfId="8"/>
    <tableColumn id="6" xr3:uid="{577BD90F-87B9-480F-AE6F-CBC1964DB61C}" name="Operação Bancária" dataDxfId="5" totalsRowDxfId="6"/>
    <tableColumn id="8" xr3:uid="{57A83CB7-36DC-4E8F-B600-475B781C81C1}" name="Status" dataDxfId="3" totalsRow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53953-54BD-4D84-865A-4DBFBAD06530}" name="Tabela2" displayName="Tabela2" ref="C5:D17" totalsRowShown="0" dataDxfId="2">
  <autoFilter ref="C5:D17" xr:uid="{7E053953-54BD-4D84-865A-4DBFBAD06530}"/>
  <tableColumns count="2">
    <tableColumn id="1" xr3:uid="{DED1C203-17FD-40EA-A8A5-E4314F59A2B5}" name="Data de Lançamento" dataDxfId="1"/>
    <tableColumn id="3" xr3:uid="{D661D038-C3CF-4CC0-9E1F-8D7ED6DEC3AB}" name="Depósito Reservado" dataDxfId="0">
      <calculatedColumnFormula>RANDBETWEEN(10,1000)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1drv.ms/x/c/ee995783b1dcf0e9/EcXCSJo_bopMn9nhaFjPVK8B_3ZrDqi0cNgheEhcCZntOg?e=kxYbxB&amp;nav=MTVfezAwMDAwMDAwLTAwMDEtMDAwMC0wMDAwLTAwMDAwMDAwMDAwMH0" TargetMode="External"/><Relationship Id="rId2" Type="http://schemas.openxmlformats.org/officeDocument/2006/relationships/hyperlink" Target="https://1drv.ms/x/c/ee995783b1dcf0e9/EcXCSJo_bopMn9nhaFjPVK8B_3ZrDqi0cNgheEhcCZntOg?e=kxYbxB&amp;nav=MTVfezAwMDAwMDAwLTAwMDEtMDAwMC0wMDAwLTAwMDAwMDAwMDAwMH0" TargetMode="External"/><Relationship Id="rId1" Type="http://schemas.openxmlformats.org/officeDocument/2006/relationships/pivotTable" Target="../pivotTables/pivotTable3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I37"/>
  <sheetViews>
    <sheetView showGridLines="0" tabSelected="1" workbookViewId="0"/>
  </sheetViews>
  <sheetFormatPr defaultRowHeight="15"/>
  <cols>
    <col min="1" max="1" width="9.140625" style="3"/>
    <col min="2" max="2" width="16.5703125" style="9" customWidth="1"/>
    <col min="3" max="3" width="14.42578125" style="10" customWidth="1"/>
    <col min="4" max="4" width="13.85546875" style="1" customWidth="1"/>
    <col min="5" max="5" width="20" style="1" customWidth="1"/>
    <col min="6" max="6" width="32.7109375" style="1" customWidth="1"/>
    <col min="7" max="7" width="18.42578125" style="2" customWidth="1"/>
    <col min="8" max="8" width="22.42578125" style="1" customWidth="1"/>
    <col min="9" max="9" width="18.42578125" style="1" customWidth="1"/>
    <col min="10" max="16384" width="9.140625" style="3"/>
  </cols>
  <sheetData>
    <row r="1" spans="2:9">
      <c r="G1" s="1"/>
    </row>
    <row r="2" spans="2:9" ht="22.5" customHeight="1">
      <c r="B2" s="14" t="s">
        <v>0</v>
      </c>
      <c r="C2" s="13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</row>
    <row r="3" spans="2:9" ht="22.5" hidden="1" customHeight="1">
      <c r="B3" s="8">
        <v>45658</v>
      </c>
      <c r="C3" s="8">
        <f>MONTH(Tabela1[[#This Row],[Data]])</f>
        <v>1</v>
      </c>
      <c r="D3" s="8" t="s">
        <v>8</v>
      </c>
      <c r="E3" s="8" t="s">
        <v>9</v>
      </c>
      <c r="F3" s="8" t="s">
        <v>10</v>
      </c>
      <c r="G3" s="8">
        <v>2400</v>
      </c>
      <c r="H3" s="8" t="s">
        <v>11</v>
      </c>
      <c r="I3" s="8" t="s">
        <v>12</v>
      </c>
    </row>
    <row r="4" spans="2:9" ht="22.5" customHeight="1">
      <c r="B4" s="15">
        <v>45658</v>
      </c>
      <c r="C4" s="13">
        <f>MONTH(Tabela1[[#This Row],[Data]])</f>
        <v>1</v>
      </c>
      <c r="D4" s="8" t="s">
        <v>13</v>
      </c>
      <c r="E4" s="8" t="s">
        <v>14</v>
      </c>
      <c r="F4" s="8" t="s">
        <v>9</v>
      </c>
      <c r="G4" s="8">
        <v>2400</v>
      </c>
      <c r="H4" s="8" t="s">
        <v>11</v>
      </c>
      <c r="I4" s="8" t="s">
        <v>12</v>
      </c>
    </row>
    <row r="5" spans="2:9" ht="22.5" customHeight="1">
      <c r="B5" s="15">
        <v>45659</v>
      </c>
      <c r="C5" s="13">
        <f>MONTH(Tabela1[[#This Row],[Data]])</f>
        <v>1</v>
      </c>
      <c r="D5" s="8" t="s">
        <v>15</v>
      </c>
      <c r="E5" s="8" t="s">
        <v>16</v>
      </c>
      <c r="F5" s="8" t="s">
        <v>17</v>
      </c>
      <c r="G5" s="8">
        <v>500</v>
      </c>
      <c r="H5" s="8" t="s">
        <v>18</v>
      </c>
      <c r="I5" s="8" t="s">
        <v>19</v>
      </c>
    </row>
    <row r="6" spans="2:9" ht="22.5" customHeight="1">
      <c r="B6" s="15">
        <v>45660</v>
      </c>
      <c r="C6" s="13">
        <f>MONTH(Tabela1[[#This Row],[Data]])</f>
        <v>1</v>
      </c>
      <c r="D6" s="8" t="s">
        <v>15</v>
      </c>
      <c r="E6" s="8" t="s">
        <v>20</v>
      </c>
      <c r="F6" s="8" t="s">
        <v>21</v>
      </c>
      <c r="G6" s="8">
        <v>300</v>
      </c>
      <c r="H6" s="8" t="s">
        <v>18</v>
      </c>
      <c r="I6" s="8" t="s">
        <v>19</v>
      </c>
    </row>
    <row r="7" spans="2:9" ht="22.5" customHeight="1">
      <c r="B7" s="15">
        <v>45661</v>
      </c>
      <c r="C7" s="13">
        <f>MONTH(Tabela1[[#This Row],[Data]])</f>
        <v>1</v>
      </c>
      <c r="D7" s="8" t="s">
        <v>15</v>
      </c>
      <c r="E7" s="8" t="s">
        <v>22</v>
      </c>
      <c r="F7" s="8" t="s">
        <v>23</v>
      </c>
      <c r="G7" s="8">
        <v>130</v>
      </c>
      <c r="H7" s="8" t="s">
        <v>24</v>
      </c>
      <c r="I7" s="8" t="s">
        <v>19</v>
      </c>
    </row>
    <row r="8" spans="2:9" ht="22.5" customHeight="1">
      <c r="B8" s="15">
        <v>45662</v>
      </c>
      <c r="C8" s="13">
        <f>MONTH(Tabela1[[#This Row],[Data]])</f>
        <v>1</v>
      </c>
      <c r="D8" s="8" t="s">
        <v>15</v>
      </c>
      <c r="E8" s="8" t="s">
        <v>25</v>
      </c>
      <c r="F8" s="8" t="s">
        <v>26</v>
      </c>
      <c r="G8" s="8">
        <v>800</v>
      </c>
      <c r="H8" s="8" t="s">
        <v>11</v>
      </c>
      <c r="I8" s="8" t="s">
        <v>12</v>
      </c>
    </row>
    <row r="9" spans="2:9" ht="22.5" customHeight="1">
      <c r="B9" s="15">
        <v>45665</v>
      </c>
      <c r="C9" s="13">
        <f>MONTH(Tabela1[[#This Row],[Data]])</f>
        <v>1</v>
      </c>
      <c r="D9" s="8" t="s">
        <v>15</v>
      </c>
      <c r="E9" s="8" t="s">
        <v>27</v>
      </c>
      <c r="F9" s="8" t="s">
        <v>28</v>
      </c>
      <c r="G9" s="8">
        <v>400</v>
      </c>
      <c r="H9" s="8" t="s">
        <v>29</v>
      </c>
      <c r="I9" s="8" t="s">
        <v>19</v>
      </c>
    </row>
    <row r="10" spans="2:9" ht="22.5" customHeight="1">
      <c r="B10" s="15">
        <v>45666</v>
      </c>
      <c r="C10" s="13">
        <f>MONTH(Tabela1[[#This Row],[Data]])</f>
        <v>1</v>
      </c>
      <c r="D10" s="8" t="s">
        <v>15</v>
      </c>
      <c r="E10" s="8" t="s">
        <v>30</v>
      </c>
      <c r="F10" s="8" t="s">
        <v>31</v>
      </c>
      <c r="G10" s="8">
        <v>200</v>
      </c>
      <c r="H10" s="8" t="s">
        <v>24</v>
      </c>
      <c r="I10" s="8" t="s">
        <v>19</v>
      </c>
    </row>
    <row r="11" spans="2:9" ht="22.5" customHeight="1">
      <c r="B11" s="15">
        <v>45667</v>
      </c>
      <c r="C11" s="13">
        <f>MONTH(Tabela1[[#This Row],[Data]])</f>
        <v>1</v>
      </c>
      <c r="D11" s="8" t="s">
        <v>15</v>
      </c>
      <c r="E11" s="8" t="s">
        <v>32</v>
      </c>
      <c r="F11" s="8" t="s">
        <v>33</v>
      </c>
      <c r="G11" s="8">
        <v>35</v>
      </c>
      <c r="H11" s="8" t="s">
        <v>29</v>
      </c>
      <c r="I11" s="8" t="s">
        <v>34</v>
      </c>
    </row>
    <row r="12" spans="2:9" ht="22.5" customHeight="1">
      <c r="B12" s="15">
        <v>45670</v>
      </c>
      <c r="C12" s="13">
        <f>MONTH(Tabela1[[#This Row],[Data]])</f>
        <v>1</v>
      </c>
      <c r="D12" s="8" t="s">
        <v>15</v>
      </c>
      <c r="E12" s="8" t="s">
        <v>32</v>
      </c>
      <c r="F12" s="8" t="s">
        <v>35</v>
      </c>
      <c r="G12" s="8">
        <v>133.84</v>
      </c>
      <c r="H12" s="8" t="s">
        <v>29</v>
      </c>
      <c r="I12" s="8" t="s">
        <v>34</v>
      </c>
    </row>
    <row r="13" spans="2:9" ht="22.5" customHeight="1">
      <c r="B13" s="15">
        <v>45671</v>
      </c>
      <c r="C13" s="13">
        <f>MONTH(Tabela1[[#This Row],[Data]])</f>
        <v>1</v>
      </c>
      <c r="D13" s="8" t="s">
        <v>15</v>
      </c>
      <c r="E13" s="8" t="s">
        <v>32</v>
      </c>
      <c r="F13" s="8" t="s">
        <v>36</v>
      </c>
      <c r="G13" s="8">
        <v>167.74</v>
      </c>
      <c r="H13" s="8" t="s">
        <v>29</v>
      </c>
      <c r="I13" s="8" t="s">
        <v>34</v>
      </c>
    </row>
    <row r="14" spans="2:9" ht="22.5" customHeight="1">
      <c r="B14" s="15">
        <v>45672</v>
      </c>
      <c r="C14" s="13">
        <f>MONTH(Tabela1[[#This Row],[Data]])</f>
        <v>1</v>
      </c>
      <c r="D14" s="8" t="s">
        <v>15</v>
      </c>
      <c r="E14" s="8" t="s">
        <v>37</v>
      </c>
      <c r="F14" s="8" t="s">
        <v>38</v>
      </c>
      <c r="G14" s="8">
        <v>100</v>
      </c>
      <c r="H14" s="8" t="s">
        <v>18</v>
      </c>
      <c r="I14" s="8" t="s">
        <v>19</v>
      </c>
    </row>
    <row r="15" spans="2:9" ht="22.5" customHeight="1">
      <c r="B15" s="15">
        <v>45673</v>
      </c>
      <c r="C15" s="13">
        <f>MONTH(Tabela1[[#This Row],[Data]])</f>
        <v>1</v>
      </c>
      <c r="D15" s="8" t="s">
        <v>15</v>
      </c>
      <c r="E15" s="8" t="s">
        <v>37</v>
      </c>
      <c r="F15" s="8" t="s">
        <v>39</v>
      </c>
      <c r="G15" s="8">
        <v>100</v>
      </c>
      <c r="H15" s="8" t="s">
        <v>18</v>
      </c>
      <c r="I15" s="8" t="s">
        <v>19</v>
      </c>
    </row>
    <row r="16" spans="2:9" ht="22.5" customHeight="1">
      <c r="B16" s="15">
        <v>45674</v>
      </c>
      <c r="C16" s="13">
        <f>MONTH(Tabela1[[#This Row],[Data]])</f>
        <v>1</v>
      </c>
      <c r="D16" s="8" t="s">
        <v>15</v>
      </c>
      <c r="E16" s="8" t="s">
        <v>37</v>
      </c>
      <c r="F16" s="8" t="s">
        <v>40</v>
      </c>
      <c r="G16" s="8">
        <v>64</v>
      </c>
      <c r="H16" s="8" t="s">
        <v>18</v>
      </c>
      <c r="I16" s="8" t="s">
        <v>19</v>
      </c>
    </row>
    <row r="17" spans="2:9" ht="22.5" customHeight="1">
      <c r="B17" s="15">
        <v>45677</v>
      </c>
      <c r="C17" s="13">
        <f>MONTH(Tabela1[[#This Row],[Data]])</f>
        <v>1</v>
      </c>
      <c r="D17" s="8" t="s">
        <v>15</v>
      </c>
      <c r="E17" s="8" t="s">
        <v>37</v>
      </c>
      <c r="F17" s="8" t="s">
        <v>41</v>
      </c>
      <c r="G17" s="8">
        <v>110</v>
      </c>
      <c r="H17" s="8" t="s">
        <v>18</v>
      </c>
      <c r="I17" s="8" t="s">
        <v>19</v>
      </c>
    </row>
    <row r="18" spans="2:9" ht="22.5" customHeight="1">
      <c r="B18" s="15">
        <v>45678</v>
      </c>
      <c r="C18" s="13">
        <f>MONTH(Tabela1[[#This Row],[Data]])</f>
        <v>1</v>
      </c>
      <c r="D18" s="8" t="s">
        <v>15</v>
      </c>
      <c r="E18" s="8" t="s">
        <v>37</v>
      </c>
      <c r="F18" s="8" t="s">
        <v>42</v>
      </c>
      <c r="G18" s="8">
        <v>150</v>
      </c>
      <c r="H18" s="8" t="s">
        <v>18</v>
      </c>
      <c r="I18" s="8" t="s">
        <v>19</v>
      </c>
    </row>
    <row r="19" spans="2:9" ht="22.5" customHeight="1">
      <c r="B19" s="15">
        <v>45679</v>
      </c>
      <c r="C19" s="13">
        <f>MONTH(Tabela1[[#This Row],[Data]])</f>
        <v>1</v>
      </c>
      <c r="D19" s="8" t="s">
        <v>13</v>
      </c>
      <c r="E19" s="8" t="s">
        <v>43</v>
      </c>
      <c r="F19" s="8" t="s">
        <v>43</v>
      </c>
      <c r="G19" s="8">
        <v>300</v>
      </c>
      <c r="H19" s="8" t="s">
        <v>11</v>
      </c>
      <c r="I19" s="8" t="s">
        <v>12</v>
      </c>
    </row>
    <row r="20" spans="2:9" ht="22.5" customHeight="1">
      <c r="B20" s="15">
        <v>45680</v>
      </c>
      <c r="C20" s="13">
        <f>MONTH(Tabela1[[#This Row],[Data]])</f>
        <v>1</v>
      </c>
      <c r="D20" s="8" t="s">
        <v>15</v>
      </c>
      <c r="E20" s="8" t="s">
        <v>44</v>
      </c>
      <c r="F20" s="8" t="s">
        <v>45</v>
      </c>
      <c r="G20" s="8">
        <v>2000</v>
      </c>
      <c r="H20" s="8" t="s">
        <v>24</v>
      </c>
      <c r="I20" s="8" t="s">
        <v>19</v>
      </c>
    </row>
    <row r="21" spans="2:9" ht="22.5" hidden="1" customHeight="1">
      <c r="B21" s="8">
        <v>45689</v>
      </c>
      <c r="C21" s="8">
        <f>MONTH(Tabela1[[#This Row],[Data]])</f>
        <v>2</v>
      </c>
      <c r="D21" s="8" t="s">
        <v>8</v>
      </c>
      <c r="E21" s="8" t="s">
        <v>9</v>
      </c>
      <c r="F21" s="8" t="s">
        <v>10</v>
      </c>
      <c r="G21" s="8">
        <v>2400</v>
      </c>
      <c r="H21" s="8" t="s">
        <v>11</v>
      </c>
      <c r="I21" s="8" t="s">
        <v>12</v>
      </c>
    </row>
    <row r="22" spans="2:9" ht="22.5" customHeight="1">
      <c r="B22" s="15">
        <v>45681</v>
      </c>
      <c r="C22" s="13">
        <f>MONTH(Tabela1[[#This Row],[Data]])</f>
        <v>1</v>
      </c>
      <c r="D22" s="8" t="s">
        <v>15</v>
      </c>
      <c r="E22" s="8" t="s">
        <v>16</v>
      </c>
      <c r="F22" s="8" t="s">
        <v>17</v>
      </c>
      <c r="G22" s="8">
        <v>500</v>
      </c>
      <c r="H22" s="8" t="s">
        <v>18</v>
      </c>
      <c r="I22" s="8" t="s">
        <v>19</v>
      </c>
    </row>
    <row r="23" spans="2:9" ht="22.5" customHeight="1">
      <c r="B23" s="15">
        <v>45684</v>
      </c>
      <c r="C23" s="13">
        <f>MONTH(Tabela1[[#This Row],[Data]])</f>
        <v>1</v>
      </c>
      <c r="D23" s="8" t="s">
        <v>15</v>
      </c>
      <c r="E23" s="8" t="s">
        <v>20</v>
      </c>
      <c r="F23" s="8" t="s">
        <v>21</v>
      </c>
      <c r="G23" s="8">
        <v>300</v>
      </c>
      <c r="H23" s="8" t="s">
        <v>18</v>
      </c>
      <c r="I23" s="8" t="s">
        <v>19</v>
      </c>
    </row>
    <row r="24" spans="2:9" ht="22.5" customHeight="1">
      <c r="B24" s="15">
        <v>45685</v>
      </c>
      <c r="C24" s="13">
        <f>MONTH(Tabela1[[#This Row],[Data]])</f>
        <v>1</v>
      </c>
      <c r="D24" s="8" t="s">
        <v>15</v>
      </c>
      <c r="E24" s="8" t="s">
        <v>22</v>
      </c>
      <c r="F24" s="8" t="s">
        <v>23</v>
      </c>
      <c r="G24" s="8">
        <v>130</v>
      </c>
      <c r="H24" s="8" t="s">
        <v>24</v>
      </c>
      <c r="I24" s="8" t="s">
        <v>19</v>
      </c>
    </row>
    <row r="25" spans="2:9" ht="22.5" customHeight="1">
      <c r="B25" s="15">
        <v>45686</v>
      </c>
      <c r="C25" s="13">
        <f>MONTH(Tabela1[[#This Row],[Data]])</f>
        <v>1</v>
      </c>
      <c r="D25" s="8" t="s">
        <v>13</v>
      </c>
      <c r="E25" s="8" t="s">
        <v>46</v>
      </c>
      <c r="F25" s="8" t="s">
        <v>47</v>
      </c>
      <c r="G25" s="8">
        <v>1800</v>
      </c>
      <c r="H25" s="8" t="s">
        <v>11</v>
      </c>
      <c r="I25" s="8" t="s">
        <v>12</v>
      </c>
    </row>
    <row r="26" spans="2:9" ht="22.5" customHeight="1">
      <c r="B26" s="15">
        <v>45687</v>
      </c>
      <c r="C26" s="13">
        <f>MONTH(Tabela1[[#This Row],[Data]])</f>
        <v>1</v>
      </c>
      <c r="D26" s="8" t="s">
        <v>15</v>
      </c>
      <c r="E26" s="8" t="s">
        <v>27</v>
      </c>
      <c r="F26" s="8" t="s">
        <v>28</v>
      </c>
      <c r="G26" s="8">
        <v>400</v>
      </c>
      <c r="H26" s="8" t="s">
        <v>29</v>
      </c>
      <c r="I26" s="8" t="s">
        <v>19</v>
      </c>
    </row>
    <row r="27" spans="2:9" ht="22.5" customHeight="1">
      <c r="B27" s="15">
        <v>45688</v>
      </c>
      <c r="C27" s="13">
        <f>MONTH(Tabela1[[#This Row],[Data]])</f>
        <v>1</v>
      </c>
      <c r="D27" s="8" t="s">
        <v>15</v>
      </c>
      <c r="E27" s="8" t="s">
        <v>30</v>
      </c>
      <c r="F27" s="8" t="s">
        <v>48</v>
      </c>
      <c r="G27" s="8">
        <v>200</v>
      </c>
      <c r="H27" s="8" t="s">
        <v>24</v>
      </c>
      <c r="I27" s="8" t="s">
        <v>19</v>
      </c>
    </row>
    <row r="28" spans="2:9" ht="22.5" customHeight="1">
      <c r="B28" s="15">
        <v>45691</v>
      </c>
      <c r="C28" s="13">
        <f>MONTH(Tabela1[[#This Row],[Data]])</f>
        <v>2</v>
      </c>
      <c r="D28" s="8" t="s">
        <v>13</v>
      </c>
      <c r="E28" s="8" t="s">
        <v>14</v>
      </c>
      <c r="F28" s="8" t="s">
        <v>9</v>
      </c>
      <c r="G28" s="8">
        <v>2400</v>
      </c>
      <c r="H28" s="8" t="s">
        <v>11</v>
      </c>
      <c r="I28" s="8" t="s">
        <v>12</v>
      </c>
    </row>
    <row r="29" spans="2:9" ht="22.5" customHeight="1">
      <c r="B29" s="15">
        <v>45692</v>
      </c>
      <c r="C29" s="13">
        <f>MONTH(Tabela1[[#This Row],[Data]])</f>
        <v>2</v>
      </c>
      <c r="D29" s="8" t="s">
        <v>15</v>
      </c>
      <c r="E29" s="8" t="s">
        <v>32</v>
      </c>
      <c r="F29" s="8" t="s">
        <v>35</v>
      </c>
      <c r="G29" s="8">
        <v>133.84</v>
      </c>
      <c r="H29" s="8" t="s">
        <v>29</v>
      </c>
      <c r="I29" s="8" t="s">
        <v>34</v>
      </c>
    </row>
    <row r="30" spans="2:9" ht="22.5" customHeight="1">
      <c r="B30" s="15">
        <v>45693</v>
      </c>
      <c r="C30" s="13">
        <f>MONTH(Tabela1[[#This Row],[Data]])</f>
        <v>2</v>
      </c>
      <c r="D30" s="8" t="s">
        <v>13</v>
      </c>
      <c r="E30" s="8" t="s">
        <v>46</v>
      </c>
      <c r="F30" s="8" t="s">
        <v>47</v>
      </c>
      <c r="G30" s="8">
        <v>1800</v>
      </c>
      <c r="H30" s="8" t="s">
        <v>11</v>
      </c>
      <c r="I30" s="8" t="s">
        <v>12</v>
      </c>
    </row>
    <row r="31" spans="2:9" ht="22.5" customHeight="1">
      <c r="B31" s="15">
        <v>45693</v>
      </c>
      <c r="C31" s="13">
        <f>MONTH(Tabela1[[#This Row],[Data]])</f>
        <v>2</v>
      </c>
      <c r="D31" s="8" t="s">
        <v>15</v>
      </c>
      <c r="E31" s="8" t="s">
        <v>37</v>
      </c>
      <c r="F31" s="8" t="s">
        <v>38</v>
      </c>
      <c r="G31" s="8">
        <v>100</v>
      </c>
      <c r="H31" s="8" t="s">
        <v>18</v>
      </c>
      <c r="I31" s="8" t="s">
        <v>19</v>
      </c>
    </row>
    <row r="32" spans="2:9" ht="22.5" customHeight="1">
      <c r="B32" s="15">
        <v>45694</v>
      </c>
      <c r="C32" s="13">
        <v>2</v>
      </c>
      <c r="D32" s="8" t="s">
        <v>15</v>
      </c>
      <c r="E32" s="8" t="s">
        <v>37</v>
      </c>
      <c r="F32" s="8" t="s">
        <v>39</v>
      </c>
      <c r="G32" s="8">
        <v>100</v>
      </c>
      <c r="H32" s="8" t="s">
        <v>18</v>
      </c>
      <c r="I32" s="8" t="s">
        <v>19</v>
      </c>
    </row>
    <row r="33" spans="2:9" ht="22.5" customHeight="1">
      <c r="B33" s="15">
        <v>45695</v>
      </c>
      <c r="C33" s="13">
        <v>2</v>
      </c>
      <c r="D33" s="8" t="s">
        <v>15</v>
      </c>
      <c r="E33" s="8" t="s">
        <v>37</v>
      </c>
      <c r="F33" s="8" t="s">
        <v>40</v>
      </c>
      <c r="G33" s="8">
        <v>64</v>
      </c>
      <c r="H33" s="8" t="s">
        <v>18</v>
      </c>
      <c r="I33" s="8" t="s">
        <v>19</v>
      </c>
    </row>
    <row r="34" spans="2:9" ht="22.5" customHeight="1">
      <c r="B34" s="15">
        <v>45698</v>
      </c>
      <c r="C34" s="13">
        <v>2</v>
      </c>
      <c r="D34" s="8" t="s">
        <v>15</v>
      </c>
      <c r="E34" s="8" t="s">
        <v>37</v>
      </c>
      <c r="F34" s="8" t="s">
        <v>41</v>
      </c>
      <c r="G34" s="8">
        <v>110</v>
      </c>
      <c r="H34" s="8" t="s">
        <v>18</v>
      </c>
      <c r="I34" s="8" t="s">
        <v>19</v>
      </c>
    </row>
    <row r="35" spans="2:9" ht="22.5" customHeight="1">
      <c r="B35" s="15">
        <v>45699</v>
      </c>
      <c r="C35" s="13">
        <v>2</v>
      </c>
      <c r="D35" s="8" t="s">
        <v>15</v>
      </c>
      <c r="E35" s="8" t="s">
        <v>37</v>
      </c>
      <c r="F35" s="8" t="s">
        <v>42</v>
      </c>
      <c r="G35" s="8">
        <v>150</v>
      </c>
      <c r="H35" s="8" t="s">
        <v>18</v>
      </c>
      <c r="I35" s="8" t="s">
        <v>19</v>
      </c>
    </row>
    <row r="36" spans="2:9" ht="22.5" customHeight="1">
      <c r="B36" s="15">
        <v>45700</v>
      </c>
      <c r="C36" s="13">
        <v>2</v>
      </c>
      <c r="D36" s="8" t="s">
        <v>13</v>
      </c>
      <c r="E36" s="8" t="s">
        <v>43</v>
      </c>
      <c r="F36" s="8" t="s">
        <v>43</v>
      </c>
      <c r="G36" s="8">
        <v>300</v>
      </c>
      <c r="H36" s="8" t="s">
        <v>11</v>
      </c>
      <c r="I36" s="8" t="s">
        <v>12</v>
      </c>
    </row>
    <row r="37" spans="2:9">
      <c r="B37" s="14"/>
      <c r="C37" s="13"/>
      <c r="D37" s="8"/>
      <c r="E37" s="8"/>
      <c r="F37" s="8"/>
      <c r="G37" s="8"/>
      <c r="H37" s="8"/>
      <c r="I37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A546-7CF4-41B9-9D31-26CEABC89874}">
  <sheetPr>
    <tabColor rgb="FF0070C0"/>
  </sheetPr>
  <dimension ref="C1:N13"/>
  <sheetViews>
    <sheetView showGridLines="0" workbookViewId="0">
      <selection activeCell="I14" sqref="I14"/>
    </sheetView>
  </sheetViews>
  <sheetFormatPr defaultRowHeight="15"/>
  <cols>
    <col min="3" max="3" width="20.140625" bestFit="1" customWidth="1"/>
    <col min="4" max="6" width="13.5703125" bestFit="1" customWidth="1"/>
    <col min="7" max="7" width="13.42578125" bestFit="1" customWidth="1"/>
    <col min="8" max="9" width="13.5703125" bestFit="1" customWidth="1"/>
    <col min="10" max="10" width="3.42578125" customWidth="1"/>
    <col min="11" max="11" width="30.5703125" customWidth="1"/>
  </cols>
  <sheetData>
    <row r="1" spans="3:14">
      <c r="C1" s="4" t="s">
        <v>2</v>
      </c>
      <c r="D1" t="s">
        <v>15</v>
      </c>
      <c r="G1" s="4" t="s">
        <v>2</v>
      </c>
      <c r="H1" t="s">
        <v>13</v>
      </c>
    </row>
    <row r="3" spans="3:14">
      <c r="C3" s="4" t="s">
        <v>3</v>
      </c>
      <c r="D3" t="s">
        <v>49</v>
      </c>
      <c r="G3" s="4" t="s">
        <v>3</v>
      </c>
      <c r="H3" t="s">
        <v>49</v>
      </c>
    </row>
    <row r="4" spans="3:14">
      <c r="C4" t="s">
        <v>16</v>
      </c>
      <c r="D4" s="5">
        <v>1000</v>
      </c>
      <c r="G4" t="s">
        <v>43</v>
      </c>
      <c r="H4" s="5">
        <v>600</v>
      </c>
    </row>
    <row r="5" spans="3:14">
      <c r="C5" t="s">
        <v>27</v>
      </c>
      <c r="D5" s="5">
        <v>800</v>
      </c>
      <c r="G5" t="s">
        <v>14</v>
      </c>
      <c r="H5" s="5">
        <v>4800</v>
      </c>
    </row>
    <row r="6" spans="3:14">
      <c r="C6" t="s">
        <v>32</v>
      </c>
      <c r="D6" s="5">
        <v>336.58000000000004</v>
      </c>
      <c r="G6" t="s">
        <v>46</v>
      </c>
      <c r="H6" s="5">
        <v>3600</v>
      </c>
    </row>
    <row r="7" spans="3:14">
      <c r="C7" t="s">
        <v>22</v>
      </c>
      <c r="D7" s="5">
        <v>260</v>
      </c>
      <c r="G7" t="s">
        <v>50</v>
      </c>
      <c r="H7" s="5">
        <v>9000</v>
      </c>
      <c r="N7" s="8"/>
    </row>
    <row r="8" spans="3:14">
      <c r="C8" t="s">
        <v>20</v>
      </c>
      <c r="D8" s="5">
        <v>600</v>
      </c>
    </row>
    <row r="9" spans="3:14">
      <c r="C9" t="s">
        <v>37</v>
      </c>
      <c r="D9" s="5">
        <v>524</v>
      </c>
    </row>
    <row r="10" spans="3:14">
      <c r="C10" t="s">
        <v>30</v>
      </c>
      <c r="D10" s="5">
        <v>400</v>
      </c>
    </row>
    <row r="11" spans="3:14">
      <c r="C11" t="s">
        <v>44</v>
      </c>
      <c r="D11" s="5">
        <v>2000</v>
      </c>
    </row>
    <row r="12" spans="3:14">
      <c r="C12" t="s">
        <v>25</v>
      </c>
      <c r="D12" s="5">
        <v>800</v>
      </c>
    </row>
    <row r="13" spans="3:14">
      <c r="C13" t="s">
        <v>50</v>
      </c>
      <c r="D13" s="5">
        <v>6720.58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CBDD-2FB1-470E-B2DE-D050F6FF0E9B}">
  <dimension ref="C2:D17"/>
  <sheetViews>
    <sheetView workbookViewId="0">
      <selection activeCell="C2" sqref="C2"/>
    </sheetView>
  </sheetViews>
  <sheetFormatPr defaultRowHeight="15"/>
  <cols>
    <col min="3" max="3" width="21.28515625" bestFit="1" customWidth="1"/>
    <col min="4" max="4" width="15.28515625" customWidth="1"/>
    <col min="5" max="5" width="20.85546875" bestFit="1" customWidth="1"/>
  </cols>
  <sheetData>
    <row r="2" spans="3:4">
      <c r="C2" s="28" t="s">
        <v>51</v>
      </c>
      <c r="D2" s="29">
        <v>4421</v>
      </c>
    </row>
    <row r="3" spans="3:4">
      <c r="C3" s="28" t="s">
        <v>52</v>
      </c>
      <c r="D3" s="29">
        <v>20000</v>
      </c>
    </row>
    <row r="5" spans="3:4">
      <c r="C5" t="s">
        <v>53</v>
      </c>
      <c r="D5" t="s">
        <v>54</v>
      </c>
    </row>
    <row r="6" spans="3:4">
      <c r="C6" s="26">
        <v>45672</v>
      </c>
      <c r="D6" s="27">
        <v>50</v>
      </c>
    </row>
    <row r="7" spans="3:4">
      <c r="C7" s="26">
        <v>45673</v>
      </c>
      <c r="D7" s="27">
        <f ca="1">RANDBETWEEN(10,1000)</f>
        <v>962</v>
      </c>
    </row>
    <row r="8" spans="3:4">
      <c r="C8" s="26">
        <v>45674</v>
      </c>
      <c r="D8" s="27">
        <f t="shared" ref="D8:D17" ca="1" si="0">RANDBETWEEN(10,1000)</f>
        <v>414</v>
      </c>
    </row>
    <row r="9" spans="3:4">
      <c r="C9" s="26">
        <v>45675</v>
      </c>
      <c r="D9" s="27">
        <f t="shared" ca="1" si="0"/>
        <v>23</v>
      </c>
    </row>
    <row r="10" spans="3:4">
      <c r="C10" s="26">
        <v>45676</v>
      </c>
      <c r="D10" s="27">
        <f t="shared" ca="1" si="0"/>
        <v>247</v>
      </c>
    </row>
    <row r="11" spans="3:4">
      <c r="C11" s="26">
        <v>45677</v>
      </c>
      <c r="D11" s="27">
        <f t="shared" ca="1" si="0"/>
        <v>618</v>
      </c>
    </row>
    <row r="12" spans="3:4">
      <c r="C12" s="26">
        <v>45678</v>
      </c>
      <c r="D12" s="27">
        <f t="shared" ca="1" si="0"/>
        <v>882</v>
      </c>
    </row>
    <row r="13" spans="3:4">
      <c r="C13" s="26">
        <v>45679</v>
      </c>
      <c r="D13" s="27">
        <f t="shared" ca="1" si="0"/>
        <v>287</v>
      </c>
    </row>
    <row r="14" spans="3:4">
      <c r="C14" s="26">
        <v>45680</v>
      </c>
      <c r="D14" s="27">
        <f t="shared" ca="1" si="0"/>
        <v>651</v>
      </c>
    </row>
    <row r="15" spans="3:4">
      <c r="C15" s="26">
        <v>45681</v>
      </c>
      <c r="D15" s="27">
        <f t="shared" ca="1" si="0"/>
        <v>258</v>
      </c>
    </row>
    <row r="16" spans="3:4">
      <c r="C16" s="26">
        <v>45682</v>
      </c>
      <c r="D16" s="27">
        <f t="shared" ca="1" si="0"/>
        <v>87</v>
      </c>
    </row>
    <row r="17" spans="3:4">
      <c r="C17" s="26">
        <v>45683</v>
      </c>
      <c r="D17" s="27">
        <f t="shared" ca="1" si="0"/>
        <v>114</v>
      </c>
    </row>
  </sheetData>
  <conditionalFormatting sqref="C2:C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0C7A-ADCE-422A-A1CD-CB73E32E8100}">
  <dimension ref="A1:U112"/>
  <sheetViews>
    <sheetView showGridLines="0" showRowColHeaders="0" workbookViewId="0">
      <selection activeCell="S15" sqref="S15"/>
    </sheetView>
  </sheetViews>
  <sheetFormatPr defaultColWidth="0" defaultRowHeight="15" outlineLevelRow="2"/>
  <cols>
    <col min="1" max="1" width="20.7109375" style="6" customWidth="1"/>
    <col min="2" max="2" width="20.140625" style="7" customWidth="1"/>
    <col min="3" max="3" width="13.5703125" style="7" customWidth="1"/>
    <col min="4" max="16" width="9.140625" style="7" customWidth="1"/>
    <col min="17" max="17" width="20.42578125" style="7" customWidth="1"/>
    <col min="18" max="21" width="9.140625" style="7" customWidth="1"/>
  </cols>
  <sheetData>
    <row r="1" spans="2:20">
      <c r="Q1" s="24"/>
    </row>
    <row r="5" spans="2:20">
      <c r="L5" s="16"/>
      <c r="P5" s="17" t="s">
        <v>0</v>
      </c>
    </row>
    <row r="6" spans="2:20">
      <c r="B6" s="18"/>
      <c r="L6" s="12"/>
    </row>
    <row r="7" spans="2:20" ht="18.75">
      <c r="L7" s="12"/>
      <c r="P7" s="25" t="s">
        <v>0</v>
      </c>
    </row>
    <row r="8" spans="2:20">
      <c r="C8"/>
      <c r="L8" s="12"/>
      <c r="M8" s="12"/>
    </row>
    <row r="9" spans="2:20" outlineLevel="2">
      <c r="C9"/>
      <c r="Q9" s="12"/>
      <c r="T9" s="30"/>
    </row>
    <row r="10" spans="2:20">
      <c r="C10"/>
      <c r="M10" s="12"/>
      <c r="Q10" s="12"/>
      <c r="T10" s="30"/>
    </row>
    <row r="11" spans="2:20">
      <c r="C11"/>
      <c r="M11" s="12"/>
      <c r="O11" s="12"/>
    </row>
    <row r="12" spans="2:20">
      <c r="C12"/>
      <c r="M12" s="12"/>
    </row>
    <row r="13" spans="2:20">
      <c r="C13"/>
      <c r="M13" s="12"/>
      <c r="R13" s="11"/>
    </row>
    <row r="14" spans="2:20">
      <c r="C14"/>
      <c r="M14" s="12"/>
    </row>
    <row r="15" spans="2:20">
      <c r="C15"/>
    </row>
    <row r="16" spans="2:20">
      <c r="C16"/>
    </row>
    <row r="17" spans="3:3">
      <c r="C17"/>
    </row>
    <row r="18" spans="3:3">
      <c r="C18"/>
    </row>
    <row r="19" spans="3:3">
      <c r="C19"/>
    </row>
    <row r="25" spans="3:3">
      <c r="C25"/>
    </row>
    <row r="57" spans="4:4">
      <c r="D57" s="23"/>
    </row>
    <row r="100" spans="2:21">
      <c r="B100" s="6" t="s">
        <v>2</v>
      </c>
      <c r="C100" s="6" t="s">
        <v>15</v>
      </c>
    </row>
    <row r="101" spans="2:21">
      <c r="S101" s="7" t="s">
        <v>51</v>
      </c>
      <c r="U101" s="30">
        <v>20000</v>
      </c>
    </row>
    <row r="102" spans="2:21">
      <c r="B102" s="6" t="s">
        <v>3</v>
      </c>
      <c r="C102" t="s">
        <v>49</v>
      </c>
      <c r="S102" s="7" t="s">
        <v>52</v>
      </c>
      <c r="U102" s="30">
        <v>20000</v>
      </c>
    </row>
    <row r="103" spans="2:21">
      <c r="B103" s="19" t="s">
        <v>16</v>
      </c>
      <c r="C103" s="20">
        <v>1000</v>
      </c>
    </row>
    <row r="104" spans="2:21">
      <c r="B104" s="19" t="s">
        <v>44</v>
      </c>
      <c r="C104" s="20">
        <v>2000</v>
      </c>
    </row>
    <row r="105" spans="2:21">
      <c r="B105" s="19" t="s">
        <v>27</v>
      </c>
      <c r="C105" s="20">
        <v>800</v>
      </c>
    </row>
    <row r="106" spans="2:21">
      <c r="B106" s="19" t="s">
        <v>32</v>
      </c>
      <c r="C106" s="20">
        <v>336.58000000000004</v>
      </c>
    </row>
    <row r="107" spans="2:21">
      <c r="B107" s="19" t="s">
        <v>25</v>
      </c>
      <c r="C107" s="20">
        <v>800</v>
      </c>
    </row>
    <row r="108" spans="2:21">
      <c r="B108" s="19" t="s">
        <v>22</v>
      </c>
      <c r="C108" s="20">
        <v>260</v>
      </c>
    </row>
    <row r="109" spans="2:21">
      <c r="B109" s="19" t="s">
        <v>20</v>
      </c>
      <c r="C109" s="20">
        <v>600</v>
      </c>
    </row>
    <row r="110" spans="2:21">
      <c r="B110" s="19" t="s">
        <v>37</v>
      </c>
      <c r="C110" s="20">
        <v>524</v>
      </c>
    </row>
    <row r="111" spans="2:21">
      <c r="B111" s="19" t="s">
        <v>30</v>
      </c>
      <c r="C111" s="20">
        <v>400</v>
      </c>
    </row>
    <row r="112" spans="2:21">
      <c r="B112" s="21" t="s">
        <v>50</v>
      </c>
      <c r="C112" s="22">
        <v>6720.58</v>
      </c>
    </row>
  </sheetData>
  <conditionalFormatting sqref="A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{65758DEB-BCC6-4DEC-98E0-178E34E9DE57}</x14:id>
        </ext>
      </extLst>
    </cfRule>
  </conditionalFormatting>
  <hyperlinks>
    <hyperlink ref="P5" r:id="rId2" xr:uid="{3BC7BB1E-C035-4493-9D80-406252EB85D2}"/>
    <hyperlink ref="P7" r:id="rId3" xr:uid="{F1E26639-83F0-4A7D-9CF3-9E7D5856CA2E}"/>
  </hyperlinks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58DEB-BCC6-4DEC-98E0-178E34E9DE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2025-01-12T16:42:52Z</dcterms:created>
  <dcterms:modified xsi:type="dcterms:W3CDTF">2025-01-16T19:25:22Z</dcterms:modified>
  <cp:category/>
  <cp:contentStatus/>
</cp:coreProperties>
</file>