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\Desktop\Universitetas\8 semestras\Bakalauras\"/>
    </mc:Choice>
  </mc:AlternateContent>
  <xr:revisionPtr revIDLastSave="0" documentId="13_ncr:1_{3EB16895-8676-46C8-9357-9C578BC4DA71}" xr6:coauthVersionLast="46" xr6:coauthVersionMax="46" xr10:uidLastSave="{00000000-0000-0000-0000-000000000000}"/>
  <bookViews>
    <workbookView xWindow="-108" yWindow="-108" windowWidth="30936" windowHeight="16896" activeTab="4" xr2:uid="{8E7ED6E3-1015-4A50-A229-143814257B31}"/>
  </bookViews>
  <sheets>
    <sheet name="Rezultatai_ir_reitingavimas" sheetId="19" r:id="rId1"/>
    <sheet name="SVM_bendras" sheetId="15" r:id="rId2"/>
    <sheet name="KNN_bendras" sheetId="16" r:id="rId3"/>
    <sheet name="NB_bendras" sheetId="17" r:id="rId4"/>
    <sheet name="MLP_bendras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9" l="1"/>
  <c r="E36" i="19"/>
  <c r="F35" i="19"/>
  <c r="C35" i="19"/>
  <c r="F34" i="19"/>
  <c r="D36" i="19" s="1"/>
  <c r="E34" i="19"/>
  <c r="D35" i="19" s="1"/>
  <c r="C34" i="19"/>
  <c r="F33" i="19"/>
  <c r="C36" i="19" s="1"/>
  <c r="E33" i="19"/>
  <c r="D33" i="19"/>
  <c r="L28" i="19"/>
  <c r="K29" i="19" s="1"/>
  <c r="I28" i="19"/>
  <c r="L27" i="19"/>
  <c r="J29" i="19" s="1"/>
  <c r="K27" i="19"/>
  <c r="J28" i="19" s="1"/>
  <c r="L26" i="19"/>
  <c r="I29" i="19" s="1"/>
  <c r="K26" i="19"/>
  <c r="J26" i="19"/>
  <c r="I27" i="19" s="1"/>
  <c r="F28" i="19"/>
  <c r="E29" i="19" s="1"/>
  <c r="C28" i="19"/>
  <c r="F27" i="19"/>
  <c r="D29" i="19" s="1"/>
  <c r="E27" i="19"/>
  <c r="D28" i="19" s="1"/>
  <c r="F26" i="19"/>
  <c r="C29" i="19" s="1"/>
  <c r="E26" i="19"/>
  <c r="D26" i="19"/>
  <c r="C27" i="19" s="1"/>
  <c r="L21" i="19"/>
  <c r="K22" i="19" s="1"/>
  <c r="L20" i="19"/>
  <c r="J22" i="19" s="1"/>
  <c r="K20" i="19"/>
  <c r="J21" i="19" s="1"/>
  <c r="L19" i="19"/>
  <c r="I22" i="19" s="1"/>
  <c r="K19" i="19"/>
  <c r="I21" i="19" s="1"/>
  <c r="J19" i="19"/>
  <c r="I20" i="19" s="1"/>
  <c r="N68" i="19"/>
  <c r="O68" i="19"/>
  <c r="P68" i="19"/>
  <c r="N69" i="19"/>
  <c r="O69" i="19"/>
  <c r="P69" i="19"/>
  <c r="N70" i="19"/>
  <c r="O70" i="19"/>
  <c r="P70" i="19"/>
  <c r="O67" i="19"/>
  <c r="P67" i="19"/>
  <c r="N67" i="19"/>
  <c r="AQ14" i="18"/>
  <c r="AQ14" i="17"/>
  <c r="AR8" i="15"/>
  <c r="H15" i="19"/>
  <c r="N60" i="19"/>
  <c r="O60" i="19"/>
  <c r="P60" i="19"/>
  <c r="N61" i="19"/>
  <c r="O61" i="19"/>
  <c r="P61" i="19"/>
  <c r="N62" i="19"/>
  <c r="O62" i="19"/>
  <c r="P62" i="19"/>
  <c r="P59" i="19"/>
  <c r="O59" i="19"/>
  <c r="N59" i="19"/>
  <c r="N51" i="19"/>
  <c r="O51" i="19"/>
  <c r="P51" i="19"/>
  <c r="N52" i="19"/>
  <c r="O52" i="19"/>
  <c r="P52" i="19"/>
  <c r="N53" i="19"/>
  <c r="O53" i="19"/>
  <c r="P53" i="19"/>
  <c r="N54" i="19"/>
  <c r="O54" i="19"/>
  <c r="P54" i="19"/>
  <c r="N44" i="19"/>
  <c r="O44" i="19"/>
  <c r="P44" i="19"/>
  <c r="N45" i="19"/>
  <c r="O45" i="19"/>
  <c r="P45" i="19"/>
  <c r="N46" i="19"/>
  <c r="O46" i="19"/>
  <c r="P46" i="19"/>
  <c r="P43" i="19"/>
  <c r="O43" i="19"/>
  <c r="N43" i="19"/>
  <c r="F68" i="19"/>
  <c r="G68" i="19"/>
  <c r="H68" i="19"/>
  <c r="F69" i="19"/>
  <c r="G69" i="19"/>
  <c r="H69" i="19"/>
  <c r="F70" i="19"/>
  <c r="G70" i="19"/>
  <c r="H70" i="19"/>
  <c r="H67" i="19"/>
  <c r="G67" i="19"/>
  <c r="F67" i="19"/>
  <c r="F60" i="19"/>
  <c r="G60" i="19"/>
  <c r="H60" i="19"/>
  <c r="F61" i="19"/>
  <c r="G61" i="19"/>
  <c r="H61" i="19"/>
  <c r="F62" i="19"/>
  <c r="G62" i="19"/>
  <c r="H62" i="19"/>
  <c r="H59" i="19"/>
  <c r="G59" i="19"/>
  <c r="F59" i="19"/>
  <c r="F52" i="19"/>
  <c r="G52" i="19"/>
  <c r="H52" i="19"/>
  <c r="F53" i="19"/>
  <c r="G53" i="19"/>
  <c r="H53" i="19"/>
  <c r="F54" i="19"/>
  <c r="G54" i="19"/>
  <c r="H54" i="19"/>
  <c r="G51" i="19"/>
  <c r="H51" i="19"/>
  <c r="F51" i="19"/>
  <c r="G46" i="19"/>
  <c r="H46" i="19"/>
  <c r="G45" i="19"/>
  <c r="H45" i="19"/>
  <c r="G44" i="19"/>
  <c r="H44" i="19"/>
  <c r="G43" i="19"/>
  <c r="H43" i="19"/>
  <c r="F44" i="19"/>
  <c r="F45" i="19"/>
  <c r="T45" i="19" s="1"/>
  <c r="F46" i="19"/>
  <c r="F43" i="19"/>
  <c r="AF39" i="15"/>
  <c r="AF39" i="18"/>
  <c r="AF37" i="18"/>
  <c r="AF38" i="18"/>
  <c r="AF36" i="18"/>
  <c r="AF35" i="18"/>
  <c r="AF38" i="15"/>
  <c r="AF37" i="15"/>
  <c r="AF36" i="15"/>
  <c r="AF35" i="15"/>
  <c r="I35" i="18"/>
  <c r="S35" i="18"/>
  <c r="C337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68" i="18"/>
  <c r="C369" i="18"/>
  <c r="C370" i="18"/>
  <c r="C371" i="18"/>
  <c r="C372" i="18"/>
  <c r="C373" i="18"/>
  <c r="C374" i="18"/>
  <c r="C375" i="18"/>
  <c r="C376" i="18"/>
  <c r="C377" i="18"/>
  <c r="C378" i="18"/>
  <c r="C379" i="18"/>
  <c r="C380" i="18"/>
  <c r="C381" i="18"/>
  <c r="C382" i="18"/>
  <c r="C383" i="18"/>
  <c r="C384" i="18"/>
  <c r="C385" i="18"/>
  <c r="C386" i="18"/>
  <c r="C387" i="18"/>
  <c r="C388" i="18"/>
  <c r="C389" i="18"/>
  <c r="C390" i="18"/>
  <c r="C391" i="18"/>
  <c r="C392" i="18"/>
  <c r="C393" i="18"/>
  <c r="C394" i="18"/>
  <c r="C395" i="18"/>
  <c r="C396" i="18"/>
  <c r="C397" i="18"/>
  <c r="C398" i="18"/>
  <c r="C399" i="18"/>
  <c r="C400" i="18"/>
  <c r="C401" i="18"/>
  <c r="C402" i="18"/>
  <c r="C403" i="18"/>
  <c r="C404" i="18"/>
  <c r="C405" i="18"/>
  <c r="C406" i="18"/>
  <c r="C407" i="18"/>
  <c r="C408" i="18"/>
  <c r="C409" i="18"/>
  <c r="C410" i="18"/>
  <c r="C411" i="18"/>
  <c r="C412" i="18"/>
  <c r="C413" i="18"/>
  <c r="C414" i="18"/>
  <c r="C415" i="18"/>
  <c r="C416" i="18"/>
  <c r="C336" i="18"/>
  <c r="AC35" i="18" s="1"/>
  <c r="AF30" i="18"/>
  <c r="AJ30" i="18" s="1"/>
  <c r="C333" i="18"/>
  <c r="C332" i="18"/>
  <c r="C331" i="18"/>
  <c r="C330" i="18"/>
  <c r="C329" i="18"/>
  <c r="C328" i="18"/>
  <c r="C327" i="18"/>
  <c r="C326" i="18"/>
  <c r="C325" i="18"/>
  <c r="C324" i="18"/>
  <c r="C323" i="18"/>
  <c r="C322" i="18"/>
  <c r="C321" i="18"/>
  <c r="C320" i="18"/>
  <c r="C319" i="18"/>
  <c r="C318" i="18"/>
  <c r="C317" i="18"/>
  <c r="C316" i="18"/>
  <c r="C315" i="18"/>
  <c r="C314" i="18"/>
  <c r="C313" i="18"/>
  <c r="C312" i="18"/>
  <c r="C311" i="18"/>
  <c r="C310" i="18"/>
  <c r="C309" i="18"/>
  <c r="C308" i="18"/>
  <c r="C307" i="18"/>
  <c r="C306" i="18"/>
  <c r="C305" i="18"/>
  <c r="C304" i="18"/>
  <c r="C303" i="18"/>
  <c r="C302" i="18"/>
  <c r="C301" i="18"/>
  <c r="C300" i="18"/>
  <c r="C299" i="18"/>
  <c r="C298" i="18"/>
  <c r="C297" i="18"/>
  <c r="C296" i="18"/>
  <c r="C295" i="18"/>
  <c r="C294" i="18"/>
  <c r="C293" i="18"/>
  <c r="C292" i="18"/>
  <c r="C291" i="18"/>
  <c r="C290" i="18"/>
  <c r="C289" i="18"/>
  <c r="C288" i="18"/>
  <c r="C287" i="18"/>
  <c r="C286" i="18"/>
  <c r="C285" i="18"/>
  <c r="C284" i="18"/>
  <c r="C283" i="18"/>
  <c r="C282" i="18"/>
  <c r="C281" i="18"/>
  <c r="C280" i="18"/>
  <c r="C279" i="18"/>
  <c r="C278" i="18"/>
  <c r="C277" i="18"/>
  <c r="C276" i="18"/>
  <c r="C275" i="18"/>
  <c r="C274" i="18"/>
  <c r="C273" i="18"/>
  <c r="C272" i="18"/>
  <c r="C271" i="18"/>
  <c r="C270" i="18"/>
  <c r="C269" i="18"/>
  <c r="C268" i="18"/>
  <c r="C267" i="18"/>
  <c r="C266" i="18"/>
  <c r="C265" i="18"/>
  <c r="C264" i="18"/>
  <c r="C263" i="18"/>
  <c r="C262" i="18"/>
  <c r="C261" i="18"/>
  <c r="C260" i="18"/>
  <c r="C259" i="18"/>
  <c r="C258" i="18"/>
  <c r="C257" i="18"/>
  <c r="C256" i="18"/>
  <c r="C255" i="18"/>
  <c r="C254" i="18"/>
  <c r="C253" i="18"/>
  <c r="C250" i="18"/>
  <c r="C249" i="18"/>
  <c r="C248" i="18"/>
  <c r="C247" i="18"/>
  <c r="C246" i="18"/>
  <c r="C245" i="18"/>
  <c r="C244" i="18"/>
  <c r="C243" i="18"/>
  <c r="C242" i="18"/>
  <c r="C241" i="18"/>
  <c r="C240" i="18"/>
  <c r="C239" i="18"/>
  <c r="C238" i="18"/>
  <c r="C237" i="18"/>
  <c r="C236" i="18"/>
  <c r="C235" i="18"/>
  <c r="C234" i="18"/>
  <c r="C233" i="18"/>
  <c r="C232" i="18"/>
  <c r="C231" i="18"/>
  <c r="C230" i="18"/>
  <c r="C229" i="18"/>
  <c r="C228" i="18"/>
  <c r="C227" i="18"/>
  <c r="C226" i="18"/>
  <c r="C225" i="18"/>
  <c r="C224" i="18"/>
  <c r="C223" i="18"/>
  <c r="C222" i="18"/>
  <c r="C221" i="18"/>
  <c r="C220" i="18"/>
  <c r="C219" i="18"/>
  <c r="C218" i="18"/>
  <c r="C217" i="18"/>
  <c r="C216" i="18"/>
  <c r="C215" i="18"/>
  <c r="C214" i="18"/>
  <c r="C213" i="18"/>
  <c r="C212" i="18"/>
  <c r="C211" i="18"/>
  <c r="C210" i="18"/>
  <c r="C209" i="18"/>
  <c r="C208" i="18"/>
  <c r="C207" i="18"/>
  <c r="C206" i="18"/>
  <c r="C205" i="18"/>
  <c r="C204" i="18"/>
  <c r="C203" i="18"/>
  <c r="C202" i="18"/>
  <c r="C201" i="18"/>
  <c r="C200" i="18"/>
  <c r="C199" i="18"/>
  <c r="C198" i="18"/>
  <c r="C197" i="18"/>
  <c r="C196" i="18"/>
  <c r="C195" i="18"/>
  <c r="C194" i="18"/>
  <c r="C193" i="18"/>
  <c r="C192" i="18"/>
  <c r="C191" i="18"/>
  <c r="C190" i="18"/>
  <c r="C189" i="18"/>
  <c r="C188" i="18"/>
  <c r="C187" i="18"/>
  <c r="C186" i="18"/>
  <c r="C185" i="18"/>
  <c r="C184" i="18"/>
  <c r="C183" i="18"/>
  <c r="C182" i="18"/>
  <c r="C181" i="18"/>
  <c r="C180" i="18"/>
  <c r="C179" i="18"/>
  <c r="C178" i="18"/>
  <c r="C177" i="18"/>
  <c r="C176" i="18"/>
  <c r="C175" i="18"/>
  <c r="C174" i="18"/>
  <c r="C173" i="18"/>
  <c r="C172" i="18"/>
  <c r="C171" i="18"/>
  <c r="C170" i="18"/>
  <c r="C167" i="18"/>
  <c r="C166" i="18"/>
  <c r="C165" i="18"/>
  <c r="C164" i="18"/>
  <c r="C163" i="18"/>
  <c r="C162" i="18"/>
  <c r="C161" i="18"/>
  <c r="C160" i="18"/>
  <c r="C159" i="18"/>
  <c r="C158" i="18"/>
  <c r="C157" i="18"/>
  <c r="C156" i="18"/>
  <c r="C155" i="18"/>
  <c r="C154" i="18"/>
  <c r="C153" i="18"/>
  <c r="C152" i="18"/>
  <c r="C151" i="18"/>
  <c r="C150" i="18"/>
  <c r="C149" i="18"/>
  <c r="C148" i="18"/>
  <c r="C147" i="18"/>
  <c r="C146" i="18"/>
  <c r="C145" i="18"/>
  <c r="C144" i="18"/>
  <c r="C143" i="18"/>
  <c r="C142" i="18"/>
  <c r="C141" i="18"/>
  <c r="C140" i="18"/>
  <c r="C139" i="18"/>
  <c r="C138" i="18"/>
  <c r="C137" i="18"/>
  <c r="C136" i="18"/>
  <c r="C135" i="18"/>
  <c r="C134" i="18"/>
  <c r="C133" i="18"/>
  <c r="C132" i="18"/>
  <c r="C131" i="18"/>
  <c r="C130" i="18"/>
  <c r="C129" i="18"/>
  <c r="C128" i="18"/>
  <c r="C127" i="18"/>
  <c r="C126" i="18"/>
  <c r="C125" i="18"/>
  <c r="C124" i="18"/>
  <c r="C123" i="18"/>
  <c r="C122" i="18"/>
  <c r="C121" i="18"/>
  <c r="C120" i="18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N35" i="18" s="1"/>
  <c r="C84" i="18"/>
  <c r="C83" i="18"/>
  <c r="C82" i="18"/>
  <c r="C81" i="18"/>
  <c r="I36" i="18" s="1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415" i="17"/>
  <c r="C414" i="17"/>
  <c r="C413" i="17"/>
  <c r="C412" i="17"/>
  <c r="C411" i="17"/>
  <c r="C410" i="17"/>
  <c r="C409" i="17"/>
  <c r="C408" i="17"/>
  <c r="C407" i="17"/>
  <c r="C406" i="17"/>
  <c r="C405" i="17"/>
  <c r="C404" i="17"/>
  <c r="C403" i="17"/>
  <c r="C402" i="17"/>
  <c r="C401" i="17"/>
  <c r="C400" i="17"/>
  <c r="C399" i="17"/>
  <c r="C398" i="17"/>
  <c r="C397" i="17"/>
  <c r="C396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64" i="17"/>
  <c r="C363" i="17"/>
  <c r="C362" i="17"/>
  <c r="C361" i="17"/>
  <c r="C360" i="17"/>
  <c r="C359" i="17"/>
  <c r="C358" i="17"/>
  <c r="C357" i="17"/>
  <c r="C356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37" i="17"/>
  <c r="C336" i="17"/>
  <c r="C335" i="17"/>
  <c r="AC35" i="17" s="1"/>
  <c r="C332" i="17"/>
  <c r="C331" i="17"/>
  <c r="C330" i="17"/>
  <c r="C329" i="17"/>
  <c r="C328" i="17"/>
  <c r="C327" i="17"/>
  <c r="C326" i="17"/>
  <c r="C325" i="17"/>
  <c r="C324" i="17"/>
  <c r="C323" i="17"/>
  <c r="C322" i="17"/>
  <c r="C321" i="17"/>
  <c r="C320" i="17"/>
  <c r="C319" i="17"/>
  <c r="C318" i="17"/>
  <c r="C317" i="17"/>
  <c r="C316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84" i="17"/>
  <c r="C283" i="17"/>
  <c r="C282" i="17"/>
  <c r="C281" i="17"/>
  <c r="C280" i="17"/>
  <c r="C279" i="17"/>
  <c r="C278" i="17"/>
  <c r="C277" i="17"/>
  <c r="C276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49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9" i="17"/>
  <c r="C118" i="17"/>
  <c r="C117" i="17"/>
  <c r="C116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415" i="16"/>
  <c r="C414" i="16"/>
  <c r="C413" i="16"/>
  <c r="C412" i="16"/>
  <c r="C411" i="16"/>
  <c r="C410" i="16"/>
  <c r="C409" i="16"/>
  <c r="C408" i="16"/>
  <c r="C407" i="16"/>
  <c r="C406" i="16"/>
  <c r="C405" i="16"/>
  <c r="C404" i="16"/>
  <c r="C403" i="16"/>
  <c r="C402" i="16"/>
  <c r="C401" i="16"/>
  <c r="C400" i="16"/>
  <c r="C399" i="16"/>
  <c r="C398" i="16"/>
  <c r="C397" i="16"/>
  <c r="C396" i="16"/>
  <c r="C395" i="16"/>
  <c r="C394" i="16"/>
  <c r="C393" i="16"/>
  <c r="C392" i="16"/>
  <c r="C391" i="16"/>
  <c r="C390" i="16"/>
  <c r="C389" i="16"/>
  <c r="C388" i="16"/>
  <c r="C387" i="16"/>
  <c r="C386" i="16"/>
  <c r="C385" i="16"/>
  <c r="C384" i="16"/>
  <c r="C383" i="16"/>
  <c r="C382" i="16"/>
  <c r="C381" i="16"/>
  <c r="C380" i="16"/>
  <c r="C379" i="16"/>
  <c r="C378" i="16"/>
  <c r="C377" i="16"/>
  <c r="C376" i="16"/>
  <c r="C375" i="16"/>
  <c r="C374" i="16"/>
  <c r="C373" i="16"/>
  <c r="C372" i="16"/>
  <c r="C371" i="16"/>
  <c r="C370" i="16"/>
  <c r="C369" i="16"/>
  <c r="C368" i="16"/>
  <c r="C367" i="16"/>
  <c r="C366" i="16"/>
  <c r="C365" i="16"/>
  <c r="C364" i="16"/>
  <c r="C363" i="16"/>
  <c r="C362" i="16"/>
  <c r="C361" i="16"/>
  <c r="C360" i="16"/>
  <c r="C359" i="16"/>
  <c r="C358" i="16"/>
  <c r="C357" i="16"/>
  <c r="C356" i="16"/>
  <c r="C355" i="16"/>
  <c r="C354" i="16"/>
  <c r="C353" i="16"/>
  <c r="C352" i="16"/>
  <c r="C351" i="16"/>
  <c r="C350" i="16"/>
  <c r="C349" i="16"/>
  <c r="C348" i="16"/>
  <c r="C347" i="16"/>
  <c r="C346" i="16"/>
  <c r="C345" i="16"/>
  <c r="C344" i="16"/>
  <c r="C343" i="16"/>
  <c r="C342" i="16"/>
  <c r="C341" i="16"/>
  <c r="C340" i="16"/>
  <c r="C339" i="16"/>
  <c r="C338" i="16"/>
  <c r="C337" i="16"/>
  <c r="C336" i="16"/>
  <c r="C335" i="16"/>
  <c r="AC35" i="16" s="1"/>
  <c r="AC36" i="16" s="1"/>
  <c r="C332" i="16"/>
  <c r="C331" i="16"/>
  <c r="C330" i="16"/>
  <c r="C329" i="16"/>
  <c r="C328" i="16"/>
  <c r="C327" i="16"/>
  <c r="C326" i="16"/>
  <c r="C325" i="16"/>
  <c r="C324" i="16"/>
  <c r="C323" i="16"/>
  <c r="C322" i="16"/>
  <c r="C321" i="16"/>
  <c r="C320" i="16"/>
  <c r="C319" i="16"/>
  <c r="C318" i="16"/>
  <c r="C317" i="16"/>
  <c r="C316" i="16"/>
  <c r="C315" i="16"/>
  <c r="C314" i="16"/>
  <c r="C313" i="16"/>
  <c r="C312" i="16"/>
  <c r="C311" i="16"/>
  <c r="C310" i="16"/>
  <c r="C309" i="16"/>
  <c r="C308" i="16"/>
  <c r="C307" i="16"/>
  <c r="C306" i="16"/>
  <c r="C305" i="16"/>
  <c r="C304" i="16"/>
  <c r="C303" i="16"/>
  <c r="C302" i="16"/>
  <c r="C301" i="16"/>
  <c r="C300" i="16"/>
  <c r="C299" i="16"/>
  <c r="C298" i="16"/>
  <c r="C297" i="16"/>
  <c r="C296" i="16"/>
  <c r="C295" i="16"/>
  <c r="C294" i="16"/>
  <c r="C293" i="16"/>
  <c r="C292" i="16"/>
  <c r="C291" i="16"/>
  <c r="C290" i="16"/>
  <c r="C289" i="16"/>
  <c r="C288" i="16"/>
  <c r="C287" i="16"/>
  <c r="C286" i="16"/>
  <c r="C285" i="16"/>
  <c r="C284" i="16"/>
  <c r="C283" i="16"/>
  <c r="C282" i="16"/>
  <c r="C281" i="16"/>
  <c r="C280" i="16"/>
  <c r="C279" i="16"/>
  <c r="C278" i="16"/>
  <c r="C277" i="16"/>
  <c r="C276" i="16"/>
  <c r="C275" i="16"/>
  <c r="C274" i="16"/>
  <c r="C273" i="16"/>
  <c r="C272" i="16"/>
  <c r="C271" i="16"/>
  <c r="C270" i="16"/>
  <c r="C269" i="16"/>
  <c r="X35" i="16" s="1"/>
  <c r="X36" i="16" s="1"/>
  <c r="C268" i="16"/>
  <c r="C267" i="16"/>
  <c r="C266" i="16"/>
  <c r="C265" i="16"/>
  <c r="C264" i="16"/>
  <c r="C263" i="16"/>
  <c r="C262" i="16"/>
  <c r="C261" i="16"/>
  <c r="C260" i="16"/>
  <c r="C259" i="16"/>
  <c r="C258" i="16"/>
  <c r="C257" i="16"/>
  <c r="C256" i="16"/>
  <c r="C255" i="16"/>
  <c r="C254" i="16"/>
  <c r="C253" i="16"/>
  <c r="C252" i="16"/>
  <c r="C249" i="16"/>
  <c r="C248" i="16"/>
  <c r="C247" i="16"/>
  <c r="C246" i="16"/>
  <c r="C245" i="16"/>
  <c r="C244" i="16"/>
  <c r="C243" i="16"/>
  <c r="C242" i="16"/>
  <c r="C241" i="16"/>
  <c r="C240" i="16"/>
  <c r="C239" i="16"/>
  <c r="C238" i="16"/>
  <c r="C237" i="16"/>
  <c r="C236" i="16"/>
  <c r="C235" i="16"/>
  <c r="C234" i="16"/>
  <c r="C233" i="16"/>
  <c r="C232" i="16"/>
  <c r="C231" i="16"/>
  <c r="C230" i="16"/>
  <c r="C229" i="16"/>
  <c r="C228" i="16"/>
  <c r="C227" i="16"/>
  <c r="C226" i="16"/>
  <c r="C225" i="16"/>
  <c r="C224" i="16"/>
  <c r="C223" i="16"/>
  <c r="C222" i="16"/>
  <c r="C221" i="16"/>
  <c r="C220" i="16"/>
  <c r="C219" i="16"/>
  <c r="C218" i="16"/>
  <c r="C217" i="16"/>
  <c r="C216" i="16"/>
  <c r="C215" i="16"/>
  <c r="C214" i="16"/>
  <c r="C213" i="16"/>
  <c r="C212" i="16"/>
  <c r="C211" i="16"/>
  <c r="C210" i="16"/>
  <c r="C209" i="16"/>
  <c r="C208" i="16"/>
  <c r="C207" i="16"/>
  <c r="C206" i="16"/>
  <c r="C205" i="16"/>
  <c r="C204" i="16"/>
  <c r="C203" i="16"/>
  <c r="C202" i="16"/>
  <c r="C201" i="16"/>
  <c r="C200" i="16"/>
  <c r="C199" i="16"/>
  <c r="C198" i="16"/>
  <c r="C197" i="16"/>
  <c r="C196" i="16"/>
  <c r="C195" i="16"/>
  <c r="C194" i="16"/>
  <c r="C193" i="16"/>
  <c r="C192" i="16"/>
  <c r="C191" i="16"/>
  <c r="C190" i="16"/>
  <c r="C189" i="16"/>
  <c r="C188" i="16"/>
  <c r="C187" i="16"/>
  <c r="C186" i="16"/>
  <c r="C185" i="16"/>
  <c r="C184" i="16"/>
  <c r="C183" i="16"/>
  <c r="C182" i="16"/>
  <c r="C181" i="16"/>
  <c r="C180" i="16"/>
  <c r="C179" i="16"/>
  <c r="C178" i="16"/>
  <c r="C177" i="16"/>
  <c r="C176" i="16"/>
  <c r="C175" i="16"/>
  <c r="C174" i="16"/>
  <c r="C173" i="16"/>
  <c r="C172" i="16"/>
  <c r="C171" i="16"/>
  <c r="C170" i="16"/>
  <c r="C169" i="16"/>
  <c r="C166" i="16"/>
  <c r="C165" i="16"/>
  <c r="C164" i="16"/>
  <c r="C163" i="16"/>
  <c r="C162" i="16"/>
  <c r="C161" i="16"/>
  <c r="C160" i="16"/>
  <c r="C159" i="16"/>
  <c r="C158" i="16"/>
  <c r="C157" i="16"/>
  <c r="C156" i="16"/>
  <c r="C155" i="16"/>
  <c r="C154" i="16"/>
  <c r="C153" i="16"/>
  <c r="C152" i="16"/>
  <c r="C151" i="16"/>
  <c r="C150" i="16"/>
  <c r="C149" i="16"/>
  <c r="C148" i="16"/>
  <c r="C147" i="16"/>
  <c r="C146" i="16"/>
  <c r="C145" i="16"/>
  <c r="C144" i="16"/>
  <c r="C143" i="16"/>
  <c r="C142" i="16"/>
  <c r="C141" i="16"/>
  <c r="C140" i="16"/>
  <c r="C139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AF30" i="16"/>
  <c r="AK30" i="16" s="1"/>
  <c r="AR8" i="16" s="1"/>
  <c r="AE30" i="16"/>
  <c r="AD30" i="16"/>
  <c r="AC30" i="16"/>
  <c r="AB30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K30" i="16"/>
  <c r="J30" i="16"/>
  <c r="I30" i="16"/>
  <c r="H30" i="16"/>
  <c r="G30" i="16"/>
  <c r="F30" i="16"/>
  <c r="AM30" i="16" s="1"/>
  <c r="AF29" i="16"/>
  <c r="AE29" i="16"/>
  <c r="AJ29" i="16" s="1" a="1"/>
  <c r="AJ29" i="16" s="1"/>
  <c r="AL29" i="16" s="1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AF28" i="16"/>
  <c r="AE28" i="16"/>
  <c r="AD28" i="16"/>
  <c r="AJ28" i="16" s="1" a="1"/>
  <c r="AJ28" i="16" s="1"/>
  <c r="AL28" i="16" s="1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AF27" i="16"/>
  <c r="AE27" i="16"/>
  <c r="AD27" i="16"/>
  <c r="AC27" i="16"/>
  <c r="AJ27" i="16" s="1" a="1"/>
  <c r="AJ27" i="16" s="1"/>
  <c r="AL27" i="16" s="1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AF26" i="16"/>
  <c r="AE26" i="16"/>
  <c r="AD26" i="16"/>
  <c r="AC26" i="16"/>
  <c r="AB26" i="16"/>
  <c r="AJ26" i="16" s="1" a="1"/>
  <c r="AJ26" i="16" s="1"/>
  <c r="AL26" i="16" s="1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G26" i="16"/>
  <c r="F26" i="16"/>
  <c r="AF25" i="16"/>
  <c r="AE25" i="16"/>
  <c r="AD25" i="16"/>
  <c r="AC25" i="16"/>
  <c r="AB25" i="16"/>
  <c r="AA25" i="16"/>
  <c r="AJ25" i="16" s="1" a="1"/>
  <c r="AJ25" i="16" s="1"/>
  <c r="AL25" i="16" s="1"/>
  <c r="Z25" i="16"/>
  <c r="Y25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AF24" i="16"/>
  <c r="AE24" i="16"/>
  <c r="AD24" i="16"/>
  <c r="AC24" i="16"/>
  <c r="AB24" i="16"/>
  <c r="AA24" i="16"/>
  <c r="Z24" i="16"/>
  <c r="AJ24" i="16" s="1" a="1"/>
  <c r="AJ24" i="16" s="1"/>
  <c r="AL24" i="16" s="1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AF23" i="16"/>
  <c r="AE23" i="16"/>
  <c r="AD23" i="16"/>
  <c r="AC23" i="16"/>
  <c r="AB23" i="16"/>
  <c r="AA23" i="16"/>
  <c r="Z23" i="16"/>
  <c r="Y23" i="16"/>
  <c r="AJ23" i="16" s="1" a="1"/>
  <c r="AJ23" i="16" s="1"/>
  <c r="AL23" i="16" s="1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AF22" i="16"/>
  <c r="AE22" i="16"/>
  <c r="AD22" i="16"/>
  <c r="AC22" i="16"/>
  <c r="AB22" i="16"/>
  <c r="AA22" i="16"/>
  <c r="Z22" i="16"/>
  <c r="Y22" i="16"/>
  <c r="X22" i="16"/>
  <c r="AJ22" i="16" s="1" a="1"/>
  <c r="AJ22" i="16" s="1"/>
  <c r="AL22" i="16" s="1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AF21" i="16"/>
  <c r="AE21" i="16"/>
  <c r="AD21" i="16"/>
  <c r="AC21" i="16"/>
  <c r="AB21" i="16"/>
  <c r="AA21" i="16"/>
  <c r="Z21" i="16"/>
  <c r="Y21" i="16"/>
  <c r="X21" i="16"/>
  <c r="W21" i="16"/>
  <c r="AJ21" i="16" s="1" a="1"/>
  <c r="AJ21" i="16" s="1"/>
  <c r="AL21" i="16" s="1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AF20" i="16"/>
  <c r="AE20" i="16"/>
  <c r="AD20" i="16"/>
  <c r="AC20" i="16"/>
  <c r="AB20" i="16"/>
  <c r="AA20" i="16"/>
  <c r="Z20" i="16"/>
  <c r="Y20" i="16"/>
  <c r="X20" i="16"/>
  <c r="W20" i="16"/>
  <c r="V20" i="16"/>
  <c r="AJ20" i="16" s="1" a="1"/>
  <c r="AJ20" i="16" s="1"/>
  <c r="AL20" i="16" s="1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AJ19" i="16" s="1" a="1"/>
  <c r="AJ19" i="16" s="1"/>
  <c r="AL19" i="16" s="1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AJ18" i="16" s="1" a="1"/>
  <c r="AJ18" i="16" s="1"/>
  <c r="AL18" i="16" s="1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AJ17" i="16" s="1" a="1"/>
  <c r="AJ17" i="16" s="1"/>
  <c r="AL17" i="16" s="1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AJ16" i="16" s="1" a="1"/>
  <c r="AJ16" i="16" s="1"/>
  <c r="AL16" i="16" s="1"/>
  <c r="Q16" i="16"/>
  <c r="P16" i="16"/>
  <c r="O16" i="16"/>
  <c r="N16" i="16"/>
  <c r="M16" i="16"/>
  <c r="L16" i="16"/>
  <c r="K16" i="16"/>
  <c r="J16" i="16"/>
  <c r="I16" i="16"/>
  <c r="H16" i="16"/>
  <c r="G16" i="16"/>
  <c r="F16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AJ15" i="16" s="1" a="1"/>
  <c r="AJ15" i="16" s="1"/>
  <c r="AL15" i="16" s="1"/>
  <c r="P15" i="16"/>
  <c r="O15" i="16"/>
  <c r="N15" i="16"/>
  <c r="M15" i="16"/>
  <c r="L15" i="16"/>
  <c r="K15" i="16"/>
  <c r="J15" i="16"/>
  <c r="I15" i="16"/>
  <c r="H15" i="16"/>
  <c r="G15" i="16"/>
  <c r="F15" i="16"/>
  <c r="AF14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AJ14" i="16" s="1" a="1"/>
  <c r="AJ14" i="16" s="1"/>
  <c r="AL14" i="16" s="1"/>
  <c r="O14" i="16"/>
  <c r="N14" i="16"/>
  <c r="M14" i="16"/>
  <c r="L14" i="16"/>
  <c r="K14" i="16"/>
  <c r="J14" i="16"/>
  <c r="I14" i="16"/>
  <c r="H14" i="16"/>
  <c r="G14" i="16"/>
  <c r="F14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AJ13" i="16" s="1" a="1"/>
  <c r="AJ13" i="16" s="1"/>
  <c r="AL13" i="16" s="1"/>
  <c r="N13" i="16"/>
  <c r="M13" i="16"/>
  <c r="L13" i="16"/>
  <c r="K13" i="16"/>
  <c r="J13" i="16"/>
  <c r="I13" i="16"/>
  <c r="H13" i="16"/>
  <c r="G13" i="16"/>
  <c r="F13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AJ12" i="16" s="1" a="1"/>
  <c r="AJ12" i="16" s="1"/>
  <c r="AL12" i="16" s="1"/>
  <c r="M12" i="16"/>
  <c r="L12" i="16"/>
  <c r="K12" i="16"/>
  <c r="J12" i="16"/>
  <c r="I12" i="16"/>
  <c r="H12" i="16"/>
  <c r="G12" i="16"/>
  <c r="F12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AJ11" i="16" s="1" a="1"/>
  <c r="AJ11" i="16" s="1"/>
  <c r="AL11" i="16" s="1"/>
  <c r="L11" i="16"/>
  <c r="K11" i="16"/>
  <c r="J11" i="16"/>
  <c r="I11" i="16"/>
  <c r="H11" i="16"/>
  <c r="G11" i="16"/>
  <c r="F11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AJ10" i="16" s="1" a="1"/>
  <c r="AJ10" i="16" s="1"/>
  <c r="AL10" i="16" s="1"/>
  <c r="K10" i="16"/>
  <c r="J10" i="16"/>
  <c r="I10" i="16"/>
  <c r="H10" i="16"/>
  <c r="G10" i="16"/>
  <c r="F10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AJ9" i="16" s="1" a="1"/>
  <c r="AJ9" i="16" s="1"/>
  <c r="AL9" i="16" s="1"/>
  <c r="J9" i="16"/>
  <c r="I9" i="16"/>
  <c r="H9" i="16"/>
  <c r="G9" i="16"/>
  <c r="F9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AJ8" i="16" s="1" a="1"/>
  <c r="AJ8" i="16" s="1"/>
  <c r="AL8" i="16" s="1"/>
  <c r="I8" i="16"/>
  <c r="H8" i="16"/>
  <c r="G8" i="16"/>
  <c r="F8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AJ7" i="16" s="1" a="1"/>
  <c r="AJ7" i="16" s="1"/>
  <c r="AL7" i="16" s="1"/>
  <c r="H7" i="16"/>
  <c r="G7" i="16"/>
  <c r="F7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AJ6" i="16" s="1" a="1"/>
  <c r="AJ6" i="16" s="1"/>
  <c r="AL6" i="16" s="1"/>
  <c r="G6" i="16"/>
  <c r="F6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AJ5" i="16" s="1" a="1"/>
  <c r="AJ5" i="16" s="1"/>
  <c r="AL5" i="16" s="1"/>
  <c r="F5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AJ4" i="16" s="1" a="1"/>
  <c r="AJ4" i="16" s="1"/>
  <c r="I35" i="16"/>
  <c r="AC36" i="15"/>
  <c r="X36" i="15"/>
  <c r="S36" i="15"/>
  <c r="N36" i="15"/>
  <c r="I36" i="15"/>
  <c r="I37" i="15" s="1"/>
  <c r="AC35" i="15"/>
  <c r="X35" i="15"/>
  <c r="S35" i="15"/>
  <c r="S37" i="15" s="1"/>
  <c r="N35" i="15"/>
  <c r="I35" i="15"/>
  <c r="AC37" i="15"/>
  <c r="X37" i="15"/>
  <c r="N37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3" i="15"/>
  <c r="C408" i="15"/>
  <c r="C409" i="15"/>
  <c r="C410" i="15"/>
  <c r="C411" i="15"/>
  <c r="C412" i="15"/>
  <c r="C413" i="15"/>
  <c r="C414" i="15"/>
  <c r="C415" i="15"/>
  <c r="C405" i="15"/>
  <c r="C406" i="15"/>
  <c r="C407" i="15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AF29" i="18"/>
  <c r="AE29" i="18"/>
  <c r="AI29" i="18" s="1" a="1"/>
  <c r="AI29" i="18" s="1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AF28" i="18"/>
  <c r="AE28" i="18"/>
  <c r="AD28" i="18"/>
  <c r="AI28" i="18" s="1" a="1"/>
  <c r="AI28" i="18" s="1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AF27" i="18"/>
  <c r="AE27" i="18"/>
  <c r="AD27" i="18"/>
  <c r="AC27" i="18"/>
  <c r="AI27" i="18" s="1" a="1"/>
  <c r="AI27" i="18" s="1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AF26" i="18"/>
  <c r="AE26" i="18"/>
  <c r="AD26" i="18"/>
  <c r="AC26" i="18"/>
  <c r="AB26" i="18"/>
  <c r="AI26" i="18" s="1" a="1"/>
  <c r="AI26" i="18" s="1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AF25" i="18"/>
  <c r="AE25" i="18"/>
  <c r="AD25" i="18"/>
  <c r="AC25" i="18"/>
  <c r="AB25" i="18"/>
  <c r="AA25" i="18"/>
  <c r="AI25" i="18" s="1" a="1"/>
  <c r="AI25" i="18" s="1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AF24" i="18"/>
  <c r="AE24" i="18"/>
  <c r="AD24" i="18"/>
  <c r="AC24" i="18"/>
  <c r="AB24" i="18"/>
  <c r="AA24" i="18"/>
  <c r="Z24" i="18"/>
  <c r="AI24" i="18" s="1" a="1"/>
  <c r="AI24" i="18" s="1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AF23" i="18"/>
  <c r="AE23" i="18"/>
  <c r="AD23" i="18"/>
  <c r="AC23" i="18"/>
  <c r="AB23" i="18"/>
  <c r="AA23" i="18"/>
  <c r="Z23" i="18"/>
  <c r="Y23" i="18"/>
  <c r="AI23" i="18" s="1" a="1"/>
  <c r="AI23" i="18" s="1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AF22" i="18"/>
  <c r="AE22" i="18"/>
  <c r="AD22" i="18"/>
  <c r="AC22" i="18"/>
  <c r="AB22" i="18"/>
  <c r="AA22" i="18"/>
  <c r="Z22" i="18"/>
  <c r="Y22" i="18"/>
  <c r="X22" i="18"/>
  <c r="AI22" i="18" s="1" a="1"/>
  <c r="AI22" i="18" s="1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AF21" i="18"/>
  <c r="AE21" i="18"/>
  <c r="AD21" i="18"/>
  <c r="AC21" i="18"/>
  <c r="AB21" i="18"/>
  <c r="AA21" i="18"/>
  <c r="Z21" i="18"/>
  <c r="Y21" i="18"/>
  <c r="X21" i="18"/>
  <c r="W21" i="18"/>
  <c r="AI21" i="18" s="1" a="1"/>
  <c r="AI21" i="18" s="1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AF20" i="18"/>
  <c r="AE20" i="18"/>
  <c r="AD20" i="18"/>
  <c r="AC20" i="18"/>
  <c r="AB20" i="18"/>
  <c r="AA20" i="18"/>
  <c r="Z20" i="18"/>
  <c r="Y20" i="18"/>
  <c r="X20" i="18"/>
  <c r="W20" i="18"/>
  <c r="V20" i="18"/>
  <c r="AI20" i="18" s="1" a="1"/>
  <c r="AI20" i="18" s="1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AI19" i="18" s="1" a="1"/>
  <c r="AI19" i="18" s="1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AI18" i="18" s="1" a="1"/>
  <c r="AI18" i="18" s="1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AI17" i="18" s="1" a="1"/>
  <c r="AI17" i="18" s="1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AI16" i="18" s="1" a="1"/>
  <c r="AI16" i="18" s="1"/>
  <c r="Q16" i="18"/>
  <c r="P16" i="18"/>
  <c r="O16" i="18"/>
  <c r="N16" i="18"/>
  <c r="M16" i="18"/>
  <c r="L16" i="18"/>
  <c r="K16" i="18"/>
  <c r="J16" i="18"/>
  <c r="I16" i="18"/>
  <c r="H16" i="18"/>
  <c r="G16" i="18"/>
  <c r="F16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AI15" i="18" s="1" a="1"/>
  <c r="AI15" i="18" s="1"/>
  <c r="P15" i="18"/>
  <c r="O15" i="18"/>
  <c r="N15" i="18"/>
  <c r="M15" i="18"/>
  <c r="L15" i="18"/>
  <c r="K15" i="18"/>
  <c r="J15" i="18"/>
  <c r="I15" i="18"/>
  <c r="H15" i="18"/>
  <c r="G15" i="18"/>
  <c r="F15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AI14" i="18" s="1" a="1"/>
  <c r="AI14" i="18" s="1"/>
  <c r="O14" i="18"/>
  <c r="N14" i="18"/>
  <c r="M14" i="18"/>
  <c r="L14" i="18"/>
  <c r="K14" i="18"/>
  <c r="J14" i="18"/>
  <c r="I14" i="18"/>
  <c r="H14" i="18"/>
  <c r="G14" i="18"/>
  <c r="F14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AI13" i="18" s="1" a="1"/>
  <c r="AI13" i="18" s="1"/>
  <c r="N13" i="18"/>
  <c r="M13" i="18"/>
  <c r="L13" i="18"/>
  <c r="K13" i="18"/>
  <c r="J13" i="18"/>
  <c r="I13" i="18"/>
  <c r="H13" i="18"/>
  <c r="G13" i="18"/>
  <c r="F13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AI12" i="18" s="1" a="1"/>
  <c r="AI12" i="18" s="1"/>
  <c r="M12" i="18"/>
  <c r="L12" i="18"/>
  <c r="K12" i="18"/>
  <c r="J12" i="18"/>
  <c r="I12" i="18"/>
  <c r="H12" i="18"/>
  <c r="G12" i="18"/>
  <c r="F12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AI11" i="18" s="1" a="1"/>
  <c r="AI11" i="18" s="1"/>
  <c r="L11" i="18"/>
  <c r="K11" i="18"/>
  <c r="J11" i="18"/>
  <c r="I11" i="18"/>
  <c r="H11" i="18"/>
  <c r="G11" i="18"/>
  <c r="F11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AI10" i="18" s="1" a="1"/>
  <c r="AI10" i="18" s="1"/>
  <c r="K10" i="18"/>
  <c r="J10" i="18"/>
  <c r="I10" i="18"/>
  <c r="H10" i="18"/>
  <c r="G10" i="18"/>
  <c r="F10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AI9" i="18" s="1" a="1"/>
  <c r="AI9" i="18" s="1"/>
  <c r="J9" i="18"/>
  <c r="I9" i="18"/>
  <c r="H9" i="18"/>
  <c r="G9" i="18"/>
  <c r="F9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AI8" i="18" s="1" a="1"/>
  <c r="AI8" i="18" s="1"/>
  <c r="I8" i="18"/>
  <c r="H8" i="18"/>
  <c r="G8" i="18"/>
  <c r="F8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AI7" i="18" s="1" a="1"/>
  <c r="AI7" i="18" s="1"/>
  <c r="H7" i="18"/>
  <c r="G7" i="18"/>
  <c r="F7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AI6" i="18" s="1" a="1"/>
  <c r="AI6" i="18" s="1"/>
  <c r="G6" i="18"/>
  <c r="F6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AI5" i="18" s="1" a="1"/>
  <c r="AI5" i="18" s="1"/>
  <c r="F5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AI4" i="18" s="1" a="1"/>
  <c r="AI4" i="18" s="1"/>
  <c r="AF30" i="17"/>
  <c r="AJ30" i="17" s="1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AF29" i="17"/>
  <c r="AE29" i="17"/>
  <c r="AI29" i="17" s="1" a="1"/>
  <c r="AI29" i="17" s="1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AF28" i="17"/>
  <c r="AE28" i="17"/>
  <c r="AD28" i="17"/>
  <c r="AI28" i="17" s="1" a="1"/>
  <c r="AI28" i="17" s="1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AF27" i="17"/>
  <c r="AE27" i="17"/>
  <c r="AD27" i="17"/>
  <c r="AC27" i="17"/>
  <c r="AI27" i="17" s="1" a="1"/>
  <c r="AI27" i="17" s="1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AF26" i="17"/>
  <c r="AE26" i="17"/>
  <c r="AD26" i="17"/>
  <c r="AC26" i="17"/>
  <c r="AB26" i="17"/>
  <c r="AI26" i="17" s="1" a="1"/>
  <c r="AI26" i="17" s="1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AF25" i="17"/>
  <c r="AE25" i="17"/>
  <c r="AD25" i="17"/>
  <c r="AC25" i="17"/>
  <c r="AB25" i="17"/>
  <c r="AA25" i="17"/>
  <c r="AI25" i="17" s="1" a="1"/>
  <c r="AI25" i="17" s="1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AF24" i="17"/>
  <c r="AE24" i="17"/>
  <c r="AD24" i="17"/>
  <c r="AC24" i="17"/>
  <c r="AB24" i="17"/>
  <c r="AA24" i="17"/>
  <c r="Z24" i="17"/>
  <c r="AI24" i="17" s="1" a="1"/>
  <c r="AI24" i="17" s="1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AF23" i="17"/>
  <c r="AE23" i="17"/>
  <c r="AD23" i="17"/>
  <c r="AC23" i="17"/>
  <c r="AB23" i="17"/>
  <c r="AA23" i="17"/>
  <c r="Z23" i="17"/>
  <c r="Y23" i="17"/>
  <c r="AI23" i="17" s="1" a="1"/>
  <c r="AI23" i="17" s="1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AF22" i="17"/>
  <c r="AE22" i="17"/>
  <c r="AD22" i="17"/>
  <c r="AC22" i="17"/>
  <c r="AB22" i="17"/>
  <c r="AA22" i="17"/>
  <c r="Z22" i="17"/>
  <c r="Y22" i="17"/>
  <c r="X22" i="17"/>
  <c r="AI22" i="17" s="1" a="1"/>
  <c r="AI22" i="17" s="1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AF21" i="17"/>
  <c r="AE21" i="17"/>
  <c r="AD21" i="17"/>
  <c r="AC21" i="17"/>
  <c r="AB21" i="17"/>
  <c r="AA21" i="17"/>
  <c r="Z21" i="17"/>
  <c r="Y21" i="17"/>
  <c r="X21" i="17"/>
  <c r="W21" i="17"/>
  <c r="AI21" i="17" s="1" a="1"/>
  <c r="AI21" i="17" s="1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AF20" i="17"/>
  <c r="AE20" i="17"/>
  <c r="AD20" i="17"/>
  <c r="AC20" i="17"/>
  <c r="AB20" i="17"/>
  <c r="AA20" i="17"/>
  <c r="Z20" i="17"/>
  <c r="Y20" i="17"/>
  <c r="X20" i="17"/>
  <c r="W20" i="17"/>
  <c r="V20" i="17"/>
  <c r="AI20" i="17" s="1" a="1"/>
  <c r="AI20" i="17" s="1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AI19" i="17" s="1" a="1"/>
  <c r="AI19" i="17" s="1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AI18" i="17" s="1" a="1"/>
  <c r="AI18" i="17" s="1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AI17" i="17" s="1" a="1"/>
  <c r="AI17" i="17" s="1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AI16" i="17" s="1" a="1"/>
  <c r="AI16" i="17" s="1"/>
  <c r="Q16" i="17"/>
  <c r="P16" i="17"/>
  <c r="O16" i="17"/>
  <c r="N16" i="17"/>
  <c r="M16" i="17"/>
  <c r="L16" i="17"/>
  <c r="K16" i="17"/>
  <c r="J16" i="17"/>
  <c r="I16" i="17"/>
  <c r="H16" i="17"/>
  <c r="G16" i="17"/>
  <c r="F16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AI15" i="17" s="1" a="1"/>
  <c r="AI15" i="17" s="1"/>
  <c r="P15" i="17"/>
  <c r="O15" i="17"/>
  <c r="N15" i="17"/>
  <c r="M15" i="17"/>
  <c r="L15" i="17"/>
  <c r="K15" i="17"/>
  <c r="J15" i="17"/>
  <c r="I15" i="17"/>
  <c r="H15" i="17"/>
  <c r="G15" i="17"/>
  <c r="F15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AI14" i="17" s="1" a="1"/>
  <c r="AI14" i="17" s="1"/>
  <c r="O14" i="17"/>
  <c r="N14" i="17"/>
  <c r="M14" i="17"/>
  <c r="L14" i="17"/>
  <c r="K14" i="17"/>
  <c r="J14" i="17"/>
  <c r="I14" i="17"/>
  <c r="H14" i="17"/>
  <c r="G14" i="17"/>
  <c r="F14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AI13" i="17" s="1" a="1"/>
  <c r="AI13" i="17" s="1"/>
  <c r="N13" i="17"/>
  <c r="M13" i="17"/>
  <c r="L13" i="17"/>
  <c r="K13" i="17"/>
  <c r="J13" i="17"/>
  <c r="I13" i="17"/>
  <c r="H13" i="17"/>
  <c r="G13" i="17"/>
  <c r="F13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AI12" i="17" s="1" a="1"/>
  <c r="AI12" i="17" s="1"/>
  <c r="M12" i="17"/>
  <c r="L12" i="17"/>
  <c r="K12" i="17"/>
  <c r="J12" i="17"/>
  <c r="I12" i="17"/>
  <c r="H12" i="17"/>
  <c r="G12" i="17"/>
  <c r="F12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AI11" i="17" s="1" a="1"/>
  <c r="AI11" i="17" s="1"/>
  <c r="L11" i="17"/>
  <c r="K11" i="17"/>
  <c r="J11" i="17"/>
  <c r="I11" i="17"/>
  <c r="H11" i="17"/>
  <c r="G11" i="17"/>
  <c r="F11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I10" i="17" s="1" a="1"/>
  <c r="AI10" i="17" s="1"/>
  <c r="K10" i="17"/>
  <c r="J10" i="17"/>
  <c r="I10" i="17"/>
  <c r="H10" i="17"/>
  <c r="G10" i="17"/>
  <c r="F10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AI9" i="17" s="1" a="1"/>
  <c r="AI9" i="17" s="1"/>
  <c r="J9" i="17"/>
  <c r="I9" i="17"/>
  <c r="H9" i="17"/>
  <c r="G9" i="17"/>
  <c r="F9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AI8" i="17" s="1" a="1"/>
  <c r="AI8" i="17" s="1"/>
  <c r="I8" i="17"/>
  <c r="H8" i="17"/>
  <c r="G8" i="17"/>
  <c r="F8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AI7" i="17" s="1" a="1"/>
  <c r="AI7" i="17" s="1"/>
  <c r="H7" i="17"/>
  <c r="G7" i="17"/>
  <c r="F7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AI6" i="17" s="1" a="1"/>
  <c r="AI6" i="17" s="1"/>
  <c r="G6" i="17"/>
  <c r="F6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AI5" i="17" s="1" a="1"/>
  <c r="AI5" i="17" s="1"/>
  <c r="F5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AI4" i="17" s="1" a="1"/>
  <c r="AI4" i="17" s="1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404" i="15"/>
  <c r="C403" i="15"/>
  <c r="C402" i="15"/>
  <c r="C401" i="15"/>
  <c r="C400" i="15"/>
  <c r="C399" i="15"/>
  <c r="C398" i="15"/>
  <c r="C397" i="15"/>
  <c r="C396" i="15"/>
  <c r="C395" i="15"/>
  <c r="C394" i="15"/>
  <c r="C393" i="15"/>
  <c r="C392" i="15"/>
  <c r="C391" i="15"/>
  <c r="C390" i="15"/>
  <c r="C389" i="15"/>
  <c r="C388" i="15"/>
  <c r="C387" i="15"/>
  <c r="C386" i="15"/>
  <c r="C385" i="15"/>
  <c r="C384" i="15"/>
  <c r="C383" i="15"/>
  <c r="C382" i="15"/>
  <c r="C381" i="15"/>
  <c r="C380" i="15"/>
  <c r="C379" i="15"/>
  <c r="C378" i="15"/>
  <c r="C377" i="15"/>
  <c r="C376" i="15"/>
  <c r="C375" i="15"/>
  <c r="C374" i="15"/>
  <c r="C373" i="15"/>
  <c r="C372" i="15"/>
  <c r="C371" i="15"/>
  <c r="C370" i="15"/>
  <c r="C369" i="15"/>
  <c r="C368" i="15"/>
  <c r="C367" i="15"/>
  <c r="C366" i="15"/>
  <c r="C365" i="15"/>
  <c r="C364" i="15"/>
  <c r="C363" i="15"/>
  <c r="C362" i="15"/>
  <c r="C361" i="15"/>
  <c r="C360" i="15"/>
  <c r="C359" i="15"/>
  <c r="C358" i="15"/>
  <c r="C357" i="15"/>
  <c r="C356" i="15"/>
  <c r="C355" i="15"/>
  <c r="C354" i="15"/>
  <c r="C353" i="15"/>
  <c r="C352" i="15"/>
  <c r="C351" i="15"/>
  <c r="C350" i="15"/>
  <c r="C349" i="15"/>
  <c r="C348" i="15"/>
  <c r="C347" i="15"/>
  <c r="C346" i="15"/>
  <c r="C345" i="15"/>
  <c r="C344" i="15"/>
  <c r="C343" i="15"/>
  <c r="C342" i="15"/>
  <c r="C341" i="15"/>
  <c r="C340" i="15"/>
  <c r="C339" i="15"/>
  <c r="C338" i="15"/>
  <c r="C337" i="15"/>
  <c r="C336" i="15"/>
  <c r="C335" i="15"/>
  <c r="C332" i="15"/>
  <c r="C331" i="15"/>
  <c r="C330" i="15"/>
  <c r="C329" i="15"/>
  <c r="C328" i="15"/>
  <c r="C327" i="15"/>
  <c r="C326" i="15"/>
  <c r="C325" i="15"/>
  <c r="C324" i="15"/>
  <c r="C323" i="15"/>
  <c r="C322" i="15"/>
  <c r="C321" i="15"/>
  <c r="C320" i="15"/>
  <c r="C319" i="15"/>
  <c r="C318" i="15"/>
  <c r="C317" i="15"/>
  <c r="C316" i="15"/>
  <c r="C315" i="15"/>
  <c r="C314" i="15"/>
  <c r="C313" i="15"/>
  <c r="C312" i="15"/>
  <c r="C311" i="15"/>
  <c r="C310" i="15"/>
  <c r="C309" i="15"/>
  <c r="C308" i="15"/>
  <c r="C307" i="15"/>
  <c r="C306" i="15"/>
  <c r="C305" i="15"/>
  <c r="C304" i="15"/>
  <c r="C303" i="15"/>
  <c r="C302" i="15"/>
  <c r="C301" i="15"/>
  <c r="C300" i="15"/>
  <c r="C299" i="15"/>
  <c r="C298" i="15"/>
  <c r="C297" i="15"/>
  <c r="C296" i="15"/>
  <c r="AF30" i="15"/>
  <c r="AK30" i="15" s="1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AF29" i="15"/>
  <c r="AE29" i="15"/>
  <c r="AJ29" i="15" s="1" a="1"/>
  <c r="AJ29" i="15" s="1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AF28" i="15"/>
  <c r="AE28" i="15"/>
  <c r="AD28" i="15"/>
  <c r="AJ28" i="15" s="1" a="1"/>
  <c r="AJ28" i="15" s="1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AF27" i="15"/>
  <c r="AE27" i="15"/>
  <c r="AD27" i="15"/>
  <c r="AC27" i="15"/>
  <c r="AJ27" i="15" s="1" a="1"/>
  <c r="AJ27" i="15" s="1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AF26" i="15"/>
  <c r="AE26" i="15"/>
  <c r="AD26" i="15"/>
  <c r="AC26" i="15"/>
  <c r="AB26" i="15"/>
  <c r="AJ26" i="15" s="1" a="1"/>
  <c r="AJ26" i="15" s="1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AF25" i="15"/>
  <c r="AE25" i="15"/>
  <c r="AD25" i="15"/>
  <c r="AC25" i="15"/>
  <c r="AB25" i="15"/>
  <c r="AA25" i="15"/>
  <c r="AJ25" i="15" s="1" a="1"/>
  <c r="AJ25" i="15" s="1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AF24" i="15"/>
  <c r="AE24" i="15"/>
  <c r="AD24" i="15"/>
  <c r="AC24" i="15"/>
  <c r="AB24" i="15"/>
  <c r="AA24" i="15"/>
  <c r="Z24" i="15"/>
  <c r="AJ24" i="15" s="1" a="1"/>
  <c r="AJ24" i="15" s="1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AF23" i="15"/>
  <c r="AE23" i="15"/>
  <c r="AD23" i="15"/>
  <c r="AC23" i="15"/>
  <c r="AB23" i="15"/>
  <c r="AA23" i="15"/>
  <c r="Z23" i="15"/>
  <c r="Y23" i="15"/>
  <c r="AJ23" i="15" s="1" a="1"/>
  <c r="AJ23" i="15" s="1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AF22" i="15"/>
  <c r="AE22" i="15"/>
  <c r="AD22" i="15"/>
  <c r="AC22" i="15"/>
  <c r="AB22" i="15"/>
  <c r="AA22" i="15"/>
  <c r="Z22" i="15"/>
  <c r="Y22" i="15"/>
  <c r="X22" i="15"/>
  <c r="AJ22" i="15" s="1" a="1"/>
  <c r="AJ22" i="15" s="1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AF21" i="15"/>
  <c r="AE21" i="15"/>
  <c r="AD21" i="15"/>
  <c r="AC21" i="15"/>
  <c r="AB21" i="15"/>
  <c r="AA21" i="15"/>
  <c r="Z21" i="15"/>
  <c r="Y21" i="15"/>
  <c r="X21" i="15"/>
  <c r="W21" i="15"/>
  <c r="AJ21" i="15" s="1" a="1"/>
  <c r="AJ21" i="15" s="1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AF20" i="15"/>
  <c r="AE20" i="15"/>
  <c r="AD20" i="15"/>
  <c r="AC20" i="15"/>
  <c r="AB20" i="15"/>
  <c r="AA20" i="15"/>
  <c r="Z20" i="15"/>
  <c r="Y20" i="15"/>
  <c r="X20" i="15"/>
  <c r="W20" i="15"/>
  <c r="V20" i="15"/>
  <c r="AJ20" i="15" s="1" a="1"/>
  <c r="AJ20" i="15" s="1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AJ19" i="15" s="1" a="1"/>
  <c r="AJ19" i="15" s="1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AJ18" i="15" s="1" a="1"/>
  <c r="AJ18" i="15" s="1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AJ17" i="15" s="1" a="1"/>
  <c r="AJ17" i="15" s="1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AJ16" i="15" s="1" a="1"/>
  <c r="AJ16" i="15" s="1"/>
  <c r="Q16" i="15"/>
  <c r="P16" i="15"/>
  <c r="O16" i="15"/>
  <c r="N16" i="15"/>
  <c r="M16" i="15"/>
  <c r="L16" i="15"/>
  <c r="K16" i="15"/>
  <c r="J16" i="15"/>
  <c r="I16" i="15"/>
  <c r="H16" i="15"/>
  <c r="G16" i="15"/>
  <c r="F16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AJ15" i="15" s="1" a="1"/>
  <c r="AJ15" i="15" s="1"/>
  <c r="P15" i="15"/>
  <c r="O15" i="15"/>
  <c r="N15" i="15"/>
  <c r="M15" i="15"/>
  <c r="L15" i="15"/>
  <c r="K15" i="15"/>
  <c r="J15" i="15"/>
  <c r="I15" i="15"/>
  <c r="H15" i="15"/>
  <c r="G15" i="15"/>
  <c r="F15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AJ14" i="15" s="1" a="1"/>
  <c r="AJ14" i="15" s="1"/>
  <c r="O14" i="15"/>
  <c r="N14" i="15"/>
  <c r="M14" i="15"/>
  <c r="L14" i="15"/>
  <c r="K14" i="15"/>
  <c r="J14" i="15"/>
  <c r="I14" i="15"/>
  <c r="H14" i="15"/>
  <c r="G14" i="15"/>
  <c r="F14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AJ13" i="15" s="1" a="1"/>
  <c r="AJ13" i="15" s="1"/>
  <c r="N13" i="15"/>
  <c r="M13" i="15"/>
  <c r="L13" i="15"/>
  <c r="K13" i="15"/>
  <c r="J13" i="15"/>
  <c r="I13" i="15"/>
  <c r="H13" i="15"/>
  <c r="G13" i="15"/>
  <c r="F13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AJ12" i="15" s="1" a="1"/>
  <c r="AJ12" i="15" s="1"/>
  <c r="M12" i="15"/>
  <c r="L12" i="15"/>
  <c r="K12" i="15"/>
  <c r="J12" i="15"/>
  <c r="I12" i="15"/>
  <c r="H12" i="15"/>
  <c r="G12" i="15"/>
  <c r="F12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AJ11" i="15" s="1" a="1"/>
  <c r="AJ11" i="15" s="1"/>
  <c r="L11" i="15"/>
  <c r="K11" i="15"/>
  <c r="J11" i="15"/>
  <c r="I11" i="15"/>
  <c r="H11" i="15"/>
  <c r="G11" i="15"/>
  <c r="F11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AJ10" i="15" s="1" a="1"/>
  <c r="AJ10" i="15" s="1"/>
  <c r="K10" i="15"/>
  <c r="J10" i="15"/>
  <c r="I10" i="15"/>
  <c r="H10" i="15"/>
  <c r="G10" i="15"/>
  <c r="F10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AJ9" i="15" s="1" a="1"/>
  <c r="AJ9" i="15" s="1"/>
  <c r="J9" i="15"/>
  <c r="I9" i="15"/>
  <c r="H9" i="15"/>
  <c r="G9" i="15"/>
  <c r="F9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AJ8" i="15" s="1" a="1"/>
  <c r="AJ8" i="15" s="1"/>
  <c r="I8" i="15"/>
  <c r="H8" i="15"/>
  <c r="G8" i="15"/>
  <c r="F8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AJ7" i="15" s="1" a="1"/>
  <c r="AJ7" i="15" s="1"/>
  <c r="H7" i="15"/>
  <c r="G7" i="15"/>
  <c r="F7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AJ6" i="15" s="1" a="1"/>
  <c r="AJ6" i="15" s="1"/>
  <c r="G6" i="15"/>
  <c r="F6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AJ5" i="15" s="1" a="1"/>
  <c r="AJ5" i="15" s="1"/>
  <c r="F5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AJ4" i="15" s="1" a="1"/>
  <c r="AJ4" i="15" s="1"/>
  <c r="U45" i="19" l="1"/>
  <c r="U43" i="19"/>
  <c r="T43" i="19"/>
  <c r="U44" i="19"/>
  <c r="T44" i="19"/>
  <c r="W44" i="19" s="1"/>
  <c r="U46" i="19"/>
  <c r="T46" i="19"/>
  <c r="V46" i="19"/>
  <c r="V45" i="19"/>
  <c r="W45" i="19" s="1"/>
  <c r="V44" i="19"/>
  <c r="V43" i="19"/>
  <c r="W43" i="19" s="1"/>
  <c r="X35" i="18"/>
  <c r="AC36" i="18"/>
  <c r="AC37" i="18" s="1"/>
  <c r="N36" i="18"/>
  <c r="N37" i="18" s="1"/>
  <c r="S36" i="18"/>
  <c r="S37" i="18" s="1"/>
  <c r="X36" i="18"/>
  <c r="X37" i="18" s="1"/>
  <c r="I37" i="18"/>
  <c r="I35" i="17"/>
  <c r="I36" i="17" s="1"/>
  <c r="I37" i="17" s="1"/>
  <c r="N35" i="17"/>
  <c r="N36" i="17" s="1"/>
  <c r="S35" i="17"/>
  <c r="S36" i="17" s="1"/>
  <c r="S37" i="17" s="1"/>
  <c r="X35" i="17"/>
  <c r="X36" i="17" s="1"/>
  <c r="X37" i="17" s="1"/>
  <c r="AC36" i="17"/>
  <c r="AC37" i="17" s="1"/>
  <c r="N37" i="17"/>
  <c r="AR6" i="16"/>
  <c r="AL4" i="16"/>
  <c r="AR3" i="16"/>
  <c r="N35" i="16"/>
  <c r="N36" i="16" s="1"/>
  <c r="N37" i="16" s="1"/>
  <c r="S35" i="16"/>
  <c r="S36" i="16" s="1"/>
  <c r="S37" i="16" s="1"/>
  <c r="AC37" i="16"/>
  <c r="I36" i="16"/>
  <c r="I37" i="16" s="1"/>
  <c r="X37" i="16"/>
  <c r="AK19" i="18"/>
  <c r="AK27" i="18"/>
  <c r="AK21" i="18"/>
  <c r="AK29" i="18"/>
  <c r="AK8" i="18"/>
  <c r="AK23" i="18"/>
  <c r="AK12" i="18"/>
  <c r="AK17" i="18"/>
  <c r="AK25" i="18"/>
  <c r="AK6" i="18"/>
  <c r="AK14" i="18"/>
  <c r="AK22" i="18"/>
  <c r="AK11" i="18"/>
  <c r="AK16" i="18"/>
  <c r="AK24" i="18"/>
  <c r="AK13" i="18"/>
  <c r="AK5" i="18"/>
  <c r="AK10" i="18"/>
  <c r="AK18" i="18"/>
  <c r="AK26" i="18"/>
  <c r="AK7" i="18"/>
  <c r="AK15" i="18"/>
  <c r="AK20" i="18"/>
  <c r="AK28" i="18"/>
  <c r="AL30" i="18"/>
  <c r="AQ12" i="18" s="1"/>
  <c r="AK9" i="18"/>
  <c r="AQ9" i="18"/>
  <c r="AK4" i="18"/>
  <c r="AK9" i="17"/>
  <c r="AK12" i="17"/>
  <c r="AK20" i="17"/>
  <c r="AK28" i="17"/>
  <c r="AL30" i="17"/>
  <c r="AK17" i="17"/>
  <c r="AK25" i="17"/>
  <c r="AK14" i="17"/>
  <c r="AK22" i="17"/>
  <c r="AK11" i="17"/>
  <c r="AK19" i="17"/>
  <c r="AK27" i="17"/>
  <c r="AK16" i="17"/>
  <c r="AK24" i="17"/>
  <c r="AK13" i="17"/>
  <c r="AK21" i="17"/>
  <c r="AK29" i="17"/>
  <c r="AK18" i="17"/>
  <c r="AK26" i="17"/>
  <c r="AK15" i="17"/>
  <c r="AK23" i="17"/>
  <c r="AK6" i="17"/>
  <c r="AK8" i="17"/>
  <c r="AK10" i="17"/>
  <c r="AK5" i="17"/>
  <c r="AK7" i="17"/>
  <c r="AQ9" i="17"/>
  <c r="AK4" i="17"/>
  <c r="AQ12" i="17"/>
  <c r="AL9" i="15"/>
  <c r="AL17" i="15"/>
  <c r="AL25" i="15"/>
  <c r="AL6" i="15"/>
  <c r="AL14" i="15"/>
  <c r="AL22" i="15"/>
  <c r="AL11" i="15"/>
  <c r="AL19" i="15"/>
  <c r="AL27" i="15"/>
  <c r="AL16" i="15"/>
  <c r="AL24" i="15"/>
  <c r="AL5" i="15"/>
  <c r="AL13" i="15"/>
  <c r="AL21" i="15"/>
  <c r="AL29" i="15"/>
  <c r="AL8" i="15"/>
  <c r="AL10" i="15"/>
  <c r="AL18" i="15"/>
  <c r="AL26" i="15"/>
  <c r="AL7" i="15"/>
  <c r="AL15" i="15"/>
  <c r="AL23" i="15"/>
  <c r="AL12" i="15"/>
  <c r="AL20" i="15"/>
  <c r="AL28" i="15"/>
  <c r="AM30" i="15"/>
  <c r="AR6" i="15" s="1"/>
  <c r="AR3" i="15"/>
  <c r="AL4" i="15"/>
  <c r="W46" i="19" l="1"/>
  <c r="AF36" i="16"/>
  <c r="AF35" i="16"/>
  <c r="AR7" i="16"/>
  <c r="O5" i="19" s="1"/>
  <c r="C6" i="19"/>
  <c r="G6" i="19"/>
  <c r="AF36" i="17"/>
  <c r="AF35" i="17"/>
  <c r="K4" i="19"/>
  <c r="G4" i="19"/>
  <c r="C4" i="19"/>
  <c r="O4" i="19"/>
  <c r="O6" i="19"/>
  <c r="AR4" i="16"/>
  <c r="AR5" i="16" s="1"/>
  <c r="AQ10" i="18"/>
  <c r="AQ11" i="18" s="1"/>
  <c r="C3" i="19" s="1"/>
  <c r="AQ13" i="18"/>
  <c r="C5" i="19" s="1"/>
  <c r="AQ10" i="17"/>
  <c r="AQ11" i="17" s="1"/>
  <c r="AQ13" i="17"/>
  <c r="G5" i="19" s="1"/>
  <c r="AR4" i="15"/>
  <c r="AR5" i="15" s="1"/>
  <c r="AR7" i="15"/>
  <c r="K5" i="19" s="1"/>
  <c r="K6" i="19"/>
  <c r="AR9" i="16" l="1"/>
  <c r="AF37" i="16"/>
  <c r="AF38" i="16" s="1"/>
  <c r="C20" i="19" s="1"/>
  <c r="AQ15" i="18"/>
  <c r="C7" i="19" s="1"/>
  <c r="AR9" i="15"/>
  <c r="K7" i="19" s="1"/>
  <c r="AF37" i="17"/>
  <c r="AF38" i="17" s="1"/>
  <c r="AQ15" i="17"/>
  <c r="G7" i="19" s="1"/>
  <c r="AR10" i="15"/>
  <c r="AQ16" i="18"/>
  <c r="AQ16" i="17"/>
  <c r="O7" i="19"/>
  <c r="O3" i="19"/>
  <c r="AR10" i="16"/>
  <c r="K3" i="19"/>
  <c r="G3" i="19"/>
  <c r="E20" i="19" l="1"/>
  <c r="D21" i="19" s="1"/>
  <c r="E19" i="19"/>
  <c r="C21" i="19" s="1"/>
  <c r="F21" i="19"/>
  <c r="E22" i="19" s="1"/>
  <c r="F20" i="19"/>
  <c r="D22" i="19" s="1"/>
  <c r="F19" i="19"/>
  <c r="C2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<sst xmlns="http://schemas.openxmlformats.org/spreadsheetml/2006/main" count="4196" uniqueCount="100">
  <si>
    <t>Gautas</t>
  </si>
  <si>
    <t>mano_tvarkarastis</t>
  </si>
  <si>
    <t>vgtu_naujenos</t>
  </si>
  <si>
    <t>studiju_kalendorius</t>
  </si>
  <si>
    <t>grupes_tvarkarastis</t>
  </si>
  <si>
    <t>studiju_programa</t>
  </si>
  <si>
    <t>mano_rezultatai</t>
  </si>
  <si>
    <t>stipendiju_ismoka</t>
  </si>
  <si>
    <t>stipendiju_salygos</t>
  </si>
  <si>
    <t>egzaminai</t>
  </si>
  <si>
    <t>kontaktai</t>
  </si>
  <si>
    <t>prasymai</t>
  </si>
  <si>
    <t>zemelapis</t>
  </si>
  <si>
    <t>sio_semestro_dalykai</t>
  </si>
  <si>
    <t>visa_studiju_programa</t>
  </si>
  <si>
    <t>darbas</t>
  </si>
  <si>
    <t>praktika</t>
  </si>
  <si>
    <t>paskaitu_laikas</t>
  </si>
  <si>
    <t>atsiskaitynu_tvarka</t>
  </si>
  <si>
    <t>sesijos_tvarka</t>
  </si>
  <si>
    <t>darbu_reikalavimai</t>
  </si>
  <si>
    <t>sablonas</t>
  </si>
  <si>
    <t>ivertinimo_tvarka</t>
  </si>
  <si>
    <t>apeliacijos</t>
  </si>
  <si>
    <t>baigiamieji_darbai_tvarka</t>
  </si>
  <si>
    <t>spausdinimo_paslaugos</t>
  </si>
  <si>
    <t>spausdinimo_kaina</t>
  </si>
  <si>
    <t>Rezultatas</t>
  </si>
  <si>
    <t>Laukiamas</t>
  </si>
  <si>
    <t>Gautas / Laukaimas</t>
  </si>
  <si>
    <t>nėra</t>
  </si>
  <si>
    <t>TP</t>
  </si>
  <si>
    <t>TN</t>
  </si>
  <si>
    <t>FP</t>
  </si>
  <si>
    <t>FN</t>
  </si>
  <si>
    <t>Tikslumas</t>
  </si>
  <si>
    <t>Jautrumas</t>
  </si>
  <si>
    <t>Tinkamai klasifikuoti</t>
  </si>
  <si>
    <t>Netinkamai klasifikuoti</t>
  </si>
  <si>
    <t>Precision</t>
  </si>
  <si>
    <t>Specifity</t>
  </si>
  <si>
    <t>F1 vertė</t>
  </si>
  <si>
    <t>-</t>
  </si>
  <si>
    <t>SVM</t>
  </si>
  <si>
    <t>KNN</t>
  </si>
  <si>
    <t>NB</t>
  </si>
  <si>
    <t>Rezultatai</t>
  </si>
  <si>
    <t>Apmokymo laikas</t>
  </si>
  <si>
    <t>1 ms</t>
  </si>
  <si>
    <t>Testavimo laikas</t>
  </si>
  <si>
    <t>1 rinkinys</t>
  </si>
  <si>
    <t>2 rinkinys</t>
  </si>
  <si>
    <t>3 rinkinys</t>
  </si>
  <si>
    <t>4 rinkinys</t>
  </si>
  <si>
    <t>5 rinkinys</t>
  </si>
  <si>
    <t>kernel='linear', tol=0.1, c=1, ngram=(1, 2)</t>
  </si>
  <si>
    <t>leaf_size=1, n_neighbors=1, ngram=(1, 2), ERROR_THRESHOLD = 0.4</t>
  </si>
  <si>
    <t>Multinomial, ngram = (1, 2) , alpha=0.1, error_threshold = 0.2</t>
  </si>
  <si>
    <t>Apmokymas</t>
  </si>
  <si>
    <t>Testavimas</t>
  </si>
  <si>
    <t>neurons =100, activation='tanh', max_iter=1000, alpha=0.01, tol=1e-09, ngram=(1, 2), ERROR_THRESHOLD = 0.4, hidden_layer = 1</t>
  </si>
  <si>
    <t>Testavimo laikas (ms)</t>
  </si>
  <si>
    <t>Apmokymo laikas (ms)</t>
  </si>
  <si>
    <t>MLP</t>
  </si>
  <si>
    <t>F1</t>
  </si>
  <si>
    <t>Vidurkis:</t>
  </si>
  <si>
    <t>Mediana</t>
  </si>
  <si>
    <t>SS</t>
  </si>
  <si>
    <t>S2</t>
  </si>
  <si>
    <t>S2/5</t>
  </si>
  <si>
    <t>T-test</t>
  </si>
  <si>
    <t>SCR</t>
  </si>
  <si>
    <t>DR</t>
  </si>
  <si>
    <t>FR</t>
  </si>
  <si>
    <t>114 ms</t>
  </si>
  <si>
    <t>103 ms</t>
  </si>
  <si>
    <t>15 ms</t>
  </si>
  <si>
    <t>191 ms</t>
  </si>
  <si>
    <t>24 ms</t>
  </si>
  <si>
    <t>Specifiškumas</t>
  </si>
  <si>
    <t>Reitingavimas</t>
  </si>
  <si>
    <t>Taškai</t>
  </si>
  <si>
    <t>Metodas</t>
  </si>
  <si>
    <t>Nr.</t>
  </si>
  <si>
    <t>Reitingas</t>
  </si>
  <si>
    <t>degree of freedome</t>
  </si>
  <si>
    <t>critical t-value</t>
  </si>
  <si>
    <t>comparrison value</t>
  </si>
  <si>
    <t>confidence level</t>
  </si>
  <si>
    <t>379 ms</t>
  </si>
  <si>
    <t>109 ms</t>
  </si>
  <si>
    <t>TPR ir FPR santykis</t>
  </si>
  <si>
    <t>Klaidų lygis</t>
  </si>
  <si>
    <t>kita</t>
  </si>
  <si>
    <t>Preciziškumas</t>
  </si>
  <si>
    <t>DP</t>
  </si>
  <si>
    <t>AVM</t>
  </si>
  <si>
    <t>KAK</t>
  </si>
  <si>
    <t>Vidurkis</t>
  </si>
  <si>
    <t>Welcho t-testas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</si>
</sst>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92929"/>
      <name val="Georgia"/>
      <family val="1"/>
    </font>
    <font>
      <sz val="11"/>
      <color rgb="FF9C5700"/>
      <name val="Calibri"/>
      <family val="2"/>
      <scheme val="minor"/>
    </font>
    <font>
      <sz val="11"/>
      <color rgb="FF2929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6" fillId="5" borderId="0" applyNumberFormat="0" applyBorder="0" applyAlignment="0" applyProtection="0"/>
  </cellStyleXfs>
  <cellXfs count="8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1" applyBorder="1" applyAlignment="1">
      <alignment horizontal="center"/>
    </xf>
    <xf numFmtId="0" fontId="0" fillId="4" borderId="1" xfId="3" applyFont="1" applyAlignment="1">
      <alignment horizontal="center"/>
    </xf>
    <xf numFmtId="0" fontId="0" fillId="4" borderId="2" xfId="3" applyFont="1" applyBorder="1" applyAlignment="1">
      <alignment horizontal="center"/>
    </xf>
    <xf numFmtId="0" fontId="3" fillId="3" borderId="2" xfId="2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0" borderId="6" xfId="0" applyFont="1" applyBorder="1" applyAlignment="1">
      <alignment horizontal="right"/>
    </xf>
    <xf numFmtId="0" fontId="5" fillId="0" borderId="0" xfId="0" applyFont="1"/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  <xf numFmtId="0" fontId="6" fillId="5" borderId="2" xfId="4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Fill="1" applyBorder="1" applyAlignment="1"/>
    <xf numFmtId="0" fontId="4" fillId="0" borderId="0" xfId="0" applyFont="1" applyBorder="1" applyAlignment="1">
      <alignment vertic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right"/>
    </xf>
    <xf numFmtId="2" fontId="0" fillId="0" borderId="0" xfId="0" applyNumberFormat="1"/>
    <xf numFmtId="0" fontId="7" fillId="0" borderId="0" xfId="0" applyFont="1"/>
    <xf numFmtId="165" fontId="0" fillId="0" borderId="0" xfId="0" applyNumberFormat="1"/>
    <xf numFmtId="0" fontId="0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4" fontId="0" fillId="0" borderId="2" xfId="0" applyNumberFormat="1" applyBorder="1"/>
    <xf numFmtId="164" fontId="2" fillId="2" borderId="2" xfId="1" applyNumberFormat="1" applyBorder="1"/>
    <xf numFmtId="0" fontId="4" fillId="0" borderId="5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2" xfId="0" applyFont="1" applyFill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right"/>
    </xf>
    <xf numFmtId="2" fontId="4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2" fontId="4" fillId="0" borderId="2" xfId="0" applyNumberFormat="1" applyFont="1" applyBorder="1" applyAlignment="1">
      <alignment horizontal="right" vertical="center"/>
    </xf>
    <xf numFmtId="0" fontId="0" fillId="0" borderId="2" xfId="0" applyBorder="1" applyAlignment="1">
      <alignment vertical="center"/>
    </xf>
  </cellXfs>
  <cellStyles count="5">
    <cellStyle name="Bad" xfId="2" builtinId="27"/>
    <cellStyle name="Good" xfId="1" builtinId="26"/>
    <cellStyle name="Neutral" xfId="4" builtinId="28"/>
    <cellStyle name="Normal" xfId="0" builtinId="0"/>
    <cellStyle name="Note" xfId="3" builtinId="10"/>
  </cellStyles>
  <dxfs count="5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C243-36C6-4832-A4DA-9967FE32220D}">
  <dimension ref="A1:AA70"/>
  <sheetViews>
    <sheetView zoomScale="90" zoomScaleNormal="90" workbookViewId="0">
      <selection activeCell="D19" sqref="D19"/>
    </sheetView>
  </sheetViews>
  <sheetFormatPr defaultRowHeight="14.4" x14ac:dyDescent="0.3"/>
  <cols>
    <col min="1" max="1" width="4.33203125" customWidth="1"/>
    <col min="2" max="2" width="21.6640625" customWidth="1"/>
    <col min="3" max="3" width="8.21875" customWidth="1"/>
    <col min="6" max="6" width="11" customWidth="1"/>
    <col min="8" max="8" width="7.33203125" customWidth="1"/>
    <col min="9" max="9" width="10.109375" customWidth="1"/>
    <col min="10" max="10" width="9.33203125" customWidth="1"/>
    <col min="13" max="13" width="8.44140625" customWidth="1"/>
    <col min="16" max="16" width="7.109375" customWidth="1"/>
    <col min="18" max="18" width="7.77734375" customWidth="1"/>
  </cols>
  <sheetData>
    <row r="1" spans="1:24" ht="31.8" customHeight="1" x14ac:dyDescent="0.3">
      <c r="A1" s="73" t="s">
        <v>46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35"/>
      <c r="Q1" s="35"/>
      <c r="R1" s="35"/>
      <c r="S1" s="35"/>
      <c r="T1" s="35"/>
      <c r="U1" s="35"/>
      <c r="V1" s="35"/>
      <c r="W1" s="35"/>
      <c r="X1" s="35"/>
    </row>
    <row r="2" spans="1:24" ht="16.8" customHeight="1" x14ac:dyDescent="0.3">
      <c r="A2" s="71" t="s">
        <v>95</v>
      </c>
      <c r="B2" s="71"/>
      <c r="C2" s="71"/>
      <c r="D2" s="35"/>
      <c r="E2" s="71" t="s">
        <v>45</v>
      </c>
      <c r="F2" s="71"/>
      <c r="G2" s="71"/>
      <c r="H2" s="35"/>
      <c r="I2" s="71" t="s">
        <v>96</v>
      </c>
      <c r="J2" s="71"/>
      <c r="K2" s="71"/>
      <c r="L2" s="35"/>
      <c r="M2" s="71" t="s">
        <v>97</v>
      </c>
      <c r="N2" s="72"/>
      <c r="O2" s="72"/>
    </row>
    <row r="3" spans="1:24" x14ac:dyDescent="0.3">
      <c r="A3" s="59" t="s">
        <v>35</v>
      </c>
      <c r="B3" s="59"/>
      <c r="C3" s="16">
        <f>MLP_bendras!AQ11</f>
        <v>0.93827160493827155</v>
      </c>
      <c r="D3" s="28"/>
      <c r="E3" s="57" t="s">
        <v>35</v>
      </c>
      <c r="F3" s="62"/>
      <c r="G3" s="16">
        <f>NB_bendras!AQ11</f>
        <v>0.91111111111111109</v>
      </c>
      <c r="H3" s="28"/>
      <c r="I3" s="59" t="s">
        <v>35</v>
      </c>
      <c r="J3" s="59"/>
      <c r="K3" s="16">
        <f>SVM_bendras!AR5</f>
        <v>0.92098765432098761</v>
      </c>
      <c r="L3" s="28"/>
      <c r="M3" s="59" t="s">
        <v>35</v>
      </c>
      <c r="N3" s="59"/>
      <c r="O3" s="16">
        <f>KNN_bendras!AR5</f>
        <v>0.84938271604938276</v>
      </c>
    </row>
    <row r="4" spans="1:24" x14ac:dyDescent="0.3">
      <c r="A4" s="59" t="s">
        <v>36</v>
      </c>
      <c r="B4" s="59"/>
      <c r="C4" s="16">
        <f>MLP_bendras!AQ12</f>
        <v>0.99195710455764075</v>
      </c>
      <c r="D4" s="28"/>
      <c r="E4" s="57" t="s">
        <v>36</v>
      </c>
      <c r="F4" s="62"/>
      <c r="G4" s="16">
        <f>NB_bendras!AQ12</f>
        <v>0.98907103825136611</v>
      </c>
      <c r="H4" s="28"/>
      <c r="I4" s="59" t="s">
        <v>36</v>
      </c>
      <c r="J4" s="59"/>
      <c r="K4" s="16">
        <f>SVM_bendras!AR6</f>
        <v>0.97304582210242585</v>
      </c>
      <c r="L4" s="28"/>
      <c r="M4" s="59" t="s">
        <v>36</v>
      </c>
      <c r="N4" s="59"/>
      <c r="O4" s="16">
        <f>KNN_bendras!AR6</f>
        <v>0.95714285714285718</v>
      </c>
    </row>
    <row r="5" spans="1:24" x14ac:dyDescent="0.3">
      <c r="A5" s="59" t="s">
        <v>94</v>
      </c>
      <c r="B5" s="59"/>
      <c r="C5" s="16">
        <f>MLP_bendras!AQ13</f>
        <v>0.94387755102040816</v>
      </c>
      <c r="D5" s="31"/>
      <c r="E5" s="59" t="s">
        <v>94</v>
      </c>
      <c r="F5" s="59"/>
      <c r="G5" s="16">
        <f>NB_bendras!AQ13</f>
        <v>0.91878172588832485</v>
      </c>
      <c r="H5" s="31"/>
      <c r="I5" s="59" t="s">
        <v>94</v>
      </c>
      <c r="J5" s="59"/>
      <c r="K5" s="16">
        <f>SVM_bendras!AR7</f>
        <v>0.94255874673629247</v>
      </c>
      <c r="L5" s="31"/>
      <c r="M5" s="59" t="s">
        <v>94</v>
      </c>
      <c r="N5" s="59"/>
      <c r="O5" s="16">
        <f>KNN_bendras!AR7</f>
        <v>0.87926509186351709</v>
      </c>
    </row>
    <row r="6" spans="1:24" x14ac:dyDescent="0.3">
      <c r="A6" s="59" t="s">
        <v>79</v>
      </c>
      <c r="B6" s="59"/>
      <c r="C6" s="16">
        <f>MLP_bendras!AQ14</f>
        <v>0.66666666666666663</v>
      </c>
      <c r="D6" s="31"/>
      <c r="E6" s="59" t="s">
        <v>79</v>
      </c>
      <c r="F6" s="59"/>
      <c r="G6" s="16">
        <f>NB_bendras!AQ14</f>
        <v>0.46666666666666667</v>
      </c>
      <c r="H6" s="31"/>
      <c r="I6" s="59" t="s">
        <v>79</v>
      </c>
      <c r="J6" s="59"/>
      <c r="K6" s="16">
        <f>SVM_bendras!AR8</f>
        <v>0.8</v>
      </c>
      <c r="L6" s="31"/>
      <c r="M6" s="59" t="s">
        <v>79</v>
      </c>
      <c r="N6" s="59"/>
      <c r="O6" s="16">
        <f>KNN_bendras!AR8</f>
        <v>0.6</v>
      </c>
    </row>
    <row r="7" spans="1:24" x14ac:dyDescent="0.3">
      <c r="A7" s="59" t="s">
        <v>41</v>
      </c>
      <c r="B7" s="59"/>
      <c r="C7" s="16">
        <f>MLP_bendras!AQ15</f>
        <v>0.96732026143790839</v>
      </c>
      <c r="D7" s="31"/>
      <c r="E7" s="57" t="s">
        <v>41</v>
      </c>
      <c r="F7" s="62"/>
      <c r="G7" s="16">
        <f>NB_bendras!AQ15</f>
        <v>0.95263157894736838</v>
      </c>
      <c r="H7" s="31"/>
      <c r="I7" s="59" t="s">
        <v>41</v>
      </c>
      <c r="J7" s="59"/>
      <c r="K7" s="16">
        <f>SVM_bendras!AR9</f>
        <v>0.95755968169761263</v>
      </c>
      <c r="L7" s="31"/>
      <c r="M7" s="59" t="s">
        <v>41</v>
      </c>
      <c r="N7" s="59"/>
      <c r="O7" s="16">
        <f>KNN_bendras!AR9</f>
        <v>0.91655266757865939</v>
      </c>
    </row>
    <row r="8" spans="1:24" x14ac:dyDescent="0.3">
      <c r="A8" s="59" t="s">
        <v>61</v>
      </c>
      <c r="B8" s="59"/>
      <c r="C8" s="41" t="s">
        <v>89</v>
      </c>
      <c r="D8" s="31"/>
      <c r="E8" s="59" t="s">
        <v>47</v>
      </c>
      <c r="F8" s="59"/>
      <c r="G8" s="8" t="s">
        <v>76</v>
      </c>
      <c r="H8" s="31"/>
      <c r="I8" s="59" t="s">
        <v>47</v>
      </c>
      <c r="J8" s="59"/>
      <c r="K8" s="8" t="s">
        <v>78</v>
      </c>
      <c r="L8" s="31"/>
      <c r="M8" s="59" t="s">
        <v>47</v>
      </c>
      <c r="N8" s="74"/>
      <c r="O8" s="36" t="s">
        <v>48</v>
      </c>
    </row>
    <row r="9" spans="1:24" x14ac:dyDescent="0.3">
      <c r="A9" s="59" t="s">
        <v>62</v>
      </c>
      <c r="B9" s="59"/>
      <c r="C9" s="41" t="s">
        <v>90</v>
      </c>
      <c r="D9" s="31"/>
      <c r="E9" s="59" t="s">
        <v>49</v>
      </c>
      <c r="F9" s="59"/>
      <c r="G9" s="8" t="s">
        <v>75</v>
      </c>
      <c r="H9" s="31"/>
      <c r="I9" s="59" t="s">
        <v>49</v>
      </c>
      <c r="J9" s="59"/>
      <c r="K9" s="8" t="s">
        <v>77</v>
      </c>
      <c r="L9" s="31"/>
      <c r="M9" s="59" t="s">
        <v>49</v>
      </c>
      <c r="N9" s="59"/>
      <c r="O9" s="8" t="s">
        <v>74</v>
      </c>
    </row>
    <row r="10" spans="1:24" x14ac:dyDescent="0.3">
      <c r="A10" s="68"/>
      <c r="B10" s="68"/>
      <c r="C10" s="30"/>
      <c r="D10" s="29"/>
      <c r="E10" s="68"/>
      <c r="F10" s="68"/>
      <c r="G10" s="30"/>
      <c r="H10" s="29"/>
      <c r="I10" s="68"/>
      <c r="J10" s="68"/>
      <c r="K10" s="30"/>
      <c r="L10" s="29"/>
      <c r="M10" s="68"/>
      <c r="N10" s="68"/>
      <c r="O10" s="30"/>
    </row>
    <row r="11" spans="1:24" ht="27.6" customHeight="1" x14ac:dyDescent="0.3">
      <c r="A11" s="67" t="s">
        <v>99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32"/>
      <c r="Q11" s="32"/>
      <c r="R11" s="32"/>
    </row>
    <row r="12" spans="1:24" ht="21" customHeight="1" x14ac:dyDescent="0.3">
      <c r="A12" s="35"/>
      <c r="F12" s="84" t="s">
        <v>88</v>
      </c>
      <c r="G12" s="84"/>
      <c r="H12" s="85">
        <v>0.9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4" x14ac:dyDescent="0.3">
      <c r="A13" s="34"/>
      <c r="F13" s="84" t="s">
        <v>85</v>
      </c>
      <c r="G13" s="84"/>
      <c r="H13" s="86">
        <v>4</v>
      </c>
      <c r="N13" s="29"/>
    </row>
    <row r="14" spans="1:24" x14ac:dyDescent="0.3">
      <c r="A14" s="33"/>
      <c r="F14" s="87" t="s">
        <v>86</v>
      </c>
      <c r="G14" s="87"/>
      <c r="H14" s="88">
        <v>2.1320000000000001</v>
      </c>
    </row>
    <row r="15" spans="1:24" x14ac:dyDescent="0.3">
      <c r="A15" s="33"/>
      <c r="F15" s="59" t="s">
        <v>87</v>
      </c>
      <c r="G15" s="59"/>
      <c r="H15" s="1">
        <f>2.132-(0.05/2)</f>
        <v>2.1070000000000002</v>
      </c>
    </row>
    <row r="16" spans="1:24" x14ac:dyDescent="0.3">
      <c r="A16" s="33"/>
      <c r="G16" s="33"/>
    </row>
    <row r="17" spans="1:27" x14ac:dyDescent="0.3">
      <c r="A17" s="33"/>
      <c r="B17" s="71" t="s">
        <v>35</v>
      </c>
      <c r="C17" s="72"/>
      <c r="D17" s="72"/>
      <c r="E17" s="72"/>
      <c r="F17" s="72"/>
      <c r="G17" s="33"/>
      <c r="H17" s="71" t="s">
        <v>94</v>
      </c>
      <c r="I17" s="72"/>
      <c r="J17" s="72"/>
      <c r="K17" s="72"/>
      <c r="L17" s="72"/>
    </row>
    <row r="18" spans="1:27" x14ac:dyDescent="0.3">
      <c r="A18" s="33"/>
      <c r="B18" s="39" t="s">
        <v>70</v>
      </c>
      <c r="C18" s="7" t="s">
        <v>63</v>
      </c>
      <c r="D18" s="7" t="s">
        <v>44</v>
      </c>
      <c r="E18" s="7" t="s">
        <v>45</v>
      </c>
      <c r="F18" s="7" t="s">
        <v>43</v>
      </c>
      <c r="H18" s="54" t="s">
        <v>70</v>
      </c>
      <c r="I18" s="7" t="s">
        <v>63</v>
      </c>
      <c r="J18" s="7" t="s">
        <v>44</v>
      </c>
      <c r="K18" s="7" t="s">
        <v>45</v>
      </c>
      <c r="L18" s="7" t="s">
        <v>43</v>
      </c>
    </row>
    <row r="19" spans="1:27" ht="18.600000000000001" customHeight="1" x14ac:dyDescent="0.3">
      <c r="A19" s="33"/>
      <c r="B19" s="39" t="s">
        <v>63</v>
      </c>
      <c r="C19" s="46" t="s">
        <v>42</v>
      </c>
      <c r="D19" s="46">
        <f>(MLP_bendras!AF35-KNN_bendras!AF35)/(SQRT(MLP_bendras!AF39 +KNN_bendras!AF38))</f>
        <v>4.2574492511213906</v>
      </c>
      <c r="E19" s="46">
        <f>(MLP_bendras!AF35-NB_bendras!AF35)/(SQRT(MLP_bendras!AF39+NB_bendras!AF38))</f>
        <v>1.2184673063677636</v>
      </c>
      <c r="F19" s="46">
        <f>(C3-K3)/(SQRT(MLP_bendras!AF39+SVM_bendras!AF39))</f>
        <v>0.99999999999999978</v>
      </c>
      <c r="H19" s="54" t="s">
        <v>63</v>
      </c>
      <c r="I19" s="46" t="s">
        <v>42</v>
      </c>
      <c r="J19" s="46" t="e">
        <f>(MLP_bendras!AL35-KNN_bendras!AL35)/(SQRT(MLP_bendras!AL39 +KNN_bendras!AL38))</f>
        <v>#DIV/0!</v>
      </c>
      <c r="K19" s="46" t="e">
        <f>(MLP_bendras!AL35-NB_bendras!AL35)/(SQRT(MLP_bendras!AL39+NB_bendras!AL38))</f>
        <v>#DIV/0!</v>
      </c>
      <c r="L19" s="46" t="e">
        <f>(I3-Q3)/(SQRT(MLP_bendras!AL39+SVM_bendras!AL39))</f>
        <v>#VALUE!</v>
      </c>
    </row>
    <row r="20" spans="1:27" x14ac:dyDescent="0.3">
      <c r="B20" s="39" t="s">
        <v>44</v>
      </c>
      <c r="C20" s="46">
        <f>D19</f>
        <v>4.2574492511213906</v>
      </c>
      <c r="D20" s="46" t="s">
        <v>42</v>
      </c>
      <c r="E20" s="46">
        <f>(KNN_bendras!AF35-NB_bendras!AF35)/(SQRT(NB_bendras!AF38+KNN_bendras!AF38)) * -1</f>
        <v>2.5253813613805245</v>
      </c>
      <c r="F20" s="46">
        <f>(O3-K3)/(SQRT(KNN_bendras!AF38+SVM_bendras!AF39)) * -1</f>
        <v>3.5832519666482461</v>
      </c>
      <c r="H20" s="54" t="s">
        <v>44</v>
      </c>
      <c r="I20" s="46" t="e">
        <f>J19</f>
        <v>#DIV/0!</v>
      </c>
      <c r="J20" s="46" t="s">
        <v>42</v>
      </c>
      <c r="K20" s="46" t="e">
        <f>(KNN_bendras!AL35-NB_bendras!AL35)/(SQRT(NB_bendras!AL38+KNN_bendras!AL38)) * -1</f>
        <v>#DIV/0!</v>
      </c>
      <c r="L20" s="46" t="e">
        <f>(U3-Q3)/(SQRT(KNN_bendras!AL38+SVM_bendras!AL39)) * -1</f>
        <v>#DIV/0!</v>
      </c>
    </row>
    <row r="21" spans="1:27" ht="16.8" customHeight="1" x14ac:dyDescent="0.3">
      <c r="A21" s="32"/>
      <c r="B21" s="39" t="s">
        <v>45</v>
      </c>
      <c r="C21" s="46">
        <f>E19</f>
        <v>1.2184673063677636</v>
      </c>
      <c r="D21" s="46">
        <f>E20</f>
        <v>2.5253813613805245</v>
      </c>
      <c r="E21" s="46" t="s">
        <v>42</v>
      </c>
      <c r="F21" s="46">
        <f>(G3-K3)/(SQRT(NB_bendras!AF38+SVM_bendras!AF39)) * -1</f>
        <v>0.46034827011874796</v>
      </c>
      <c r="H21" s="54" t="s">
        <v>45</v>
      </c>
      <c r="I21" s="46" t="e">
        <f>K19</f>
        <v>#DIV/0!</v>
      </c>
      <c r="J21" s="46" t="e">
        <f>K20</f>
        <v>#DIV/0!</v>
      </c>
      <c r="K21" s="46" t="s">
        <v>42</v>
      </c>
      <c r="L21" s="46" t="e">
        <f>(M3-Q3)/(SQRT(NB_bendras!AL38+SVM_bendras!AL39)) * -1</f>
        <v>#VALUE!</v>
      </c>
      <c r="Z21" s="34"/>
    </row>
    <row r="22" spans="1:27" x14ac:dyDescent="0.3">
      <c r="A22" s="33"/>
      <c r="B22" s="39" t="s">
        <v>43</v>
      </c>
      <c r="C22" s="46">
        <f>F19</f>
        <v>0.99999999999999978</v>
      </c>
      <c r="D22" s="17">
        <f>F20</f>
        <v>3.5832519666482461</v>
      </c>
      <c r="E22" s="46">
        <f>F21</f>
        <v>0.46034827011874796</v>
      </c>
      <c r="F22" s="46" t="s">
        <v>42</v>
      </c>
      <c r="H22" s="54" t="s">
        <v>43</v>
      </c>
      <c r="I22" s="46" t="e">
        <f>L19</f>
        <v>#VALUE!</v>
      </c>
      <c r="J22" s="17" t="e">
        <f>L20</f>
        <v>#DIV/0!</v>
      </c>
      <c r="K22" s="46" t="e">
        <f>L21</f>
        <v>#VALUE!</v>
      </c>
      <c r="L22" s="46" t="s">
        <v>42</v>
      </c>
    </row>
    <row r="23" spans="1:27" x14ac:dyDescent="0.3">
      <c r="A23" s="34"/>
      <c r="B23" s="34"/>
    </row>
    <row r="24" spans="1:27" x14ac:dyDescent="0.3">
      <c r="A24" s="33"/>
      <c r="B24" s="71" t="s">
        <v>36</v>
      </c>
      <c r="C24" s="72"/>
      <c r="D24" s="72"/>
      <c r="E24" s="72"/>
      <c r="F24" s="72"/>
      <c r="H24" s="71" t="s">
        <v>79</v>
      </c>
      <c r="I24" s="72"/>
      <c r="J24" s="72"/>
      <c r="K24" s="72"/>
      <c r="L24" s="72"/>
    </row>
    <row r="25" spans="1:27" ht="16.2" customHeight="1" x14ac:dyDescent="0.3">
      <c r="A25" s="33"/>
      <c r="B25" s="54" t="s">
        <v>70</v>
      </c>
      <c r="C25" s="7" t="s">
        <v>63</v>
      </c>
      <c r="D25" s="7" t="s">
        <v>44</v>
      </c>
      <c r="E25" s="7" t="s">
        <v>45</v>
      </c>
      <c r="F25" s="7" t="s">
        <v>43</v>
      </c>
      <c r="H25" s="54" t="s">
        <v>70</v>
      </c>
      <c r="I25" s="7" t="s">
        <v>63</v>
      </c>
      <c r="J25" s="7" t="s">
        <v>44</v>
      </c>
      <c r="K25" s="7" t="s">
        <v>45</v>
      </c>
      <c r="L25" s="7" t="s">
        <v>43</v>
      </c>
    </row>
    <row r="26" spans="1:27" x14ac:dyDescent="0.3">
      <c r="A26" s="33"/>
      <c r="B26" s="54" t="s">
        <v>63</v>
      </c>
      <c r="C26" s="46" t="s">
        <v>42</v>
      </c>
      <c r="D26" s="46" t="e">
        <f>(MLP_bendras!AF42-KNN_bendras!AF42)/(SQRT(MLP_bendras!AF46 +KNN_bendras!AF45))</f>
        <v>#DIV/0!</v>
      </c>
      <c r="E26" s="46" t="e">
        <f>(MLP_bendras!AF42-NB_bendras!AF42)/(SQRT(MLP_bendras!AF46+NB_bendras!AF45))</f>
        <v>#DIV/0!</v>
      </c>
      <c r="F26" s="46" t="e">
        <f>(C10-K10)/(SQRT(MLP_bendras!AF46+SVM_bendras!AF46))</f>
        <v>#DIV/0!</v>
      </c>
      <c r="H26" s="54" t="s">
        <v>63</v>
      </c>
      <c r="I26" s="46" t="s">
        <v>42</v>
      </c>
      <c r="J26" s="46" t="e">
        <f>(MLP_bendras!AL42-KNN_bendras!AL42)/(SQRT(MLP_bendras!AL46 +KNN_bendras!AL45))</f>
        <v>#DIV/0!</v>
      </c>
      <c r="K26" s="46" t="e">
        <f>(MLP_bendras!AL42-NB_bendras!AL42)/(SQRT(MLP_bendras!AL46+NB_bendras!AL45))</f>
        <v>#DIV/0!</v>
      </c>
      <c r="L26" s="46" t="e">
        <f>(I10-Q10)/(SQRT(MLP_bendras!AL46+SVM_bendras!AL46))</f>
        <v>#DIV/0!</v>
      </c>
    </row>
    <row r="27" spans="1:27" ht="17.399999999999999" customHeight="1" x14ac:dyDescent="0.3">
      <c r="A27" s="33"/>
      <c r="B27" s="54" t="s">
        <v>44</v>
      </c>
      <c r="C27" s="46" t="e">
        <f>D26</f>
        <v>#DIV/0!</v>
      </c>
      <c r="D27" s="46" t="s">
        <v>42</v>
      </c>
      <c r="E27" s="46" t="e">
        <f>(KNN_bendras!AF42-NB_bendras!AF42)/(SQRT(NB_bendras!AF45+KNN_bendras!AF45)) * -1</f>
        <v>#DIV/0!</v>
      </c>
      <c r="F27" s="46" t="e">
        <f>(O10-K10)/(SQRT(KNN_bendras!AF45+SVM_bendras!AF46)) * -1</f>
        <v>#DIV/0!</v>
      </c>
      <c r="H27" s="54" t="s">
        <v>44</v>
      </c>
      <c r="I27" s="46" t="e">
        <f>J26</f>
        <v>#DIV/0!</v>
      </c>
      <c r="J27" s="46" t="s">
        <v>42</v>
      </c>
      <c r="K27" s="46" t="e">
        <f>(KNN_bendras!AL42-NB_bendras!AL42)/(SQRT(NB_bendras!AL45+KNN_bendras!AL45)) * -1</f>
        <v>#DIV/0!</v>
      </c>
      <c r="L27" s="46" t="e">
        <f>(U10-Q10)/(SQRT(KNN_bendras!AL45+SVM_bendras!AL46)) * -1</f>
        <v>#DIV/0!</v>
      </c>
    </row>
    <row r="28" spans="1:27" x14ac:dyDescent="0.3">
      <c r="A28" s="33"/>
      <c r="B28" s="54" t="s">
        <v>45</v>
      </c>
      <c r="C28" s="46" t="e">
        <f>E26</f>
        <v>#DIV/0!</v>
      </c>
      <c r="D28" s="46" t="e">
        <f>E27</f>
        <v>#DIV/0!</v>
      </c>
      <c r="E28" s="46" t="s">
        <v>42</v>
      </c>
      <c r="F28" s="46" t="e">
        <f>(G10-K10)/(SQRT(NB_bendras!AF45+SVM_bendras!AF46)) * -1</f>
        <v>#DIV/0!</v>
      </c>
      <c r="H28" s="54" t="s">
        <v>45</v>
      </c>
      <c r="I28" s="46" t="e">
        <f>K26</f>
        <v>#DIV/0!</v>
      </c>
      <c r="J28" s="46" t="e">
        <f>K27</f>
        <v>#DIV/0!</v>
      </c>
      <c r="K28" s="46" t="s">
        <v>42</v>
      </c>
      <c r="L28" s="46" t="e">
        <f>(M10-Q10)/(SQRT(NB_bendras!AL45+SVM_bendras!AL46)) * -1</f>
        <v>#DIV/0!</v>
      </c>
      <c r="Z28" s="29"/>
      <c r="AA28" s="29"/>
    </row>
    <row r="29" spans="1:27" ht="17.399999999999999" customHeight="1" x14ac:dyDescent="0.3">
      <c r="A29" s="33"/>
      <c r="B29" s="54" t="s">
        <v>43</v>
      </c>
      <c r="C29" s="46" t="e">
        <f>F26</f>
        <v>#DIV/0!</v>
      </c>
      <c r="D29" s="17" t="e">
        <f>F27</f>
        <v>#DIV/0!</v>
      </c>
      <c r="E29" s="46" t="e">
        <f>F28</f>
        <v>#DIV/0!</v>
      </c>
      <c r="F29" s="46" t="s">
        <v>42</v>
      </c>
      <c r="H29" s="54" t="s">
        <v>43</v>
      </c>
      <c r="I29" s="46" t="e">
        <f>L26</f>
        <v>#DIV/0!</v>
      </c>
      <c r="J29" s="17" t="e">
        <f>L27</f>
        <v>#DIV/0!</v>
      </c>
      <c r="K29" s="46" t="e">
        <f>L28</f>
        <v>#DIV/0!</v>
      </c>
      <c r="L29" s="46" t="s">
        <v>42</v>
      </c>
      <c r="Z29" s="49"/>
      <c r="AA29" s="29"/>
    </row>
    <row r="30" spans="1:27" x14ac:dyDescent="0.3">
      <c r="Z30" s="50"/>
      <c r="AA30" s="29"/>
    </row>
    <row r="31" spans="1:27" ht="14.4" customHeight="1" x14ac:dyDescent="0.3">
      <c r="A31" s="32"/>
      <c r="B31" s="71" t="s">
        <v>64</v>
      </c>
      <c r="C31" s="72"/>
      <c r="D31" s="72"/>
      <c r="E31" s="72"/>
      <c r="F31" s="72"/>
      <c r="Z31" s="50"/>
      <c r="AA31" s="29"/>
    </row>
    <row r="32" spans="1:27" x14ac:dyDescent="0.3">
      <c r="A32" s="33"/>
      <c r="B32" s="54" t="s">
        <v>70</v>
      </c>
      <c r="C32" s="7" t="s">
        <v>63</v>
      </c>
      <c r="D32" s="7" t="s">
        <v>44</v>
      </c>
      <c r="E32" s="7" t="s">
        <v>45</v>
      </c>
      <c r="F32" s="7" t="s">
        <v>43</v>
      </c>
      <c r="Z32" s="50"/>
      <c r="AA32" s="29"/>
    </row>
    <row r="33" spans="1:27" ht="15" customHeight="1" x14ac:dyDescent="0.3">
      <c r="A33" s="34"/>
      <c r="B33" s="54" t="s">
        <v>63</v>
      </c>
      <c r="C33" s="46" t="s">
        <v>42</v>
      </c>
      <c r="D33" s="46" t="e">
        <f>(MLP_bendras!AF49-KNN_bendras!AF49)/(SQRT(MLP_bendras!AF53 +KNN_bendras!AF52))</f>
        <v>#DIV/0!</v>
      </c>
      <c r="E33" s="46" t="e">
        <f>(MLP_bendras!AF49-NB_bendras!AF49)/(SQRT(MLP_bendras!AF53+NB_bendras!AF52))</f>
        <v>#DIV/0!</v>
      </c>
      <c r="F33" s="46" t="e">
        <f>(C17-K17)/(SQRT(MLP_bendras!AF53+SVM_bendras!AF53))</f>
        <v>#DIV/0!</v>
      </c>
      <c r="Z33" s="50"/>
      <c r="AA33" s="29"/>
    </row>
    <row r="34" spans="1:27" x14ac:dyDescent="0.3">
      <c r="A34" s="33"/>
      <c r="B34" s="54" t="s">
        <v>44</v>
      </c>
      <c r="C34" s="46" t="e">
        <f>D33</f>
        <v>#DIV/0!</v>
      </c>
      <c r="D34" s="46" t="s">
        <v>42</v>
      </c>
      <c r="E34" s="46" t="e">
        <f>(KNN_bendras!AF49-NB_bendras!AF49)/(SQRT(NB_bendras!AF52+KNN_bendras!AF52)) * -1</f>
        <v>#DIV/0!</v>
      </c>
      <c r="F34" s="46" t="e">
        <f>(O17-K17)/(SQRT(KNN_bendras!AF52+SVM_bendras!AF53)) * -1</f>
        <v>#DIV/0!</v>
      </c>
    </row>
    <row r="35" spans="1:27" x14ac:dyDescent="0.3">
      <c r="A35" s="33"/>
      <c r="B35" s="54" t="s">
        <v>45</v>
      </c>
      <c r="C35" s="46" t="e">
        <f>E33</f>
        <v>#DIV/0!</v>
      </c>
      <c r="D35" s="46" t="e">
        <f>E34</f>
        <v>#DIV/0!</v>
      </c>
      <c r="E35" s="46" t="s">
        <v>42</v>
      </c>
      <c r="F35" s="46" t="e">
        <f>(G17-K17)/(SQRT(NB_bendras!AF52+SVM_bendras!AF53)) * -1</f>
        <v>#DIV/0!</v>
      </c>
    </row>
    <row r="36" spans="1:27" x14ac:dyDescent="0.3">
      <c r="A36" s="33"/>
      <c r="B36" s="54" t="s">
        <v>43</v>
      </c>
      <c r="C36" s="46" t="e">
        <f>F33</f>
        <v>#DIV/0!</v>
      </c>
      <c r="D36" s="17" t="e">
        <f>F34</f>
        <v>#DIV/0!</v>
      </c>
      <c r="E36" s="46" t="e">
        <f>F35</f>
        <v>#DIV/0!</v>
      </c>
      <c r="F36" s="46" t="s">
        <v>42</v>
      </c>
    </row>
    <row r="37" spans="1:27" ht="15" customHeight="1" x14ac:dyDescent="0.3">
      <c r="A37" s="33"/>
      <c r="B37" s="33"/>
      <c r="C37" s="33"/>
    </row>
    <row r="38" spans="1:27" x14ac:dyDescent="0.3">
      <c r="A38" s="33"/>
      <c r="B38" s="33"/>
      <c r="C38" s="33"/>
    </row>
    <row r="39" spans="1:27" ht="27.6" customHeight="1" x14ac:dyDescent="0.3">
      <c r="A39" s="73" t="s">
        <v>80</v>
      </c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</row>
    <row r="40" spans="1:27" x14ac:dyDescent="0.3">
      <c r="B40" s="71" t="s">
        <v>35</v>
      </c>
      <c r="C40" s="71"/>
      <c r="D40" s="71"/>
      <c r="E40" s="71"/>
      <c r="F40" s="71"/>
      <c r="G40" s="71"/>
      <c r="H40" s="71"/>
      <c r="J40" s="71" t="s">
        <v>79</v>
      </c>
      <c r="K40" s="71"/>
      <c r="L40" s="71"/>
      <c r="M40" s="71"/>
      <c r="N40" s="71"/>
      <c r="O40" s="71"/>
      <c r="P40" s="71"/>
    </row>
    <row r="41" spans="1:27" x14ac:dyDescent="0.3">
      <c r="B41" s="52" t="s">
        <v>82</v>
      </c>
      <c r="C41" s="69" t="s">
        <v>84</v>
      </c>
      <c r="D41" s="69"/>
      <c r="E41" s="69"/>
      <c r="F41" s="70" t="s">
        <v>81</v>
      </c>
      <c r="G41" s="70"/>
      <c r="H41" s="70"/>
      <c r="J41" s="52" t="s">
        <v>82</v>
      </c>
      <c r="K41" s="69" t="s">
        <v>84</v>
      </c>
      <c r="L41" s="69"/>
      <c r="M41" s="69"/>
      <c r="N41" s="70" t="s">
        <v>81</v>
      </c>
      <c r="O41" s="70"/>
      <c r="P41" s="70"/>
      <c r="R41" s="71" t="s">
        <v>27</v>
      </c>
      <c r="S41" s="71"/>
      <c r="T41" s="71"/>
      <c r="U41" s="71"/>
      <c r="V41" s="71"/>
      <c r="W41" s="71"/>
    </row>
    <row r="42" spans="1:27" x14ac:dyDescent="0.3">
      <c r="B42" s="39"/>
      <c r="C42" s="39" t="s">
        <v>71</v>
      </c>
      <c r="D42" s="39" t="s">
        <v>72</v>
      </c>
      <c r="E42" s="39" t="s">
        <v>73</v>
      </c>
      <c r="F42" s="39" t="s">
        <v>71</v>
      </c>
      <c r="G42" s="39" t="s">
        <v>72</v>
      </c>
      <c r="H42" s="39" t="s">
        <v>73</v>
      </c>
      <c r="J42" s="39"/>
      <c r="K42" s="39" t="s">
        <v>71</v>
      </c>
      <c r="L42" s="39" t="s">
        <v>72</v>
      </c>
      <c r="M42" s="39" t="s">
        <v>73</v>
      </c>
      <c r="N42" s="39" t="s">
        <v>71</v>
      </c>
      <c r="O42" s="39" t="s">
        <v>72</v>
      </c>
      <c r="P42" s="39" t="s">
        <v>73</v>
      </c>
      <c r="R42" s="39" t="s">
        <v>83</v>
      </c>
      <c r="S42" s="39" t="s">
        <v>82</v>
      </c>
      <c r="T42" s="39" t="s">
        <v>71</v>
      </c>
      <c r="U42" s="39" t="s">
        <v>72</v>
      </c>
      <c r="V42" s="39" t="s">
        <v>73</v>
      </c>
      <c r="W42" s="11" t="s">
        <v>98</v>
      </c>
    </row>
    <row r="43" spans="1:27" ht="17.399999999999999" customHeight="1" x14ac:dyDescent="0.3">
      <c r="B43" s="39" t="s">
        <v>63</v>
      </c>
      <c r="C43" s="47">
        <v>1</v>
      </c>
      <c r="D43" s="47">
        <v>1</v>
      </c>
      <c r="E43" s="47">
        <v>2</v>
      </c>
      <c r="F43" s="47">
        <f>4-C43+1</f>
        <v>4</v>
      </c>
      <c r="G43" s="47">
        <f t="shared" ref="G43:H46" si="0">4-D43+1</f>
        <v>4</v>
      </c>
      <c r="H43" s="47">
        <f t="shared" si="0"/>
        <v>3</v>
      </c>
      <c r="J43" s="39" t="s">
        <v>63</v>
      </c>
      <c r="K43" s="47">
        <v>2</v>
      </c>
      <c r="L43" s="47">
        <v>2</v>
      </c>
      <c r="M43" s="47">
        <v>2.5</v>
      </c>
      <c r="N43" s="47">
        <f>4-K43+1</f>
        <v>3</v>
      </c>
      <c r="O43" s="47">
        <f t="shared" ref="O43" si="1">4-L43+1</f>
        <v>3</v>
      </c>
      <c r="P43" s="47">
        <f t="shared" ref="P43" si="2">4-M43+1</f>
        <v>2.5</v>
      </c>
      <c r="R43" s="40">
        <v>1</v>
      </c>
      <c r="S43" s="45" t="s">
        <v>95</v>
      </c>
      <c r="T43" s="3">
        <f>F43+F51+F62+F68+N43+N51+N59+O67</f>
        <v>29</v>
      </c>
      <c r="U43" s="3">
        <f t="shared" ref="U43:V43" si="3">G43+G51+G62+G68+O43+O51+O59+P67</f>
        <v>28</v>
      </c>
      <c r="V43" s="45">
        <f t="shared" si="3"/>
        <v>18.5</v>
      </c>
      <c r="W43" s="56">
        <f>(T43+U43+V43)/2</f>
        <v>37.75</v>
      </c>
    </row>
    <row r="44" spans="1:27" x14ac:dyDescent="0.3">
      <c r="B44" s="39" t="s">
        <v>43</v>
      </c>
      <c r="C44" s="45">
        <v>1</v>
      </c>
      <c r="D44" s="45">
        <v>1</v>
      </c>
      <c r="E44" s="47">
        <v>2</v>
      </c>
      <c r="F44" s="47">
        <f t="shared" ref="F44:F46" si="4">4-C44+1</f>
        <v>4</v>
      </c>
      <c r="G44" s="47">
        <f t="shared" si="0"/>
        <v>4</v>
      </c>
      <c r="H44" s="47">
        <f t="shared" si="0"/>
        <v>3</v>
      </c>
      <c r="J44" s="39" t="s">
        <v>43</v>
      </c>
      <c r="K44" s="47">
        <v>1</v>
      </c>
      <c r="L44" s="47">
        <v>1</v>
      </c>
      <c r="M44" s="47">
        <v>1</v>
      </c>
      <c r="N44" s="47">
        <f t="shared" ref="N44:N46" si="5">4-K44+1</f>
        <v>4</v>
      </c>
      <c r="O44" s="47">
        <f t="shared" ref="O44:O46" si="6">4-L44+1</f>
        <v>4</v>
      </c>
      <c r="P44" s="47">
        <f t="shared" ref="P44:P46" si="7">4-M44+1</f>
        <v>4</v>
      </c>
      <c r="R44" s="39">
        <v>2</v>
      </c>
      <c r="S44" s="45" t="s">
        <v>96</v>
      </c>
      <c r="T44" s="45">
        <f>F44+F52+F61+F70+N44+N52+N61+N69</f>
        <v>25</v>
      </c>
      <c r="U44" s="3">
        <f t="shared" ref="U44:V44" si="8">G44+G52+G61+G70+O44+O52+O61+O69</f>
        <v>28</v>
      </c>
      <c r="V44" s="3">
        <f t="shared" si="8"/>
        <v>19</v>
      </c>
      <c r="W44" s="55">
        <f t="shared" ref="W44:W46" si="9">(T44+U44+V44)/2</f>
        <v>36</v>
      </c>
    </row>
    <row r="45" spans="1:27" x14ac:dyDescent="0.3">
      <c r="B45" s="39" t="s">
        <v>45</v>
      </c>
      <c r="C45" s="48">
        <v>1</v>
      </c>
      <c r="D45" s="48">
        <v>1</v>
      </c>
      <c r="E45" s="47">
        <v>2</v>
      </c>
      <c r="F45" s="47">
        <f t="shared" si="4"/>
        <v>4</v>
      </c>
      <c r="G45" s="47">
        <f t="shared" si="0"/>
        <v>4</v>
      </c>
      <c r="H45" s="47">
        <f t="shared" si="0"/>
        <v>3</v>
      </c>
      <c r="J45" s="39" t="s">
        <v>45</v>
      </c>
      <c r="K45" s="45">
        <v>4</v>
      </c>
      <c r="L45" s="45">
        <v>3</v>
      </c>
      <c r="M45" s="45">
        <v>4</v>
      </c>
      <c r="N45" s="47">
        <f t="shared" si="5"/>
        <v>1</v>
      </c>
      <c r="O45" s="47">
        <f t="shared" si="6"/>
        <v>2</v>
      </c>
      <c r="P45" s="47">
        <f t="shared" si="7"/>
        <v>1</v>
      </c>
      <c r="R45" s="40">
        <v>3</v>
      </c>
      <c r="S45" s="45" t="s">
        <v>45</v>
      </c>
      <c r="T45" s="45">
        <f>F45+F60+F67+N45+N53+N60+N68</f>
        <v>24</v>
      </c>
      <c r="U45" s="45">
        <f t="shared" ref="U45:V45" si="10">G45+G60+G67+O45+O53+O60+O68</f>
        <v>25</v>
      </c>
      <c r="V45" s="3">
        <f t="shared" si="10"/>
        <v>19</v>
      </c>
      <c r="W45" s="55">
        <f t="shared" si="9"/>
        <v>34</v>
      </c>
    </row>
    <row r="46" spans="1:27" x14ac:dyDescent="0.3">
      <c r="B46" s="39" t="s">
        <v>44</v>
      </c>
      <c r="C46" s="45">
        <v>4</v>
      </c>
      <c r="D46" s="45">
        <v>2</v>
      </c>
      <c r="E46" s="48">
        <v>4</v>
      </c>
      <c r="F46" s="47">
        <f t="shared" si="4"/>
        <v>1</v>
      </c>
      <c r="G46" s="47">
        <f t="shared" si="0"/>
        <v>3</v>
      </c>
      <c r="H46" s="47">
        <f t="shared" si="0"/>
        <v>1</v>
      </c>
      <c r="J46" s="39" t="s">
        <v>44</v>
      </c>
      <c r="K46" s="45">
        <v>2</v>
      </c>
      <c r="L46" s="45">
        <v>2</v>
      </c>
      <c r="M46" s="45">
        <v>2.5</v>
      </c>
      <c r="N46" s="47">
        <f t="shared" si="5"/>
        <v>3</v>
      </c>
      <c r="O46" s="47">
        <f t="shared" si="6"/>
        <v>3</v>
      </c>
      <c r="P46" s="47">
        <f t="shared" si="7"/>
        <v>2.5</v>
      </c>
      <c r="R46" s="39">
        <v>4</v>
      </c>
      <c r="S46" s="45" t="s">
        <v>97</v>
      </c>
      <c r="T46" s="45">
        <f>F46+F62+F69+N46+N54+N62+N70</f>
        <v>17</v>
      </c>
      <c r="U46" s="45">
        <f t="shared" ref="U46:V46" si="11">G46+G62+G69+O46+O54+O62+O70</f>
        <v>22</v>
      </c>
      <c r="V46" s="45">
        <f t="shared" si="11"/>
        <v>13</v>
      </c>
      <c r="W46" s="55">
        <f t="shared" si="9"/>
        <v>26</v>
      </c>
    </row>
    <row r="47" spans="1:27" x14ac:dyDescent="0.3">
      <c r="F47" s="30"/>
    </row>
    <row r="48" spans="1:27" x14ac:dyDescent="0.3">
      <c r="B48" s="75" t="s">
        <v>91</v>
      </c>
      <c r="C48" s="75"/>
      <c r="D48" s="75"/>
      <c r="E48" s="75"/>
      <c r="F48" s="75"/>
      <c r="G48" s="75"/>
      <c r="H48" s="75"/>
      <c r="J48" s="71" t="s">
        <v>64</v>
      </c>
      <c r="K48" s="71"/>
      <c r="L48" s="71"/>
      <c r="M48" s="71"/>
      <c r="N48" s="71"/>
      <c r="O48" s="71"/>
      <c r="P48" s="71"/>
      <c r="R48" s="29"/>
      <c r="S48" s="29"/>
      <c r="T48" s="29"/>
      <c r="U48" s="29"/>
      <c r="V48" s="29"/>
      <c r="W48" s="29"/>
    </row>
    <row r="49" spans="2:23" x14ac:dyDescent="0.3">
      <c r="B49" s="52" t="s">
        <v>82</v>
      </c>
      <c r="C49" s="69" t="s">
        <v>84</v>
      </c>
      <c r="D49" s="69"/>
      <c r="E49" s="69"/>
      <c r="F49" s="70" t="s">
        <v>81</v>
      </c>
      <c r="G49" s="70"/>
      <c r="H49" s="70"/>
      <c r="J49" s="52" t="s">
        <v>82</v>
      </c>
      <c r="K49" s="69" t="s">
        <v>84</v>
      </c>
      <c r="L49" s="69"/>
      <c r="M49" s="69"/>
      <c r="N49" s="70" t="s">
        <v>81</v>
      </c>
      <c r="O49" s="70"/>
      <c r="P49" s="70"/>
      <c r="R49" s="49"/>
      <c r="S49" s="49"/>
      <c r="T49" s="49"/>
      <c r="U49" s="29"/>
      <c r="V49" s="49"/>
      <c r="W49" s="49"/>
    </row>
    <row r="50" spans="2:23" x14ac:dyDescent="0.3">
      <c r="B50" s="39"/>
      <c r="C50" s="39" t="s">
        <v>71</v>
      </c>
      <c r="D50" s="39" t="s">
        <v>72</v>
      </c>
      <c r="E50" s="39" t="s">
        <v>73</v>
      </c>
      <c r="F50" s="39" t="s">
        <v>71</v>
      </c>
      <c r="G50" s="39" t="s">
        <v>72</v>
      </c>
      <c r="H50" s="39" t="s">
        <v>73</v>
      </c>
      <c r="J50" s="39"/>
      <c r="K50" s="39" t="s">
        <v>71</v>
      </c>
      <c r="L50" s="39" t="s">
        <v>72</v>
      </c>
      <c r="M50" s="39" t="s">
        <v>73</v>
      </c>
      <c r="N50" s="39" t="s">
        <v>71</v>
      </c>
      <c r="O50" s="39" t="s">
        <v>72</v>
      </c>
      <c r="P50" s="39" t="s">
        <v>73</v>
      </c>
      <c r="R50" s="53"/>
      <c r="S50" s="50"/>
      <c r="T50" s="50"/>
      <c r="U50" s="29"/>
      <c r="V50" s="53"/>
      <c r="W50" s="50"/>
    </row>
    <row r="51" spans="2:23" x14ac:dyDescent="0.3">
      <c r="B51" s="39" t="s">
        <v>63</v>
      </c>
      <c r="C51" s="47">
        <v>1</v>
      </c>
      <c r="D51" s="47">
        <v>1</v>
      </c>
      <c r="E51" s="45">
        <v>2.5</v>
      </c>
      <c r="F51" s="47">
        <f>4-C51+1</f>
        <v>4</v>
      </c>
      <c r="G51" s="47">
        <f t="shared" ref="G51:H51" si="12">4-D51+1</f>
        <v>4</v>
      </c>
      <c r="H51" s="47">
        <f t="shared" si="12"/>
        <v>2.5</v>
      </c>
      <c r="J51" s="39" t="s">
        <v>63</v>
      </c>
      <c r="K51" s="47">
        <v>1</v>
      </c>
      <c r="L51" s="47">
        <v>1</v>
      </c>
      <c r="M51" s="45">
        <v>2.5</v>
      </c>
      <c r="N51" s="47">
        <f t="shared" ref="N51:N54" si="13">4-K51+1</f>
        <v>4</v>
      </c>
      <c r="O51" s="47">
        <f t="shared" ref="O51:O54" si="14">4-L51+1</f>
        <v>4</v>
      </c>
      <c r="P51" s="47">
        <f t="shared" ref="P51:P54" si="15">4-M51+1</f>
        <v>2.5</v>
      </c>
      <c r="R51" s="49"/>
      <c r="S51" s="50"/>
      <c r="T51" s="50"/>
      <c r="U51" s="29"/>
      <c r="V51" s="49"/>
      <c r="W51" s="50"/>
    </row>
    <row r="52" spans="2:23" x14ac:dyDescent="0.3">
      <c r="B52" s="39" t="s">
        <v>43</v>
      </c>
      <c r="C52" s="47">
        <v>1</v>
      </c>
      <c r="D52" s="47">
        <v>1</v>
      </c>
      <c r="E52" s="45">
        <v>2.5</v>
      </c>
      <c r="F52" s="47">
        <f t="shared" ref="F52:F54" si="16">4-C52+1</f>
        <v>4</v>
      </c>
      <c r="G52" s="47">
        <f t="shared" ref="G52:G54" si="17">4-D52+1</f>
        <v>4</v>
      </c>
      <c r="H52" s="47">
        <f t="shared" ref="H52:H54" si="18">4-E52+1</f>
        <v>2.5</v>
      </c>
      <c r="J52" s="39" t="s">
        <v>43</v>
      </c>
      <c r="K52" s="47">
        <v>1</v>
      </c>
      <c r="L52" s="47">
        <v>1</v>
      </c>
      <c r="M52" s="45">
        <v>2.5</v>
      </c>
      <c r="N52" s="47">
        <f t="shared" si="13"/>
        <v>4</v>
      </c>
      <c r="O52" s="47">
        <f t="shared" si="14"/>
        <v>4</v>
      </c>
      <c r="P52" s="47">
        <f t="shared" si="15"/>
        <v>2.5</v>
      </c>
      <c r="R52" s="53"/>
      <c r="S52" s="50"/>
      <c r="T52" s="50"/>
      <c r="U52" s="29"/>
      <c r="V52" s="53"/>
      <c r="W52" s="50"/>
    </row>
    <row r="53" spans="2:23" x14ac:dyDescent="0.3">
      <c r="B53" s="39" t="s">
        <v>45</v>
      </c>
      <c r="C53" s="47">
        <v>1</v>
      </c>
      <c r="D53" s="47">
        <v>1</v>
      </c>
      <c r="E53" s="45">
        <v>2.5</v>
      </c>
      <c r="F53" s="47">
        <f t="shared" si="16"/>
        <v>4</v>
      </c>
      <c r="G53" s="47">
        <f t="shared" si="17"/>
        <v>4</v>
      </c>
      <c r="H53" s="47">
        <f t="shared" si="18"/>
        <v>2.5</v>
      </c>
      <c r="J53" s="39" t="s">
        <v>45</v>
      </c>
      <c r="K53" s="47">
        <v>1</v>
      </c>
      <c r="L53" s="47">
        <v>1</v>
      </c>
      <c r="M53" s="45">
        <v>2.5</v>
      </c>
      <c r="N53" s="47">
        <f t="shared" si="13"/>
        <v>4</v>
      </c>
      <c r="O53" s="47">
        <f t="shared" si="14"/>
        <v>4</v>
      </c>
      <c r="P53" s="47">
        <f t="shared" si="15"/>
        <v>2.5</v>
      </c>
      <c r="R53" s="49"/>
      <c r="S53" s="50"/>
      <c r="T53" s="50"/>
      <c r="U53" s="29"/>
      <c r="V53" s="49"/>
      <c r="W53" s="50"/>
    </row>
    <row r="54" spans="2:23" x14ac:dyDescent="0.3">
      <c r="B54" s="39" t="s">
        <v>44</v>
      </c>
      <c r="C54" s="48">
        <v>1</v>
      </c>
      <c r="D54" s="45">
        <v>1</v>
      </c>
      <c r="E54" s="45">
        <v>2.5</v>
      </c>
      <c r="F54" s="47">
        <f t="shared" si="16"/>
        <v>4</v>
      </c>
      <c r="G54" s="47">
        <f t="shared" si="17"/>
        <v>4</v>
      </c>
      <c r="H54" s="47">
        <f t="shared" si="18"/>
        <v>2.5</v>
      </c>
      <c r="J54" s="39" t="s">
        <v>44</v>
      </c>
      <c r="K54" s="48">
        <v>1</v>
      </c>
      <c r="L54" s="45">
        <v>1</v>
      </c>
      <c r="M54" s="45">
        <v>2.5</v>
      </c>
      <c r="N54" s="47">
        <f t="shared" si="13"/>
        <v>4</v>
      </c>
      <c r="O54" s="47">
        <f t="shared" si="14"/>
        <v>4</v>
      </c>
      <c r="P54" s="47">
        <f t="shared" si="15"/>
        <v>2.5</v>
      </c>
    </row>
    <row r="55" spans="2:23" x14ac:dyDescent="0.3">
      <c r="F55" s="29"/>
    </row>
    <row r="56" spans="2:23" x14ac:dyDescent="0.3">
      <c r="B56" s="71" t="s">
        <v>47</v>
      </c>
      <c r="C56" s="71"/>
      <c r="D56" s="71"/>
      <c r="E56" s="71"/>
      <c r="F56" s="71"/>
      <c r="G56" s="71"/>
      <c r="H56" s="71"/>
      <c r="J56" s="71" t="s">
        <v>36</v>
      </c>
      <c r="K56" s="71"/>
      <c r="L56" s="71"/>
      <c r="M56" s="71"/>
      <c r="N56" s="71"/>
      <c r="O56" s="71"/>
      <c r="P56" s="71"/>
    </row>
    <row r="57" spans="2:23" x14ac:dyDescent="0.3">
      <c r="B57" s="52" t="s">
        <v>82</v>
      </c>
      <c r="C57" s="69" t="s">
        <v>84</v>
      </c>
      <c r="D57" s="69"/>
      <c r="E57" s="69"/>
      <c r="F57" s="70" t="s">
        <v>81</v>
      </c>
      <c r="G57" s="70"/>
      <c r="H57" s="70"/>
      <c r="J57" s="52" t="s">
        <v>82</v>
      </c>
      <c r="K57" s="69" t="s">
        <v>84</v>
      </c>
      <c r="L57" s="69"/>
      <c r="M57" s="69"/>
      <c r="N57" s="70" t="s">
        <v>81</v>
      </c>
      <c r="O57" s="70"/>
      <c r="P57" s="70"/>
    </row>
    <row r="58" spans="2:23" x14ac:dyDescent="0.3">
      <c r="B58" s="39"/>
      <c r="C58" s="39" t="s">
        <v>71</v>
      </c>
      <c r="D58" s="39" t="s">
        <v>72</v>
      </c>
      <c r="E58" s="39" t="s">
        <v>73</v>
      </c>
      <c r="F58" s="39" t="s">
        <v>71</v>
      </c>
      <c r="G58" s="39" t="s">
        <v>72</v>
      </c>
      <c r="H58" s="39" t="s">
        <v>73</v>
      </c>
      <c r="J58" s="39"/>
      <c r="K58" s="39" t="s">
        <v>71</v>
      </c>
      <c r="L58" s="39" t="s">
        <v>72</v>
      </c>
      <c r="M58" s="39" t="s">
        <v>73</v>
      </c>
      <c r="N58" s="39" t="s">
        <v>71</v>
      </c>
      <c r="O58" s="39" t="s">
        <v>72</v>
      </c>
      <c r="P58" s="39" t="s">
        <v>73</v>
      </c>
    </row>
    <row r="59" spans="2:23" x14ac:dyDescent="0.3">
      <c r="B59" s="39" t="s">
        <v>44</v>
      </c>
      <c r="C59" s="47">
        <v>1</v>
      </c>
      <c r="D59" s="47">
        <v>1</v>
      </c>
      <c r="E59" s="47">
        <v>1</v>
      </c>
      <c r="F59" s="47">
        <f>4-C59+1</f>
        <v>4</v>
      </c>
      <c r="G59" s="47">
        <f t="shared" ref="G59" si="19">4-D59+1</f>
        <v>4</v>
      </c>
      <c r="H59" s="47">
        <f t="shared" ref="H59" si="20">4-E59+1</f>
        <v>4</v>
      </c>
      <c r="J59" s="39" t="s">
        <v>63</v>
      </c>
      <c r="K59" s="47">
        <v>1</v>
      </c>
      <c r="L59" s="47">
        <v>1</v>
      </c>
      <c r="M59" s="45">
        <v>1.5</v>
      </c>
      <c r="N59" s="47">
        <f>4-K59+1</f>
        <v>4</v>
      </c>
      <c r="O59" s="47">
        <f t="shared" ref="O59" si="21">4-L59+1</f>
        <v>4</v>
      </c>
      <c r="P59" s="47">
        <f t="shared" ref="P59" si="22">4-M59+1</f>
        <v>3.5</v>
      </c>
    </row>
    <row r="60" spans="2:23" x14ac:dyDescent="0.3">
      <c r="B60" s="39" t="s">
        <v>45</v>
      </c>
      <c r="C60" s="45">
        <v>2</v>
      </c>
      <c r="D60" s="45">
        <v>2</v>
      </c>
      <c r="E60" s="45">
        <v>2</v>
      </c>
      <c r="F60" s="47">
        <f t="shared" ref="F60:F62" si="23">4-C60+1</f>
        <v>3</v>
      </c>
      <c r="G60" s="47">
        <f t="shared" ref="G60:G62" si="24">4-D60+1</f>
        <v>3</v>
      </c>
      <c r="H60" s="47">
        <f t="shared" ref="H60:H62" si="25">4-E60+1</f>
        <v>3</v>
      </c>
      <c r="J60" s="39" t="s">
        <v>45</v>
      </c>
      <c r="K60" s="47">
        <v>1</v>
      </c>
      <c r="L60" s="47">
        <v>1</v>
      </c>
      <c r="M60" s="45">
        <v>1.5</v>
      </c>
      <c r="N60" s="47">
        <f t="shared" ref="N60:N62" si="26">4-K60+1</f>
        <v>4</v>
      </c>
      <c r="O60" s="47">
        <f t="shared" ref="O60:O62" si="27">4-L60+1</f>
        <v>4</v>
      </c>
      <c r="P60" s="47">
        <f t="shared" ref="P60:P62" si="28">4-M60+1</f>
        <v>3.5</v>
      </c>
    </row>
    <row r="61" spans="2:23" x14ac:dyDescent="0.3">
      <c r="B61" s="39" t="s">
        <v>43</v>
      </c>
      <c r="C61" s="48">
        <v>3</v>
      </c>
      <c r="D61" s="48">
        <v>3</v>
      </c>
      <c r="E61" s="48">
        <v>3.5</v>
      </c>
      <c r="F61" s="47">
        <f t="shared" si="23"/>
        <v>2</v>
      </c>
      <c r="G61" s="47">
        <f t="shared" si="24"/>
        <v>2</v>
      </c>
      <c r="H61" s="47">
        <f t="shared" si="25"/>
        <v>1.5</v>
      </c>
      <c r="J61" s="39" t="s">
        <v>43</v>
      </c>
      <c r="K61" s="45">
        <v>3</v>
      </c>
      <c r="L61" s="45">
        <v>2</v>
      </c>
      <c r="M61" s="45">
        <v>3.5</v>
      </c>
      <c r="N61" s="47">
        <f t="shared" si="26"/>
        <v>2</v>
      </c>
      <c r="O61" s="47">
        <f t="shared" si="27"/>
        <v>3</v>
      </c>
      <c r="P61" s="47">
        <f t="shared" si="28"/>
        <v>1.5</v>
      </c>
    </row>
    <row r="62" spans="2:23" x14ac:dyDescent="0.3">
      <c r="B62" s="39" t="s">
        <v>63</v>
      </c>
      <c r="C62" s="45">
        <v>3</v>
      </c>
      <c r="D62" s="45">
        <v>3</v>
      </c>
      <c r="E62" s="45">
        <v>3.5</v>
      </c>
      <c r="F62" s="47">
        <f t="shared" si="23"/>
        <v>2</v>
      </c>
      <c r="G62" s="47">
        <f t="shared" si="24"/>
        <v>2</v>
      </c>
      <c r="H62" s="47">
        <f t="shared" si="25"/>
        <v>1.5</v>
      </c>
      <c r="J62" s="39" t="s">
        <v>44</v>
      </c>
      <c r="K62" s="45">
        <v>3</v>
      </c>
      <c r="L62" s="45">
        <v>2</v>
      </c>
      <c r="M62" s="45">
        <v>3.5</v>
      </c>
      <c r="N62" s="47">
        <f t="shared" si="26"/>
        <v>2</v>
      </c>
      <c r="O62" s="47">
        <f t="shared" si="27"/>
        <v>3</v>
      </c>
      <c r="P62" s="47">
        <f t="shared" si="28"/>
        <v>1.5</v>
      </c>
    </row>
    <row r="64" spans="2:23" x14ac:dyDescent="0.3">
      <c r="B64" s="71" t="s">
        <v>49</v>
      </c>
      <c r="C64" s="71"/>
      <c r="D64" s="71"/>
      <c r="E64" s="71"/>
      <c r="F64" s="71"/>
      <c r="G64" s="71"/>
      <c r="H64" s="71"/>
      <c r="J64" s="71" t="s">
        <v>94</v>
      </c>
      <c r="K64" s="71"/>
      <c r="L64" s="71"/>
      <c r="M64" s="71"/>
      <c r="N64" s="71"/>
      <c r="O64" s="71"/>
      <c r="P64" s="71"/>
      <c r="Q64" s="29"/>
    </row>
    <row r="65" spans="2:17" x14ac:dyDescent="0.3">
      <c r="B65" s="52" t="s">
        <v>82</v>
      </c>
      <c r="C65" s="69" t="s">
        <v>84</v>
      </c>
      <c r="D65" s="69"/>
      <c r="E65" s="69"/>
      <c r="F65" s="70" t="s">
        <v>81</v>
      </c>
      <c r="G65" s="70"/>
      <c r="H65" s="70"/>
      <c r="J65" s="52" t="s">
        <v>82</v>
      </c>
      <c r="K65" s="69" t="s">
        <v>84</v>
      </c>
      <c r="L65" s="69"/>
      <c r="M65" s="69"/>
      <c r="N65" s="70" t="s">
        <v>81</v>
      </c>
      <c r="O65" s="70"/>
      <c r="P65" s="70"/>
      <c r="Q65" s="29"/>
    </row>
    <row r="66" spans="2:17" x14ac:dyDescent="0.3">
      <c r="B66" s="39"/>
      <c r="C66" s="39" t="s">
        <v>71</v>
      </c>
      <c r="D66" s="39" t="s">
        <v>72</v>
      </c>
      <c r="E66" s="39" t="s">
        <v>73</v>
      </c>
      <c r="F66" s="39" t="s">
        <v>71</v>
      </c>
      <c r="G66" s="39" t="s">
        <v>72</v>
      </c>
      <c r="H66" s="39" t="s">
        <v>73</v>
      </c>
      <c r="J66" s="51"/>
      <c r="K66" s="51" t="s">
        <v>71</v>
      </c>
      <c r="L66" s="51" t="s">
        <v>72</v>
      </c>
      <c r="M66" s="51" t="s">
        <v>73</v>
      </c>
      <c r="N66" s="51" t="s">
        <v>71</v>
      </c>
      <c r="O66" s="51" t="s">
        <v>72</v>
      </c>
      <c r="P66" s="51" t="s">
        <v>73</v>
      </c>
      <c r="Q66" s="29"/>
    </row>
    <row r="67" spans="2:17" x14ac:dyDescent="0.3">
      <c r="B67" s="39" t="s">
        <v>45</v>
      </c>
      <c r="C67" s="47">
        <v>1</v>
      </c>
      <c r="D67" s="47">
        <v>1</v>
      </c>
      <c r="E67" s="47">
        <v>2</v>
      </c>
      <c r="F67" s="47">
        <f>4-C67+1</f>
        <v>4</v>
      </c>
      <c r="G67" s="47">
        <f t="shared" ref="G67" si="29">4-D67+1</f>
        <v>4</v>
      </c>
      <c r="H67" s="47">
        <f t="shared" ref="H67" si="30">4-E67+1</f>
        <v>3</v>
      </c>
      <c r="J67" s="51" t="s">
        <v>63</v>
      </c>
      <c r="K67" s="47">
        <v>1</v>
      </c>
      <c r="L67" s="47">
        <v>1</v>
      </c>
      <c r="M67" s="47">
        <v>2</v>
      </c>
      <c r="N67" s="47">
        <f>4-K67+1</f>
        <v>4</v>
      </c>
      <c r="O67" s="47">
        <f t="shared" ref="O67:P67" si="31">4-L67+1</f>
        <v>4</v>
      </c>
      <c r="P67" s="47">
        <f t="shared" si="31"/>
        <v>3</v>
      </c>
      <c r="Q67" s="29"/>
    </row>
    <row r="68" spans="2:17" x14ac:dyDescent="0.3">
      <c r="B68" s="39" t="s">
        <v>63</v>
      </c>
      <c r="C68" s="47">
        <v>1</v>
      </c>
      <c r="D68" s="47">
        <v>1</v>
      </c>
      <c r="E68" s="47">
        <v>2</v>
      </c>
      <c r="F68" s="47">
        <f t="shared" ref="F68:F70" si="32">4-C68+1</f>
        <v>4</v>
      </c>
      <c r="G68" s="47">
        <f t="shared" ref="G68:G70" si="33">4-D68+1</f>
        <v>4</v>
      </c>
      <c r="H68" s="47">
        <f t="shared" ref="H68:H70" si="34">4-E68+1</f>
        <v>3</v>
      </c>
      <c r="J68" s="51" t="s">
        <v>45</v>
      </c>
      <c r="K68" s="47">
        <v>1</v>
      </c>
      <c r="L68" s="47">
        <v>1</v>
      </c>
      <c r="M68" s="47">
        <v>2</v>
      </c>
      <c r="N68" s="47">
        <f t="shared" ref="N68:N70" si="35">4-K68+1</f>
        <v>4</v>
      </c>
      <c r="O68" s="47">
        <f t="shared" ref="O68:O70" si="36">4-L68+1</f>
        <v>4</v>
      </c>
      <c r="P68" s="47">
        <f t="shared" ref="P68:P70" si="37">4-M68+1</f>
        <v>3</v>
      </c>
      <c r="Q68" s="29"/>
    </row>
    <row r="69" spans="2:17" x14ac:dyDescent="0.3">
      <c r="B69" s="39" t="s">
        <v>44</v>
      </c>
      <c r="C69" s="47">
        <v>1</v>
      </c>
      <c r="D69" s="47">
        <v>1</v>
      </c>
      <c r="E69" s="47">
        <v>2</v>
      </c>
      <c r="F69" s="47">
        <f t="shared" si="32"/>
        <v>4</v>
      </c>
      <c r="G69" s="47">
        <f t="shared" si="33"/>
        <v>4</v>
      </c>
      <c r="H69" s="47">
        <f t="shared" si="34"/>
        <v>3</v>
      </c>
      <c r="J69" s="51" t="s">
        <v>43</v>
      </c>
      <c r="K69" s="47">
        <v>1</v>
      </c>
      <c r="L69" s="47">
        <v>1</v>
      </c>
      <c r="M69" s="45">
        <v>2</v>
      </c>
      <c r="N69" s="47">
        <f t="shared" si="35"/>
        <v>4</v>
      </c>
      <c r="O69" s="47">
        <f t="shared" si="36"/>
        <v>4</v>
      </c>
      <c r="P69" s="47">
        <f t="shared" si="37"/>
        <v>3</v>
      </c>
      <c r="Q69" s="29"/>
    </row>
    <row r="70" spans="2:17" x14ac:dyDescent="0.3">
      <c r="B70" s="39" t="s">
        <v>43</v>
      </c>
      <c r="C70" s="48">
        <v>4</v>
      </c>
      <c r="D70" s="45">
        <v>2</v>
      </c>
      <c r="E70" s="45">
        <v>4</v>
      </c>
      <c r="F70" s="47">
        <f t="shared" si="32"/>
        <v>1</v>
      </c>
      <c r="G70" s="47">
        <f t="shared" si="33"/>
        <v>3</v>
      </c>
      <c r="H70" s="47">
        <f t="shared" si="34"/>
        <v>1</v>
      </c>
      <c r="J70" s="51" t="s">
        <v>44</v>
      </c>
      <c r="K70" s="48">
        <v>4</v>
      </c>
      <c r="L70" s="48">
        <v>2</v>
      </c>
      <c r="M70" s="45">
        <v>4</v>
      </c>
      <c r="N70" s="47">
        <f t="shared" si="35"/>
        <v>1</v>
      </c>
      <c r="O70" s="47">
        <f t="shared" si="36"/>
        <v>3</v>
      </c>
      <c r="P70" s="47">
        <f t="shared" si="37"/>
        <v>1</v>
      </c>
      <c r="Q70" s="29"/>
    </row>
  </sheetData>
  <mergeCells count="73">
    <mergeCell ref="A39:W39"/>
    <mergeCell ref="A11:O11"/>
    <mergeCell ref="H17:L17"/>
    <mergeCell ref="B24:F24"/>
    <mergeCell ref="H24:L24"/>
    <mergeCell ref="B31:F31"/>
    <mergeCell ref="B40:H40"/>
    <mergeCell ref="B48:H48"/>
    <mergeCell ref="R41:W41"/>
    <mergeCell ref="C49:E49"/>
    <mergeCell ref="F49:H49"/>
    <mergeCell ref="C41:E41"/>
    <mergeCell ref="F41:H41"/>
    <mergeCell ref="N41:P41"/>
    <mergeCell ref="C65:E65"/>
    <mergeCell ref="F65:H65"/>
    <mergeCell ref="K41:M41"/>
    <mergeCell ref="K49:M49"/>
    <mergeCell ref="N49:P49"/>
    <mergeCell ref="K57:M57"/>
    <mergeCell ref="N57:P57"/>
    <mergeCell ref="K65:M65"/>
    <mergeCell ref="N65:P65"/>
    <mergeCell ref="B64:H64"/>
    <mergeCell ref="J64:P64"/>
    <mergeCell ref="A9:B9"/>
    <mergeCell ref="E9:F9"/>
    <mergeCell ref="M3:N3"/>
    <mergeCell ref="M4:N4"/>
    <mergeCell ref="M5:N5"/>
    <mergeCell ref="I6:J6"/>
    <mergeCell ref="I7:J7"/>
    <mergeCell ref="I9:J9"/>
    <mergeCell ref="I3:J3"/>
    <mergeCell ref="I4:J4"/>
    <mergeCell ref="E3:F3"/>
    <mergeCell ref="M9:N9"/>
    <mergeCell ref="A8:B8"/>
    <mergeCell ref="E8:F8"/>
    <mergeCell ref="I8:J8"/>
    <mergeCell ref="M8:N8"/>
    <mergeCell ref="A2:C2"/>
    <mergeCell ref="E2:G2"/>
    <mergeCell ref="I2:K2"/>
    <mergeCell ref="M2:O2"/>
    <mergeCell ref="A1:O1"/>
    <mergeCell ref="E7:F7"/>
    <mergeCell ref="M7:N7"/>
    <mergeCell ref="A6:B6"/>
    <mergeCell ref="A7:B7"/>
    <mergeCell ref="A3:B3"/>
    <mergeCell ref="A4:B4"/>
    <mergeCell ref="A5:B5"/>
    <mergeCell ref="M6:N6"/>
    <mergeCell ref="E4:F4"/>
    <mergeCell ref="E5:F5"/>
    <mergeCell ref="I5:J5"/>
    <mergeCell ref="E6:F6"/>
    <mergeCell ref="A10:B10"/>
    <mergeCell ref="E10:F10"/>
    <mergeCell ref="I10:J10"/>
    <mergeCell ref="M10:N10"/>
    <mergeCell ref="C57:E57"/>
    <mergeCell ref="F57:H57"/>
    <mergeCell ref="B56:H56"/>
    <mergeCell ref="J40:P40"/>
    <mergeCell ref="J48:P48"/>
    <mergeCell ref="J56:P56"/>
    <mergeCell ref="F12:G12"/>
    <mergeCell ref="F13:G13"/>
    <mergeCell ref="F14:G14"/>
    <mergeCell ref="F15:G15"/>
    <mergeCell ref="B17:F17"/>
  </mergeCells>
  <conditionalFormatting sqref="C22:E22 D19:F19 C20 E20:F20 C21:D21 F21">
    <cfRule type="cellIs" dxfId="4" priority="10" operator="greaterThan">
      <formula>$H$15</formula>
    </cfRule>
  </conditionalFormatting>
  <conditionalFormatting sqref="I22:K22 J19:L19 I20 K20:L20 I21:J21 L21">
    <cfRule type="cellIs" dxfId="3" priority="4" operator="greaterThan">
      <formula>$H$15</formula>
    </cfRule>
  </conditionalFormatting>
  <conditionalFormatting sqref="C29:E29 D26:F26 C27 E27:F27 C28:D28 F28">
    <cfRule type="cellIs" dxfId="2" priority="3" operator="greaterThan">
      <formula>$H$15</formula>
    </cfRule>
  </conditionalFormatting>
  <conditionalFormatting sqref="I29:K29 J26:L26 I27 K27:L27 I28:J28 L28">
    <cfRule type="cellIs" dxfId="1" priority="2" operator="greaterThan">
      <formula>$H$15</formula>
    </cfRule>
  </conditionalFormatting>
  <conditionalFormatting sqref="C36:E36 D33:F33 C34 E34:F34 C35:D35 F35">
    <cfRule type="cellIs" dxfId="0" priority="1" operator="greaterThan">
      <formula>$H$15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69C7-E4CD-4016-BAA0-1715423528C2}">
  <dimension ref="A1:AR812"/>
  <sheetViews>
    <sheetView topLeftCell="D1" workbookViewId="0">
      <selection activeCell="AR9" sqref="AR9"/>
    </sheetView>
  </sheetViews>
  <sheetFormatPr defaultRowHeight="14.4" x14ac:dyDescent="0.3"/>
  <cols>
    <col min="1" max="1" width="25.77734375" customWidth="1"/>
    <col min="2" max="2" width="23.33203125" customWidth="1"/>
    <col min="3" max="3" width="13.33203125" customWidth="1"/>
    <col min="5" max="5" width="25.33203125" customWidth="1"/>
    <col min="13" max="13" width="8.77734375" customWidth="1"/>
    <col min="20" max="20" width="8" customWidth="1"/>
    <col min="21" max="21" width="8.88671875" customWidth="1"/>
    <col min="31" max="31" width="11.33203125" bestFit="1" customWidth="1"/>
    <col min="32" max="32" width="10.5546875" customWidth="1"/>
    <col min="35" max="35" width="14.77734375" customWidth="1"/>
  </cols>
  <sheetData>
    <row r="1" spans="1:44" x14ac:dyDescent="0.3">
      <c r="A1" s="60" t="s">
        <v>55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</row>
    <row r="2" spans="1:44" x14ac:dyDescent="0.3">
      <c r="A2" s="24" t="s">
        <v>0</v>
      </c>
      <c r="B2" s="24" t="s">
        <v>28</v>
      </c>
      <c r="C2" s="24" t="s">
        <v>27</v>
      </c>
    </row>
    <row r="3" spans="1:44" x14ac:dyDescent="0.3">
      <c r="A3" s="2" t="s">
        <v>1</v>
      </c>
      <c r="B3" s="2" t="s">
        <v>1</v>
      </c>
      <c r="C3" s="2">
        <f xml:space="preserve"> IF(A3=B3,1,0)</f>
        <v>1</v>
      </c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24" t="s">
        <v>15</v>
      </c>
      <c r="U3" s="24" t="s">
        <v>16</v>
      </c>
      <c r="V3" s="24" t="s">
        <v>17</v>
      </c>
      <c r="W3" s="24" t="s">
        <v>18</v>
      </c>
      <c r="X3" s="24" t="s">
        <v>19</v>
      </c>
      <c r="Y3" s="24" t="s">
        <v>20</v>
      </c>
      <c r="Z3" s="24" t="s">
        <v>21</v>
      </c>
      <c r="AA3" s="24" t="s">
        <v>22</v>
      </c>
      <c r="AB3" s="24" t="s">
        <v>23</v>
      </c>
      <c r="AC3" s="24" t="s">
        <v>24</v>
      </c>
      <c r="AD3" s="24" t="s">
        <v>25</v>
      </c>
      <c r="AE3" s="24" t="s">
        <v>26</v>
      </c>
      <c r="AF3" s="24" t="s">
        <v>30</v>
      </c>
      <c r="AH3" s="79"/>
      <c r="AI3" s="80"/>
      <c r="AJ3" s="24" t="s">
        <v>31</v>
      </c>
      <c r="AK3" s="24" t="s">
        <v>32</v>
      </c>
      <c r="AL3" s="24" t="s">
        <v>33</v>
      </c>
      <c r="AM3" s="24" t="s">
        <v>34</v>
      </c>
      <c r="AO3" s="63" t="s">
        <v>37</v>
      </c>
      <c r="AP3" s="64"/>
      <c r="AQ3" s="65"/>
      <c r="AR3" s="1">
        <f>SUM(AJ4:AJ29,AK30)</f>
        <v>373</v>
      </c>
    </row>
    <row r="4" spans="1:44" x14ac:dyDescent="0.3">
      <c r="A4" s="2" t="s">
        <v>1</v>
      </c>
      <c r="B4" s="2" t="s">
        <v>1</v>
      </c>
      <c r="C4" s="2">
        <f t="shared" ref="C4:C67" si="0" xml:space="preserve"> IF(A4=B4,1,0)</f>
        <v>1</v>
      </c>
      <c r="E4" s="20" t="s">
        <v>1</v>
      </c>
      <c r="F4" s="3">
        <f>COUNTIFS($A:$A,$E4,$B:$B,F$3)</f>
        <v>14</v>
      </c>
      <c r="G4" s="2">
        <f>COUNTIFS($A:$A,$E4,$B:$B,G$3)</f>
        <v>0</v>
      </c>
      <c r="H4" s="2">
        <f t="shared" ref="H4:W19" si="1">COUNTIFS($A:$A,$E4,$B:$B,H$3)</f>
        <v>0</v>
      </c>
      <c r="I4" s="2">
        <f t="shared" si="1"/>
        <v>0</v>
      </c>
      <c r="J4" s="2">
        <f t="shared" si="1"/>
        <v>0</v>
      </c>
      <c r="K4" s="2">
        <f t="shared" si="1"/>
        <v>0</v>
      </c>
      <c r="L4" s="2">
        <f t="shared" si="1"/>
        <v>0</v>
      </c>
      <c r="M4" s="2">
        <f t="shared" si="1"/>
        <v>0</v>
      </c>
      <c r="N4" s="2">
        <f t="shared" si="1"/>
        <v>0</v>
      </c>
      <c r="O4" s="2">
        <f t="shared" si="1"/>
        <v>0</v>
      </c>
      <c r="P4" s="2">
        <f t="shared" si="1"/>
        <v>0</v>
      </c>
      <c r="Q4" s="2">
        <f t="shared" si="1"/>
        <v>0</v>
      </c>
      <c r="R4" s="2">
        <f t="shared" si="1"/>
        <v>0</v>
      </c>
      <c r="S4" s="2">
        <f t="shared" si="1"/>
        <v>0</v>
      </c>
      <c r="T4" s="2">
        <f t="shared" si="1"/>
        <v>0</v>
      </c>
      <c r="U4" s="2">
        <f t="shared" si="1"/>
        <v>0</v>
      </c>
      <c r="V4" s="2">
        <f t="shared" si="1"/>
        <v>0</v>
      </c>
      <c r="W4" s="2">
        <f t="shared" si="1"/>
        <v>0</v>
      </c>
      <c r="X4" s="2">
        <f t="shared" ref="X4:AF19" si="2">COUNTIFS($A:$A,$E4,$B:$B,X$3)</f>
        <v>0</v>
      </c>
      <c r="Y4" s="2">
        <f t="shared" si="2"/>
        <v>0</v>
      </c>
      <c r="Z4" s="2">
        <f t="shared" si="2"/>
        <v>0</v>
      </c>
      <c r="AA4" s="2">
        <f t="shared" si="2"/>
        <v>0</v>
      </c>
      <c r="AB4" s="2">
        <f t="shared" si="2"/>
        <v>0</v>
      </c>
      <c r="AC4" s="2">
        <f t="shared" si="2"/>
        <v>0</v>
      </c>
      <c r="AD4" s="2">
        <f t="shared" si="2"/>
        <v>0</v>
      </c>
      <c r="AE4" s="2">
        <f t="shared" si="2"/>
        <v>0</v>
      </c>
      <c r="AF4" s="2">
        <f t="shared" si="2"/>
        <v>0</v>
      </c>
      <c r="AH4" s="68" t="s">
        <v>1</v>
      </c>
      <c r="AI4" s="68"/>
      <c r="AJ4" s="2" cm="1">
        <f t="array" ref="AJ4">INDEX(F4:AF4,,ROWS($4:4))</f>
        <v>14</v>
      </c>
      <c r="AK4" s="2" t="s">
        <v>42</v>
      </c>
      <c r="AL4" s="2">
        <f t="shared" ref="AL4:AL29" si="3">SUM(F4:AF4)-AJ4</f>
        <v>0</v>
      </c>
      <c r="AM4" s="2" t="s">
        <v>42</v>
      </c>
      <c r="AO4" s="57" t="s">
        <v>38</v>
      </c>
      <c r="AP4" s="58"/>
      <c r="AQ4" s="62"/>
      <c r="AR4" s="1">
        <f>SUM(AL4:AL29, AM30)</f>
        <v>32</v>
      </c>
    </row>
    <row r="5" spans="1:44" x14ac:dyDescent="0.3">
      <c r="A5" s="2" t="s">
        <v>1</v>
      </c>
      <c r="B5" s="2" t="s">
        <v>1</v>
      </c>
      <c r="C5" s="2">
        <f t="shared" si="0"/>
        <v>1</v>
      </c>
      <c r="E5" s="20" t="s">
        <v>2</v>
      </c>
      <c r="F5" s="2">
        <f>COUNTIFS($A:$A,$E5,$B:$B,F$3)</f>
        <v>0</v>
      </c>
      <c r="G5" s="3">
        <f t="shared" ref="G5" si="4">COUNTIFS($A:$A,$E5,$B:$B,G$3)</f>
        <v>15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2">
        <f t="shared" si="2"/>
        <v>0</v>
      </c>
      <c r="Y5" s="2">
        <f t="shared" si="2"/>
        <v>0</v>
      </c>
      <c r="Z5" s="2">
        <f t="shared" si="2"/>
        <v>0</v>
      </c>
      <c r="AA5" s="2">
        <f t="shared" si="2"/>
        <v>0</v>
      </c>
      <c r="AB5" s="2">
        <f t="shared" si="2"/>
        <v>0</v>
      </c>
      <c r="AC5" s="2">
        <f t="shared" si="2"/>
        <v>0</v>
      </c>
      <c r="AD5" s="2">
        <f t="shared" si="2"/>
        <v>0</v>
      </c>
      <c r="AE5" s="2">
        <f t="shared" si="2"/>
        <v>0</v>
      </c>
      <c r="AF5" s="5">
        <f t="shared" si="2"/>
        <v>1</v>
      </c>
      <c r="AH5" s="68" t="s">
        <v>2</v>
      </c>
      <c r="AI5" s="68"/>
      <c r="AJ5" s="2" cm="1">
        <f t="array" ref="AJ5">INDEX(F5:AF5,,ROWS($4:5))</f>
        <v>15</v>
      </c>
      <c r="AK5" s="2" t="s">
        <v>42</v>
      </c>
      <c r="AL5" s="2">
        <f t="shared" si="3"/>
        <v>1</v>
      </c>
      <c r="AM5" s="2" t="s">
        <v>42</v>
      </c>
      <c r="AO5" s="57" t="s">
        <v>35</v>
      </c>
      <c r="AP5" s="58"/>
      <c r="AQ5" s="62"/>
      <c r="AR5" s="16">
        <f>AR3/(AR3+AR4)</f>
        <v>0.92098765432098761</v>
      </c>
    </row>
    <row r="6" spans="1:44" x14ac:dyDescent="0.3">
      <c r="A6" s="2" t="s">
        <v>2</v>
      </c>
      <c r="B6" s="2" t="s">
        <v>2</v>
      </c>
      <c r="C6" s="2">
        <f t="shared" si="0"/>
        <v>1</v>
      </c>
      <c r="E6" s="20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13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1"/>
        <v>0</v>
      </c>
      <c r="W6" s="2">
        <f t="shared" si="1"/>
        <v>0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0</v>
      </c>
      <c r="AD6" s="2">
        <f t="shared" si="2"/>
        <v>0</v>
      </c>
      <c r="AE6" s="2">
        <f t="shared" si="2"/>
        <v>0</v>
      </c>
      <c r="AF6" s="2">
        <f t="shared" si="2"/>
        <v>0</v>
      </c>
      <c r="AH6" s="68" t="s">
        <v>3</v>
      </c>
      <c r="AI6" s="68"/>
      <c r="AJ6" s="2" cm="1">
        <f t="array" ref="AJ6">INDEX(F6:AF6,,ROWS($4:6))</f>
        <v>13</v>
      </c>
      <c r="AK6" s="2" t="s">
        <v>42</v>
      </c>
      <c r="AL6" s="2">
        <f t="shared" si="3"/>
        <v>0</v>
      </c>
      <c r="AM6" s="2" t="s">
        <v>42</v>
      </c>
      <c r="AO6" s="57" t="s">
        <v>36</v>
      </c>
      <c r="AP6" s="58"/>
      <c r="AQ6" s="62"/>
      <c r="AR6" s="16">
        <f>SUM(AJ4:AJ29)/(SUM(AJ4:AJ29)+AM30)</f>
        <v>0.97304582210242585</v>
      </c>
    </row>
    <row r="7" spans="1:44" x14ac:dyDescent="0.3">
      <c r="A7" s="2" t="s">
        <v>2</v>
      </c>
      <c r="B7" s="2" t="s">
        <v>2</v>
      </c>
      <c r="C7" s="2">
        <f t="shared" si="0"/>
        <v>1</v>
      </c>
      <c r="E7" s="20" t="s">
        <v>4</v>
      </c>
      <c r="F7" s="2">
        <f t="shared" si="5"/>
        <v>0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2">
        <f t="shared" si="5"/>
        <v>0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1"/>
        <v>0</v>
      </c>
      <c r="W7" s="2">
        <f t="shared" si="1"/>
        <v>0</v>
      </c>
      <c r="X7" s="2">
        <f t="shared" si="2"/>
        <v>0</v>
      </c>
      <c r="Y7" s="2">
        <f t="shared" si="2"/>
        <v>0</v>
      </c>
      <c r="Z7" s="2">
        <f t="shared" si="2"/>
        <v>0</v>
      </c>
      <c r="AA7" s="2">
        <f t="shared" si="2"/>
        <v>0</v>
      </c>
      <c r="AB7" s="2">
        <f t="shared" si="2"/>
        <v>0</v>
      </c>
      <c r="AC7" s="2">
        <f t="shared" si="2"/>
        <v>0</v>
      </c>
      <c r="AD7" s="2">
        <f t="shared" si="2"/>
        <v>0</v>
      </c>
      <c r="AE7" s="2">
        <f t="shared" si="2"/>
        <v>0</v>
      </c>
      <c r="AF7" s="2">
        <f t="shared" si="2"/>
        <v>0</v>
      </c>
      <c r="AH7" s="68" t="s">
        <v>4</v>
      </c>
      <c r="AI7" s="68"/>
      <c r="AJ7" s="2" cm="1">
        <f t="array" ref="AJ7">INDEX(F7:AF7,,ROWS($4:7))</f>
        <v>15</v>
      </c>
      <c r="AK7" s="2" t="s">
        <v>42</v>
      </c>
      <c r="AL7" s="2">
        <f t="shared" si="3"/>
        <v>0</v>
      </c>
      <c r="AM7" s="2" t="s">
        <v>42</v>
      </c>
      <c r="AO7" s="57" t="s">
        <v>39</v>
      </c>
      <c r="AP7" s="58"/>
      <c r="AQ7" s="62"/>
      <c r="AR7" s="16">
        <f>SUM(AJ4:AJ29)/(SUM(AJ4:AJ29)+SUM(AL4:AL29))</f>
        <v>0.94255874673629247</v>
      </c>
    </row>
    <row r="8" spans="1:44" x14ac:dyDescent="0.3">
      <c r="A8" s="2" t="s">
        <v>2</v>
      </c>
      <c r="B8" s="2" t="s">
        <v>2</v>
      </c>
      <c r="C8" s="2">
        <f t="shared" si="0"/>
        <v>1</v>
      </c>
      <c r="E8" s="20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6">
        <f t="shared" si="5"/>
        <v>9</v>
      </c>
      <c r="K8" s="4">
        <f t="shared" si="5"/>
        <v>3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4">
        <f t="shared" si="5"/>
        <v>1</v>
      </c>
      <c r="T8" s="2">
        <f t="shared" si="5"/>
        <v>0</v>
      </c>
      <c r="U8" s="2">
        <f t="shared" si="5"/>
        <v>0</v>
      </c>
      <c r="V8" s="2">
        <f t="shared" si="1"/>
        <v>0</v>
      </c>
      <c r="W8" s="2">
        <f t="shared" si="1"/>
        <v>0</v>
      </c>
      <c r="X8" s="2">
        <f t="shared" si="2"/>
        <v>0</v>
      </c>
      <c r="Y8" s="2">
        <f t="shared" si="2"/>
        <v>0</v>
      </c>
      <c r="Z8" s="2">
        <f t="shared" si="2"/>
        <v>0</v>
      </c>
      <c r="AA8" s="2">
        <f t="shared" si="2"/>
        <v>0</v>
      </c>
      <c r="AB8" s="2">
        <f t="shared" si="2"/>
        <v>0</v>
      </c>
      <c r="AC8" s="2">
        <f t="shared" si="2"/>
        <v>0</v>
      </c>
      <c r="AD8" s="2">
        <f t="shared" si="2"/>
        <v>0</v>
      </c>
      <c r="AE8" s="2">
        <f t="shared" si="2"/>
        <v>0</v>
      </c>
      <c r="AF8" s="2">
        <f t="shared" si="2"/>
        <v>0</v>
      </c>
      <c r="AH8" s="68" t="s">
        <v>14</v>
      </c>
      <c r="AI8" s="68"/>
      <c r="AJ8" s="2" cm="1">
        <f t="array" ref="AJ8">INDEX(F8:AF8,,ROWS($4:8))</f>
        <v>9</v>
      </c>
      <c r="AK8" s="2" t="s">
        <v>42</v>
      </c>
      <c r="AL8" s="2">
        <f t="shared" si="3"/>
        <v>4</v>
      </c>
      <c r="AM8" s="2" t="s">
        <v>42</v>
      </c>
      <c r="AO8" s="57" t="s">
        <v>40</v>
      </c>
      <c r="AP8" s="58"/>
      <c r="AQ8" s="62"/>
      <c r="AR8" s="16">
        <f>AK30/15</f>
        <v>0.8</v>
      </c>
    </row>
    <row r="9" spans="1:44" x14ac:dyDescent="0.3">
      <c r="A9" s="2" t="s">
        <v>3</v>
      </c>
      <c r="B9" s="2" t="s">
        <v>3</v>
      </c>
      <c r="C9" s="2">
        <f t="shared" si="0"/>
        <v>1</v>
      </c>
      <c r="E9" s="20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5</v>
      </c>
      <c r="K9" s="18">
        <f t="shared" si="5"/>
        <v>11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2">
        <f t="shared" si="5"/>
        <v>0</v>
      </c>
      <c r="T9" s="2">
        <f t="shared" si="5"/>
        <v>0</v>
      </c>
      <c r="U9" s="2">
        <f t="shared" si="5"/>
        <v>0</v>
      </c>
      <c r="V9" s="2">
        <f t="shared" si="1"/>
        <v>0</v>
      </c>
      <c r="W9" s="2">
        <f t="shared" si="1"/>
        <v>0</v>
      </c>
      <c r="X9" s="2">
        <f t="shared" si="2"/>
        <v>0</v>
      </c>
      <c r="Y9" s="2">
        <f t="shared" si="2"/>
        <v>0</v>
      </c>
      <c r="Z9" s="2">
        <f t="shared" si="2"/>
        <v>0</v>
      </c>
      <c r="AA9" s="2">
        <f t="shared" si="2"/>
        <v>0</v>
      </c>
      <c r="AB9" s="2">
        <f t="shared" si="2"/>
        <v>0</v>
      </c>
      <c r="AC9" s="2">
        <f t="shared" si="2"/>
        <v>0</v>
      </c>
      <c r="AD9" s="2">
        <f t="shared" si="2"/>
        <v>0</v>
      </c>
      <c r="AE9" s="2">
        <f t="shared" si="2"/>
        <v>0</v>
      </c>
      <c r="AF9" s="2">
        <f t="shared" si="2"/>
        <v>0</v>
      </c>
      <c r="AH9" s="68" t="s">
        <v>5</v>
      </c>
      <c r="AI9" s="68"/>
      <c r="AJ9" s="2" cm="1">
        <f t="array" ref="AJ9">INDEX(F9:AF9,,ROWS($4:9))</f>
        <v>11</v>
      </c>
      <c r="AK9" s="2" t="s">
        <v>42</v>
      </c>
      <c r="AL9" s="2">
        <f t="shared" si="3"/>
        <v>5</v>
      </c>
      <c r="AM9" s="2" t="s">
        <v>42</v>
      </c>
      <c r="AO9" s="57" t="s">
        <v>41</v>
      </c>
      <c r="AP9" s="58"/>
      <c r="AQ9" s="62"/>
      <c r="AR9" s="16">
        <f>2*(AR6*AR7)/(AR6+AR7)</f>
        <v>0.95755968169761263</v>
      </c>
    </row>
    <row r="10" spans="1:44" x14ac:dyDescent="0.3">
      <c r="A10" s="2" t="s">
        <v>3</v>
      </c>
      <c r="B10" s="2" t="s">
        <v>3</v>
      </c>
      <c r="C10" s="2">
        <f t="shared" si="0"/>
        <v>1</v>
      </c>
      <c r="E10" s="20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3">
        <f t="shared" si="5"/>
        <v>15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1"/>
        <v>0</v>
      </c>
      <c r="W10" s="2">
        <f t="shared" si="1"/>
        <v>0</v>
      </c>
      <c r="X10" s="2">
        <f t="shared" si="2"/>
        <v>0</v>
      </c>
      <c r="Y10" s="2">
        <f t="shared" si="2"/>
        <v>0</v>
      </c>
      <c r="Z10" s="2">
        <f t="shared" si="2"/>
        <v>0</v>
      </c>
      <c r="AA10" s="2">
        <f t="shared" si="2"/>
        <v>0</v>
      </c>
      <c r="AB10" s="2">
        <f t="shared" si="2"/>
        <v>0</v>
      </c>
      <c r="AC10" s="2">
        <f t="shared" si="2"/>
        <v>0</v>
      </c>
      <c r="AD10" s="2">
        <f t="shared" si="2"/>
        <v>0</v>
      </c>
      <c r="AE10" s="2">
        <f t="shared" si="2"/>
        <v>0</v>
      </c>
      <c r="AF10" s="2">
        <f t="shared" si="2"/>
        <v>0</v>
      </c>
      <c r="AH10" s="68" t="s">
        <v>6</v>
      </c>
      <c r="AI10" s="68"/>
      <c r="AJ10" s="2" cm="1">
        <f t="array" ref="AJ10">INDEX(F10:AF10,,ROWS($4:10))</f>
        <v>15</v>
      </c>
      <c r="AK10" s="2" t="s">
        <v>42</v>
      </c>
      <c r="AL10" s="2">
        <f t="shared" si="3"/>
        <v>0</v>
      </c>
      <c r="AM10" s="2" t="s">
        <v>42</v>
      </c>
      <c r="AO10" s="59" t="s">
        <v>92</v>
      </c>
      <c r="AP10" s="59"/>
      <c r="AQ10" s="59"/>
      <c r="AR10" s="16">
        <f>(SUM(AL4:AL29)+AM30)/(AR3+AR4)</f>
        <v>7.9012345679012344E-2</v>
      </c>
    </row>
    <row r="11" spans="1:44" x14ac:dyDescent="0.3">
      <c r="A11" s="2" t="s">
        <v>19</v>
      </c>
      <c r="B11" s="2" t="s">
        <v>3</v>
      </c>
      <c r="C11" s="2">
        <f t="shared" si="0"/>
        <v>0</v>
      </c>
      <c r="E11" s="20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15</v>
      </c>
      <c r="N11" s="4">
        <f t="shared" si="5"/>
        <v>2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1"/>
        <v>0</v>
      </c>
      <c r="W11" s="2">
        <f t="shared" si="1"/>
        <v>0</v>
      </c>
      <c r="X11" s="2">
        <f t="shared" si="2"/>
        <v>0</v>
      </c>
      <c r="Y11" s="2">
        <f t="shared" si="2"/>
        <v>0</v>
      </c>
      <c r="Z11" s="2">
        <f t="shared" si="2"/>
        <v>0</v>
      </c>
      <c r="AA11" s="2">
        <f t="shared" si="2"/>
        <v>0</v>
      </c>
      <c r="AB11" s="2">
        <f t="shared" si="2"/>
        <v>0</v>
      </c>
      <c r="AC11" s="2">
        <f t="shared" si="2"/>
        <v>0</v>
      </c>
      <c r="AD11" s="2">
        <f t="shared" si="2"/>
        <v>0</v>
      </c>
      <c r="AE11" s="2">
        <f t="shared" si="2"/>
        <v>0</v>
      </c>
      <c r="AF11" s="2">
        <f t="shared" si="2"/>
        <v>0</v>
      </c>
      <c r="AH11" s="68" t="s">
        <v>7</v>
      </c>
      <c r="AI11" s="68"/>
      <c r="AJ11" s="2" cm="1">
        <f t="array" ref="AJ11">INDEX(F11:AF11,,ROWS($4:11))</f>
        <v>15</v>
      </c>
      <c r="AK11" s="2" t="s">
        <v>42</v>
      </c>
      <c r="AL11" s="2">
        <f t="shared" si="3"/>
        <v>2</v>
      </c>
      <c r="AM11" s="2" t="s">
        <v>42</v>
      </c>
    </row>
    <row r="12" spans="1:44" x14ac:dyDescent="0.3">
      <c r="A12" s="2" t="s">
        <v>4</v>
      </c>
      <c r="B12" s="2" t="s">
        <v>4</v>
      </c>
      <c r="C12" s="2">
        <f t="shared" si="0"/>
        <v>1</v>
      </c>
      <c r="E12" s="20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23">
        <f t="shared" si="5"/>
        <v>0</v>
      </c>
      <c r="N12" s="18">
        <f t="shared" si="5"/>
        <v>13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1"/>
        <v>0</v>
      </c>
      <c r="W12" s="2">
        <f t="shared" si="1"/>
        <v>0</v>
      </c>
      <c r="X12" s="2">
        <f t="shared" si="2"/>
        <v>0</v>
      </c>
      <c r="Y12" s="2">
        <f t="shared" si="2"/>
        <v>0</v>
      </c>
      <c r="Z12" s="2">
        <f t="shared" si="2"/>
        <v>0</v>
      </c>
      <c r="AA12" s="2">
        <f t="shared" si="2"/>
        <v>0</v>
      </c>
      <c r="AB12" s="2">
        <f t="shared" si="2"/>
        <v>0</v>
      </c>
      <c r="AC12" s="2">
        <f t="shared" si="2"/>
        <v>0</v>
      </c>
      <c r="AD12" s="2">
        <f t="shared" si="2"/>
        <v>0</v>
      </c>
      <c r="AE12" s="2">
        <f t="shared" si="2"/>
        <v>0</v>
      </c>
      <c r="AF12" s="2">
        <f t="shared" si="2"/>
        <v>0</v>
      </c>
      <c r="AH12" s="68" t="s">
        <v>8</v>
      </c>
      <c r="AI12" s="68"/>
      <c r="AJ12" s="2" cm="1">
        <f t="array" ref="AJ12">INDEX(F12:AF12,,ROWS($4:12))</f>
        <v>13</v>
      </c>
      <c r="AK12" s="2" t="s">
        <v>42</v>
      </c>
      <c r="AL12" s="2">
        <f t="shared" si="3"/>
        <v>0</v>
      </c>
      <c r="AM12" s="2" t="s">
        <v>42</v>
      </c>
    </row>
    <row r="13" spans="1:44" x14ac:dyDescent="0.3">
      <c r="A13" s="2" t="s">
        <v>4</v>
      </c>
      <c r="B13" s="2" t="s">
        <v>4</v>
      </c>
      <c r="C13" s="2">
        <f t="shared" si="0"/>
        <v>1</v>
      </c>
      <c r="E13" s="20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1"/>
        <v>0</v>
      </c>
      <c r="W13" s="2">
        <f t="shared" si="1"/>
        <v>0</v>
      </c>
      <c r="X13" s="2">
        <f t="shared" si="2"/>
        <v>0</v>
      </c>
      <c r="Y13" s="2">
        <f t="shared" si="2"/>
        <v>0</v>
      </c>
      <c r="Z13" s="2">
        <f t="shared" si="2"/>
        <v>0</v>
      </c>
      <c r="AA13" s="2">
        <f t="shared" si="2"/>
        <v>0</v>
      </c>
      <c r="AB13" s="2">
        <f t="shared" si="2"/>
        <v>0</v>
      </c>
      <c r="AC13" s="2">
        <f t="shared" si="2"/>
        <v>0</v>
      </c>
      <c r="AD13" s="2">
        <f t="shared" si="2"/>
        <v>0</v>
      </c>
      <c r="AE13" s="2">
        <f t="shared" si="2"/>
        <v>0</v>
      </c>
      <c r="AF13" s="2">
        <f t="shared" si="2"/>
        <v>0</v>
      </c>
      <c r="AH13" s="68" t="s">
        <v>9</v>
      </c>
      <c r="AI13" s="68"/>
      <c r="AJ13" s="2" cm="1">
        <f t="array" ref="AJ13">INDEX(F13:AF13,,ROWS($4:13))</f>
        <v>15</v>
      </c>
      <c r="AK13" s="2" t="s">
        <v>42</v>
      </c>
      <c r="AL13" s="2">
        <f t="shared" si="3"/>
        <v>0</v>
      </c>
      <c r="AM13" s="2" t="s">
        <v>42</v>
      </c>
    </row>
    <row r="14" spans="1:44" x14ac:dyDescent="0.3">
      <c r="A14" s="2" t="s">
        <v>4</v>
      </c>
      <c r="B14" s="2" t="s">
        <v>4</v>
      </c>
      <c r="C14" s="2">
        <f t="shared" si="0"/>
        <v>1</v>
      </c>
      <c r="E14" s="20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3">
        <f t="shared" si="5"/>
        <v>14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1"/>
        <v>0</v>
      </c>
      <c r="W14" s="2">
        <f t="shared" si="1"/>
        <v>0</v>
      </c>
      <c r="X14" s="2">
        <f t="shared" si="2"/>
        <v>0</v>
      </c>
      <c r="Y14" s="2">
        <f t="shared" si="2"/>
        <v>0</v>
      </c>
      <c r="Z14" s="2">
        <f t="shared" si="2"/>
        <v>0</v>
      </c>
      <c r="AA14" s="2">
        <f t="shared" si="2"/>
        <v>0</v>
      </c>
      <c r="AB14" s="2">
        <f t="shared" si="2"/>
        <v>0</v>
      </c>
      <c r="AC14" s="2">
        <f t="shared" si="2"/>
        <v>0</v>
      </c>
      <c r="AD14" s="2">
        <f t="shared" si="2"/>
        <v>0</v>
      </c>
      <c r="AE14" s="2">
        <f t="shared" si="2"/>
        <v>0</v>
      </c>
      <c r="AF14" s="2">
        <f t="shared" si="2"/>
        <v>0</v>
      </c>
      <c r="AH14" s="68" t="s">
        <v>10</v>
      </c>
      <c r="AI14" s="68"/>
      <c r="AJ14" s="2" cm="1">
        <f t="array" ref="AJ14">INDEX(F14:AF14,,ROWS($4:14))</f>
        <v>14</v>
      </c>
      <c r="AK14" s="2" t="s">
        <v>42</v>
      </c>
      <c r="AL14" s="2">
        <f t="shared" si="3"/>
        <v>0</v>
      </c>
      <c r="AM14" s="2" t="s">
        <v>42</v>
      </c>
    </row>
    <row r="15" spans="1:44" x14ac:dyDescent="0.3">
      <c r="A15" s="2" t="s">
        <v>5</v>
      </c>
      <c r="B15" s="2" t="s">
        <v>5</v>
      </c>
      <c r="C15" s="2">
        <f t="shared" si="0"/>
        <v>1</v>
      </c>
      <c r="E15" s="20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1"/>
        <v>0</v>
      </c>
      <c r="W15" s="2">
        <f t="shared" si="1"/>
        <v>0</v>
      </c>
      <c r="X15" s="2">
        <f t="shared" si="2"/>
        <v>0</v>
      </c>
      <c r="Y15" s="2">
        <f t="shared" si="2"/>
        <v>0</v>
      </c>
      <c r="Z15" s="2">
        <f t="shared" si="2"/>
        <v>0</v>
      </c>
      <c r="AA15" s="2">
        <f t="shared" si="2"/>
        <v>0</v>
      </c>
      <c r="AB15" s="2">
        <f t="shared" si="2"/>
        <v>0</v>
      </c>
      <c r="AC15" s="2">
        <f t="shared" si="2"/>
        <v>0</v>
      </c>
      <c r="AD15" s="2">
        <f t="shared" si="2"/>
        <v>0</v>
      </c>
      <c r="AE15" s="2">
        <f t="shared" si="2"/>
        <v>0</v>
      </c>
      <c r="AF15" s="2">
        <f t="shared" si="2"/>
        <v>0</v>
      </c>
      <c r="AH15" s="68" t="s">
        <v>11</v>
      </c>
      <c r="AI15" s="68"/>
      <c r="AJ15" s="2" cm="1">
        <f t="array" ref="AJ15">INDEX(F15:AF15,,ROWS($4:15))</f>
        <v>14</v>
      </c>
      <c r="AK15" s="2" t="s">
        <v>42</v>
      </c>
      <c r="AL15" s="2">
        <f t="shared" si="3"/>
        <v>0</v>
      </c>
      <c r="AM15" s="2" t="s">
        <v>42</v>
      </c>
    </row>
    <row r="16" spans="1:44" x14ac:dyDescent="0.3">
      <c r="A16" s="2" t="s">
        <v>5</v>
      </c>
      <c r="B16" s="2" t="s">
        <v>5</v>
      </c>
      <c r="C16" s="2">
        <f t="shared" si="0"/>
        <v>1</v>
      </c>
      <c r="E16" s="20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2">
        <f t="shared" si="5"/>
        <v>0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1"/>
        <v>0</v>
      </c>
      <c r="W16" s="2">
        <f t="shared" si="1"/>
        <v>0</v>
      </c>
      <c r="X16" s="2">
        <f t="shared" si="2"/>
        <v>0</v>
      </c>
      <c r="Y16" s="2">
        <f t="shared" si="2"/>
        <v>0</v>
      </c>
      <c r="Z16" s="2">
        <f t="shared" si="2"/>
        <v>0</v>
      </c>
      <c r="AA16" s="2">
        <f t="shared" si="2"/>
        <v>0</v>
      </c>
      <c r="AB16" s="2">
        <f t="shared" si="2"/>
        <v>0</v>
      </c>
      <c r="AC16" s="2">
        <f t="shared" si="2"/>
        <v>0</v>
      </c>
      <c r="AD16" s="2">
        <f t="shared" si="2"/>
        <v>0</v>
      </c>
      <c r="AE16" s="2">
        <f t="shared" si="2"/>
        <v>0</v>
      </c>
      <c r="AF16" s="2">
        <f t="shared" si="2"/>
        <v>0</v>
      </c>
      <c r="AH16" s="68" t="s">
        <v>12</v>
      </c>
      <c r="AI16" s="68"/>
      <c r="AJ16" s="2" cm="1">
        <f t="array" ref="AJ16">INDEX(F16:AF16,,ROWS($4:16))</f>
        <v>15</v>
      </c>
      <c r="AK16" s="2" t="s">
        <v>42</v>
      </c>
      <c r="AL16" s="2">
        <f t="shared" si="3"/>
        <v>0</v>
      </c>
      <c r="AM16" s="2" t="s">
        <v>42</v>
      </c>
    </row>
    <row r="17" spans="1:39" x14ac:dyDescent="0.3">
      <c r="A17" s="2" t="s">
        <v>5</v>
      </c>
      <c r="B17" s="2" t="s">
        <v>5</v>
      </c>
      <c r="C17" s="2">
        <f t="shared" si="0"/>
        <v>1</v>
      </c>
      <c r="E17" s="20" t="s">
        <v>13</v>
      </c>
      <c r="F17" s="2">
        <f t="shared" si="5"/>
        <v>0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3">
        <f t="shared" si="5"/>
        <v>14</v>
      </c>
      <c r="T17" s="2">
        <f t="shared" si="5"/>
        <v>0</v>
      </c>
      <c r="U17" s="2">
        <f t="shared" si="5"/>
        <v>0</v>
      </c>
      <c r="V17" s="2">
        <f t="shared" si="1"/>
        <v>0</v>
      </c>
      <c r="W17" s="2">
        <f t="shared" si="1"/>
        <v>0</v>
      </c>
      <c r="X17" s="2">
        <f t="shared" si="2"/>
        <v>0</v>
      </c>
      <c r="Y17" s="2">
        <f t="shared" si="2"/>
        <v>0</v>
      </c>
      <c r="Z17" s="2">
        <f t="shared" si="2"/>
        <v>0</v>
      </c>
      <c r="AA17" s="2">
        <f t="shared" si="2"/>
        <v>0</v>
      </c>
      <c r="AB17" s="2">
        <f t="shared" si="2"/>
        <v>0</v>
      </c>
      <c r="AC17" s="2">
        <f t="shared" si="2"/>
        <v>0</v>
      </c>
      <c r="AD17" s="2">
        <f t="shared" si="2"/>
        <v>0</v>
      </c>
      <c r="AE17" s="2">
        <f t="shared" si="2"/>
        <v>0</v>
      </c>
      <c r="AF17" s="2">
        <f t="shared" si="2"/>
        <v>0</v>
      </c>
      <c r="AH17" s="68" t="s">
        <v>13</v>
      </c>
      <c r="AI17" s="68"/>
      <c r="AJ17" s="2" cm="1">
        <f t="array" ref="AJ17">INDEX(F17:AF17,,ROWS($4:17))</f>
        <v>14</v>
      </c>
      <c r="AK17" s="2" t="s">
        <v>42</v>
      </c>
      <c r="AL17" s="2">
        <f t="shared" si="3"/>
        <v>0</v>
      </c>
      <c r="AM17" s="2" t="s">
        <v>42</v>
      </c>
    </row>
    <row r="18" spans="1:39" x14ac:dyDescent="0.3">
      <c r="A18" s="2" t="s">
        <v>6</v>
      </c>
      <c r="B18" s="2" t="s">
        <v>6</v>
      </c>
      <c r="C18" s="2">
        <f t="shared" si="0"/>
        <v>1</v>
      </c>
      <c r="E18" s="20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2">
        <f t="shared" si="5"/>
        <v>0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18">
        <f t="shared" si="5"/>
        <v>13</v>
      </c>
      <c r="U18" s="2">
        <f t="shared" si="5"/>
        <v>0</v>
      </c>
      <c r="V18" s="2">
        <f t="shared" si="1"/>
        <v>0</v>
      </c>
      <c r="W18" s="2">
        <f t="shared" si="1"/>
        <v>0</v>
      </c>
      <c r="X18" s="2">
        <f t="shared" si="2"/>
        <v>0</v>
      </c>
      <c r="Y18" s="2">
        <f t="shared" si="2"/>
        <v>0</v>
      </c>
      <c r="Z18" s="2">
        <f t="shared" si="2"/>
        <v>0</v>
      </c>
      <c r="AA18" s="2">
        <f t="shared" si="2"/>
        <v>0</v>
      </c>
      <c r="AB18" s="2">
        <f t="shared" si="2"/>
        <v>0</v>
      </c>
      <c r="AC18" s="2">
        <f t="shared" si="2"/>
        <v>0</v>
      </c>
      <c r="AD18" s="4">
        <f t="shared" si="2"/>
        <v>1</v>
      </c>
      <c r="AE18" s="2">
        <f t="shared" si="2"/>
        <v>0</v>
      </c>
      <c r="AF18" s="2">
        <f t="shared" si="2"/>
        <v>0</v>
      </c>
      <c r="AH18" s="68" t="s">
        <v>15</v>
      </c>
      <c r="AI18" s="68"/>
      <c r="AJ18" s="2" cm="1">
        <f t="array" ref="AJ18">INDEX(F18:AF18,,ROWS($4:18))</f>
        <v>13</v>
      </c>
      <c r="AK18" s="2" t="s">
        <v>42</v>
      </c>
      <c r="AL18" s="2">
        <f t="shared" si="3"/>
        <v>1</v>
      </c>
      <c r="AM18" s="2" t="s">
        <v>42</v>
      </c>
    </row>
    <row r="19" spans="1:39" x14ac:dyDescent="0.3">
      <c r="A19" s="2" t="s">
        <v>6</v>
      </c>
      <c r="B19" s="2" t="s">
        <v>6</v>
      </c>
      <c r="C19" s="2">
        <f t="shared" si="0"/>
        <v>1</v>
      </c>
      <c r="E19" s="20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3">
        <f t="shared" si="5"/>
        <v>15</v>
      </c>
      <c r="V19" s="2">
        <f t="shared" si="1"/>
        <v>0</v>
      </c>
      <c r="W19" s="2">
        <f t="shared" si="1"/>
        <v>0</v>
      </c>
      <c r="X19" s="2">
        <f t="shared" si="2"/>
        <v>0</v>
      </c>
      <c r="Y19" s="2">
        <f t="shared" si="2"/>
        <v>0</v>
      </c>
      <c r="Z19" s="2">
        <f t="shared" si="2"/>
        <v>0</v>
      </c>
      <c r="AA19" s="2">
        <f t="shared" si="2"/>
        <v>0</v>
      </c>
      <c r="AB19" s="2">
        <f t="shared" si="2"/>
        <v>0</v>
      </c>
      <c r="AC19" s="2">
        <f t="shared" si="2"/>
        <v>0</v>
      </c>
      <c r="AD19" s="2">
        <f t="shared" si="2"/>
        <v>0</v>
      </c>
      <c r="AE19" s="2">
        <f t="shared" si="2"/>
        <v>0</v>
      </c>
      <c r="AF19" s="2">
        <f t="shared" si="2"/>
        <v>0</v>
      </c>
      <c r="AH19" s="68" t="s">
        <v>16</v>
      </c>
      <c r="AI19" s="68"/>
      <c r="AJ19" s="2" cm="1">
        <f t="array" ref="AJ19">INDEX(F19:AF19,,ROWS($4:19))</f>
        <v>15</v>
      </c>
      <c r="AK19" s="2" t="s">
        <v>42</v>
      </c>
      <c r="AL19" s="2">
        <f t="shared" si="3"/>
        <v>0</v>
      </c>
      <c r="AM19" s="2" t="s">
        <v>42</v>
      </c>
    </row>
    <row r="20" spans="1:39" x14ac:dyDescent="0.3">
      <c r="A20" s="2" t="s">
        <v>6</v>
      </c>
      <c r="B20" s="2" t="s">
        <v>6</v>
      </c>
      <c r="C20" s="2">
        <f t="shared" si="0"/>
        <v>1</v>
      </c>
      <c r="E20" s="20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30" si="6">COUNTIFS($A:$A,$E20,$B:$B,V$3)</f>
        <v>14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68" t="s">
        <v>17</v>
      </c>
      <c r="AI20" s="68"/>
      <c r="AJ20" s="2" cm="1">
        <f t="array" ref="AJ20">INDEX(F20:AF20,,ROWS($4:20))</f>
        <v>14</v>
      </c>
      <c r="AK20" s="2" t="s">
        <v>42</v>
      </c>
      <c r="AL20" s="2">
        <f t="shared" si="3"/>
        <v>0</v>
      </c>
      <c r="AM20" s="2" t="s">
        <v>42</v>
      </c>
    </row>
    <row r="21" spans="1:39" x14ac:dyDescent="0.3">
      <c r="A21" s="2" t="s">
        <v>7</v>
      </c>
      <c r="B21" s="2" t="s">
        <v>7</v>
      </c>
      <c r="C21" s="2">
        <f t="shared" si="0"/>
        <v>1</v>
      </c>
      <c r="E21" s="20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2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18">
        <f t="shared" si="7"/>
        <v>12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4">
        <f t="shared" si="7"/>
        <v>1</v>
      </c>
      <c r="AB21" s="2">
        <f t="shared" si="7"/>
        <v>0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68" t="s">
        <v>18</v>
      </c>
      <c r="AI21" s="68"/>
      <c r="AJ21" s="2" cm="1">
        <f t="array" ref="AJ21">INDEX(F21:AF21,,ROWS($4:21))</f>
        <v>12</v>
      </c>
      <c r="AK21" s="2" t="s">
        <v>42</v>
      </c>
      <c r="AL21" s="2">
        <f t="shared" si="3"/>
        <v>2</v>
      </c>
      <c r="AM21" s="2" t="s">
        <v>42</v>
      </c>
    </row>
    <row r="22" spans="1:39" x14ac:dyDescent="0.3">
      <c r="A22" s="2" t="s">
        <v>7</v>
      </c>
      <c r="B22" s="2" t="s">
        <v>7</v>
      </c>
      <c r="C22" s="2">
        <f t="shared" si="0"/>
        <v>1</v>
      </c>
      <c r="E22" s="20" t="s">
        <v>19</v>
      </c>
      <c r="F22" s="2">
        <f t="shared" ref="F22:U30" si="8">COUNTIFS($A:$A,$E22,$B:$B,F$3)</f>
        <v>0</v>
      </c>
      <c r="G22" s="2">
        <f t="shared" si="8"/>
        <v>0</v>
      </c>
      <c r="H22" s="4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15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68" t="s">
        <v>19</v>
      </c>
      <c r="AI22" s="68"/>
      <c r="AJ22" s="2" cm="1">
        <f t="array" ref="AJ22">INDEX(F22:AF22,,ROWS($4:22))</f>
        <v>15</v>
      </c>
      <c r="AK22" s="2" t="s">
        <v>42</v>
      </c>
      <c r="AL22" s="2">
        <f t="shared" si="3"/>
        <v>1</v>
      </c>
      <c r="AM22" s="2" t="s">
        <v>42</v>
      </c>
    </row>
    <row r="23" spans="1:39" x14ac:dyDescent="0.3">
      <c r="A23" s="2" t="s">
        <v>7</v>
      </c>
      <c r="B23" s="2" t="s">
        <v>7</v>
      </c>
      <c r="C23" s="2">
        <f t="shared" si="0"/>
        <v>1</v>
      </c>
      <c r="E23" s="20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3">
        <f t="shared" si="7"/>
        <v>14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68" t="s">
        <v>20</v>
      </c>
      <c r="AI23" s="68"/>
      <c r="AJ23" s="2" cm="1">
        <f t="array" ref="AJ23">INDEX(F23:AF23,,ROWS($4:23))</f>
        <v>14</v>
      </c>
      <c r="AK23" s="2" t="s">
        <v>42</v>
      </c>
      <c r="AL23" s="2">
        <f t="shared" si="3"/>
        <v>0</v>
      </c>
      <c r="AM23" s="2" t="s">
        <v>42</v>
      </c>
    </row>
    <row r="24" spans="1:39" x14ac:dyDescent="0.3">
      <c r="A24" s="2" t="s">
        <v>8</v>
      </c>
      <c r="B24" s="2" t="s">
        <v>8</v>
      </c>
      <c r="C24" s="2">
        <f t="shared" si="0"/>
        <v>1</v>
      </c>
      <c r="E24" s="20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4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2">
        <f t="shared" si="6"/>
        <v>0</v>
      </c>
      <c r="AH24" s="68" t="s">
        <v>21</v>
      </c>
      <c r="AI24" s="68"/>
      <c r="AJ24" s="2" cm="1">
        <f t="array" ref="AJ24">INDEX(F24:AF24,,ROWS($4:24))</f>
        <v>15</v>
      </c>
      <c r="AK24" s="2" t="s">
        <v>42</v>
      </c>
      <c r="AL24" s="2">
        <f t="shared" si="3"/>
        <v>1</v>
      </c>
      <c r="AM24" s="2" t="s">
        <v>42</v>
      </c>
    </row>
    <row r="25" spans="1:39" x14ac:dyDescent="0.3">
      <c r="A25" s="2" t="s">
        <v>8</v>
      </c>
      <c r="B25" s="2" t="s">
        <v>8</v>
      </c>
      <c r="C25" s="2">
        <f t="shared" si="0"/>
        <v>1</v>
      </c>
      <c r="E25" s="20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4">
        <f t="shared" si="7"/>
        <v>3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3">
        <f t="shared" si="7"/>
        <v>14</v>
      </c>
      <c r="AB25" s="2">
        <f t="shared" si="7"/>
        <v>0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68" t="s">
        <v>22</v>
      </c>
      <c r="AI25" s="68"/>
      <c r="AJ25" s="2" cm="1">
        <f t="array" ref="AJ25">INDEX(F25:AF25,,ROWS($4:25))</f>
        <v>14</v>
      </c>
      <c r="AK25" s="2" t="s">
        <v>42</v>
      </c>
      <c r="AL25" s="2">
        <f t="shared" si="3"/>
        <v>3</v>
      </c>
      <c r="AM25" s="2" t="s">
        <v>42</v>
      </c>
    </row>
    <row r="26" spans="1:39" x14ac:dyDescent="0.3">
      <c r="A26" s="2" t="s">
        <v>7</v>
      </c>
      <c r="B26" s="2" t="s">
        <v>8</v>
      </c>
      <c r="C26" s="2">
        <f t="shared" si="0"/>
        <v>0</v>
      </c>
      <c r="E26" s="20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3">
        <f t="shared" si="7"/>
        <v>15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2">
        <f t="shared" si="6"/>
        <v>0</v>
      </c>
      <c r="AH26" s="68" t="s">
        <v>23</v>
      </c>
      <c r="AI26" s="68"/>
      <c r="AJ26" s="2" cm="1">
        <f t="array" ref="AJ26">INDEX(F26:AF26,,ROWS($4:26))</f>
        <v>15</v>
      </c>
      <c r="AK26" s="2" t="s">
        <v>42</v>
      </c>
      <c r="AL26" s="2">
        <f t="shared" si="3"/>
        <v>0</v>
      </c>
      <c r="AM26" s="2" t="s">
        <v>42</v>
      </c>
    </row>
    <row r="27" spans="1:39" x14ac:dyDescent="0.3">
      <c r="A27" s="2" t="s">
        <v>9</v>
      </c>
      <c r="B27" s="2" t="s">
        <v>9</v>
      </c>
      <c r="C27" s="2">
        <f t="shared" si="0"/>
        <v>1</v>
      </c>
      <c r="E27" s="20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2">
        <f t="shared" si="7"/>
        <v>0</v>
      </c>
      <c r="X27" s="2">
        <f t="shared" si="7"/>
        <v>0</v>
      </c>
      <c r="Y27" s="2">
        <f t="shared" si="7"/>
        <v>0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68" t="s">
        <v>24</v>
      </c>
      <c r="AI27" s="68"/>
      <c r="AJ27" s="2" cm="1">
        <f t="array" ref="AJ27">INDEX(F27:AF27,,ROWS($4:27))</f>
        <v>15</v>
      </c>
      <c r="AK27" s="2" t="s">
        <v>42</v>
      </c>
      <c r="AL27" s="2">
        <f t="shared" si="3"/>
        <v>0</v>
      </c>
      <c r="AM27" s="2" t="s">
        <v>42</v>
      </c>
    </row>
    <row r="28" spans="1:39" x14ac:dyDescent="0.3">
      <c r="A28" s="2" t="s">
        <v>9</v>
      </c>
      <c r="B28" s="2" t="s">
        <v>9</v>
      </c>
      <c r="C28" s="2">
        <f t="shared" si="0"/>
        <v>1</v>
      </c>
      <c r="E28" s="20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3">
        <f t="shared" si="7"/>
        <v>14</v>
      </c>
      <c r="AE28" s="5">
        <f t="shared" si="7"/>
        <v>1</v>
      </c>
      <c r="AF28" s="5">
        <f t="shared" si="6"/>
        <v>1</v>
      </c>
      <c r="AH28" s="68" t="s">
        <v>25</v>
      </c>
      <c r="AI28" s="68"/>
      <c r="AJ28" s="2" cm="1">
        <f t="array" ref="AJ28">INDEX(F28:AF28,,ROWS($4:28))</f>
        <v>14</v>
      </c>
      <c r="AK28" s="2" t="s">
        <v>42</v>
      </c>
      <c r="AL28" s="2">
        <f t="shared" si="3"/>
        <v>2</v>
      </c>
      <c r="AM28" s="2" t="s">
        <v>42</v>
      </c>
    </row>
    <row r="29" spans="1:39" x14ac:dyDescent="0.3">
      <c r="A29" s="2" t="s">
        <v>9</v>
      </c>
      <c r="B29" s="2" t="s">
        <v>9</v>
      </c>
      <c r="C29" s="2">
        <f t="shared" si="0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68" t="s">
        <v>26</v>
      </c>
      <c r="AI29" s="68"/>
      <c r="AJ29" s="2" cm="1">
        <f t="array" ref="AJ29">INDEX(F29:AF29,,ROWS($4:29))</f>
        <v>13</v>
      </c>
      <c r="AK29" s="2" t="s">
        <v>42</v>
      </c>
      <c r="AL29" s="2">
        <f t="shared" si="3"/>
        <v>0</v>
      </c>
      <c r="AM29" s="2" t="s">
        <v>42</v>
      </c>
    </row>
    <row r="30" spans="1:39" x14ac:dyDescent="0.3">
      <c r="A30" s="2" t="s">
        <v>10</v>
      </c>
      <c r="B30" s="2" t="s">
        <v>10</v>
      </c>
      <c r="C30" s="2">
        <f t="shared" si="0"/>
        <v>1</v>
      </c>
      <c r="E30" s="21" t="s">
        <v>30</v>
      </c>
      <c r="F30" s="5">
        <f t="shared" si="8"/>
        <v>1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5">
        <f t="shared" si="8"/>
        <v>1</v>
      </c>
      <c r="K30" s="5">
        <f t="shared" si="8"/>
        <v>1</v>
      </c>
      <c r="L30" s="2">
        <f t="shared" si="8"/>
        <v>0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5">
        <f t="shared" si="8"/>
        <v>1</v>
      </c>
      <c r="Q30" s="2">
        <f t="shared" si="8"/>
        <v>0</v>
      </c>
      <c r="R30" s="2">
        <f t="shared" si="8"/>
        <v>0</v>
      </c>
      <c r="S30" s="2">
        <f t="shared" si="8"/>
        <v>0</v>
      </c>
      <c r="T30" s="5">
        <f t="shared" si="8"/>
        <v>2</v>
      </c>
      <c r="U30" s="2">
        <f t="shared" si="8"/>
        <v>0</v>
      </c>
      <c r="V30" s="5">
        <f t="shared" si="7"/>
        <v>1</v>
      </c>
      <c r="W30" s="2">
        <f t="shared" si="7"/>
        <v>0</v>
      </c>
      <c r="X30" s="2">
        <f t="shared" si="7"/>
        <v>0</v>
      </c>
      <c r="Y30" s="5">
        <f t="shared" si="7"/>
        <v>1</v>
      </c>
      <c r="Z30" s="2">
        <f t="shared" si="7"/>
        <v>0</v>
      </c>
      <c r="AA30" s="2">
        <f t="shared" si="7"/>
        <v>0</v>
      </c>
      <c r="AB30" s="10">
        <f t="shared" si="7"/>
        <v>0</v>
      </c>
      <c r="AC30" s="2">
        <f t="shared" si="7"/>
        <v>0</v>
      </c>
      <c r="AD30" s="10">
        <f t="shared" si="7"/>
        <v>0</v>
      </c>
      <c r="AE30" s="5">
        <f t="shared" si="7"/>
        <v>1</v>
      </c>
      <c r="AF30" s="18">
        <f t="shared" si="6"/>
        <v>12</v>
      </c>
      <c r="AH30" s="83" t="s">
        <v>30</v>
      </c>
      <c r="AI30" s="83"/>
      <c r="AJ30" s="2" t="s">
        <v>42</v>
      </c>
      <c r="AK30" s="2">
        <f>AF30</f>
        <v>12</v>
      </c>
      <c r="AL30" s="2" t="s">
        <v>42</v>
      </c>
      <c r="AM30" s="2">
        <f>SUM(F30:AE30)</f>
        <v>10</v>
      </c>
    </row>
    <row r="31" spans="1:39" x14ac:dyDescent="0.3">
      <c r="A31" s="2" t="s">
        <v>10</v>
      </c>
      <c r="B31" s="2" t="s">
        <v>10</v>
      </c>
      <c r="C31" s="2">
        <f t="shared" si="0"/>
        <v>1</v>
      </c>
    </row>
    <row r="32" spans="1:39" x14ac:dyDescent="0.3">
      <c r="A32" s="2" t="s">
        <v>30</v>
      </c>
      <c r="B32" s="2" t="s">
        <v>10</v>
      </c>
      <c r="C32" s="2">
        <f t="shared" si="0"/>
        <v>0</v>
      </c>
    </row>
    <row r="33" spans="1:32" x14ac:dyDescent="0.3">
      <c r="A33" s="2" t="s">
        <v>11</v>
      </c>
      <c r="B33" s="2" t="s">
        <v>11</v>
      </c>
      <c r="C33" s="2">
        <f t="shared" si="0"/>
        <v>1</v>
      </c>
    </row>
    <row r="34" spans="1:32" x14ac:dyDescent="0.3">
      <c r="A34" s="2" t="s">
        <v>11</v>
      </c>
      <c r="B34" s="2" t="s">
        <v>11</v>
      </c>
      <c r="C34" s="2">
        <f t="shared" si="0"/>
        <v>1</v>
      </c>
      <c r="F34" s="81" t="s">
        <v>50</v>
      </c>
      <c r="G34" s="82"/>
      <c r="H34" s="82"/>
      <c r="I34" s="82"/>
      <c r="K34" s="81" t="s">
        <v>51</v>
      </c>
      <c r="L34" s="82"/>
      <c r="M34" s="82"/>
      <c r="N34" s="82"/>
      <c r="P34" s="81" t="s">
        <v>52</v>
      </c>
      <c r="Q34" s="82"/>
      <c r="R34" s="82"/>
      <c r="S34" s="82"/>
      <c r="U34" s="81" t="s">
        <v>53</v>
      </c>
      <c r="V34" s="82"/>
      <c r="W34" s="82"/>
      <c r="X34" s="82"/>
      <c r="Z34" s="81" t="s">
        <v>54</v>
      </c>
      <c r="AA34" s="82"/>
      <c r="AB34" s="82"/>
      <c r="AC34" s="82"/>
    </row>
    <row r="35" spans="1:32" x14ac:dyDescent="0.3">
      <c r="A35" s="2" t="s">
        <v>11</v>
      </c>
      <c r="B35" s="2" t="s">
        <v>11</v>
      </c>
      <c r="C35" s="2">
        <f t="shared" si="0"/>
        <v>1</v>
      </c>
      <c r="F35" s="63" t="s">
        <v>37</v>
      </c>
      <c r="G35" s="64"/>
      <c r="H35" s="65"/>
      <c r="I35" s="1">
        <f>SUM(C3:C83)</f>
        <v>73</v>
      </c>
      <c r="K35" s="63" t="s">
        <v>37</v>
      </c>
      <c r="L35" s="64"/>
      <c r="M35" s="65"/>
      <c r="N35" s="1">
        <f>SUM(C86:C166)</f>
        <v>74</v>
      </c>
      <c r="P35" s="63" t="s">
        <v>37</v>
      </c>
      <c r="Q35" s="64"/>
      <c r="R35" s="65"/>
      <c r="S35" s="1">
        <f>SUM(C169:C249)</f>
        <v>73</v>
      </c>
      <c r="U35" s="63" t="s">
        <v>37</v>
      </c>
      <c r="V35" s="64"/>
      <c r="W35" s="65"/>
      <c r="X35" s="1">
        <f>SUM(C252:C332)</f>
        <v>78</v>
      </c>
      <c r="Z35" s="63" t="s">
        <v>37</v>
      </c>
      <c r="AA35" s="64"/>
      <c r="AB35" s="65"/>
      <c r="AC35" s="1">
        <f>SUM(C335:C415)</f>
        <v>75</v>
      </c>
      <c r="AE35" t="s">
        <v>65</v>
      </c>
      <c r="AF35" s="42">
        <f>(I37+N37+S37+X37+AC37)/5</f>
        <v>0.92098765432098761</v>
      </c>
    </row>
    <row r="36" spans="1:32" x14ac:dyDescent="0.3">
      <c r="A36" s="2" t="s">
        <v>12</v>
      </c>
      <c r="B36" s="2" t="s">
        <v>12</v>
      </c>
      <c r="C36" s="2">
        <f t="shared" si="0"/>
        <v>1</v>
      </c>
      <c r="F36" s="57" t="s">
        <v>38</v>
      </c>
      <c r="G36" s="58"/>
      <c r="H36" s="62"/>
      <c r="I36" s="1">
        <f>81-I35</f>
        <v>8</v>
      </c>
      <c r="K36" s="57" t="s">
        <v>38</v>
      </c>
      <c r="L36" s="58"/>
      <c r="M36" s="62"/>
      <c r="N36" s="1">
        <f>81-N35</f>
        <v>7</v>
      </c>
      <c r="P36" s="57" t="s">
        <v>38</v>
      </c>
      <c r="Q36" s="58"/>
      <c r="R36" s="62"/>
      <c r="S36" s="1">
        <f>81-S35</f>
        <v>8</v>
      </c>
      <c r="U36" s="57" t="s">
        <v>38</v>
      </c>
      <c r="V36" s="58"/>
      <c r="W36" s="62"/>
      <c r="X36" s="1">
        <f>81-X35</f>
        <v>3</v>
      </c>
      <c r="Z36" s="57" t="s">
        <v>38</v>
      </c>
      <c r="AA36" s="58"/>
      <c r="AB36" s="62"/>
      <c r="AC36" s="1">
        <f>81-AC35</f>
        <v>6</v>
      </c>
      <c r="AE36" s="43" t="s">
        <v>66</v>
      </c>
      <c r="AF36" s="42">
        <f>MEDIAN(I37,N37,S37,X37,AC37)</f>
        <v>0.9135802469135802</v>
      </c>
    </row>
    <row r="37" spans="1:32" x14ac:dyDescent="0.3">
      <c r="A37" s="2" t="s">
        <v>12</v>
      </c>
      <c r="B37" s="2" t="s">
        <v>12</v>
      </c>
      <c r="C37" s="2">
        <f t="shared" si="0"/>
        <v>1</v>
      </c>
      <c r="F37" s="59" t="s">
        <v>35</v>
      </c>
      <c r="G37" s="59"/>
      <c r="H37" s="59"/>
      <c r="I37" s="16">
        <f>I35/(I35+I36)</f>
        <v>0.90123456790123457</v>
      </c>
      <c r="K37" s="59" t="s">
        <v>35</v>
      </c>
      <c r="L37" s="59"/>
      <c r="M37" s="59"/>
      <c r="N37" s="16">
        <f>N35/(N35+N36)</f>
        <v>0.9135802469135802</v>
      </c>
      <c r="P37" s="59" t="s">
        <v>35</v>
      </c>
      <c r="Q37" s="59"/>
      <c r="R37" s="59"/>
      <c r="S37" s="16">
        <f>S35/(S35+S36)</f>
        <v>0.90123456790123457</v>
      </c>
      <c r="U37" s="59" t="s">
        <v>35</v>
      </c>
      <c r="V37" s="59"/>
      <c r="W37" s="59"/>
      <c r="X37" s="16">
        <f>X35/(X35+X36)</f>
        <v>0.96296296296296291</v>
      </c>
      <c r="Z37" s="59" t="s">
        <v>35</v>
      </c>
      <c r="AA37" s="59"/>
      <c r="AB37" s="59"/>
      <c r="AC37" s="16">
        <f>AC35/(AC35+AC36)</f>
        <v>0.92592592592592593</v>
      </c>
      <c r="AE37" s="43" t="s">
        <v>67</v>
      </c>
      <c r="AF37" s="44">
        <f>POWER(I37-AF35,2)+POWER(N37-AF35,2)+POWER(S37-AF35,2)+POWER(X37-AF35,2)+POWER(AC37-AF35,2)</f>
        <v>2.6215515927450043E-3</v>
      </c>
    </row>
    <row r="38" spans="1:32" ht="17.399999999999999" x14ac:dyDescent="0.35">
      <c r="A38" s="2" t="s">
        <v>12</v>
      </c>
      <c r="B38" s="2" t="s">
        <v>12</v>
      </c>
      <c r="C38" s="2">
        <f t="shared" si="0"/>
        <v>1</v>
      </c>
      <c r="F38" s="68"/>
      <c r="G38" s="68"/>
      <c r="H38" s="68"/>
      <c r="I38" s="30"/>
      <c r="J38" s="29"/>
      <c r="K38" s="68"/>
      <c r="L38" s="68"/>
      <c r="M38" s="68"/>
      <c r="N38" s="30"/>
      <c r="O38" s="29"/>
      <c r="P38" s="68"/>
      <c r="Q38" s="68"/>
      <c r="R38" s="68"/>
      <c r="S38" s="30"/>
      <c r="T38" s="29"/>
      <c r="U38" s="68"/>
      <c r="V38" s="68"/>
      <c r="W38" s="68"/>
      <c r="X38" s="30"/>
      <c r="Y38" s="29"/>
      <c r="Z38" s="68"/>
      <c r="AA38" s="68"/>
      <c r="AB38" s="68"/>
      <c r="AC38" s="30"/>
      <c r="AE38" s="15" t="s">
        <v>68</v>
      </c>
      <c r="AF38">
        <f>AF37/4</f>
        <v>6.5538789818625107E-4</v>
      </c>
    </row>
    <row r="39" spans="1:32" x14ac:dyDescent="0.3">
      <c r="A39" s="2" t="s">
        <v>13</v>
      </c>
      <c r="B39" s="2" t="s">
        <v>13</v>
      </c>
      <c r="C39" s="2">
        <f t="shared" si="0"/>
        <v>1</v>
      </c>
      <c r="F39" s="68"/>
      <c r="G39" s="68"/>
      <c r="H39" s="68"/>
      <c r="I39" s="30"/>
      <c r="J39" s="29"/>
      <c r="K39" s="68"/>
      <c r="L39" s="68"/>
      <c r="M39" s="68"/>
      <c r="N39" s="30"/>
      <c r="O39" s="29"/>
      <c r="P39" s="68"/>
      <c r="Q39" s="68"/>
      <c r="R39" s="68"/>
      <c r="S39" s="30"/>
      <c r="T39" s="29"/>
      <c r="U39" s="68"/>
      <c r="V39" s="68"/>
      <c r="W39" s="68"/>
      <c r="X39" s="30"/>
      <c r="Y39" s="29"/>
      <c r="Z39" s="68"/>
      <c r="AA39" s="68"/>
      <c r="AB39" s="68"/>
      <c r="AC39" s="30"/>
      <c r="AE39" t="s">
        <v>69</v>
      </c>
      <c r="AF39">
        <f>AF38/5</f>
        <v>1.310775796372502E-4</v>
      </c>
    </row>
    <row r="40" spans="1:32" x14ac:dyDescent="0.3">
      <c r="A40" s="2" t="s">
        <v>13</v>
      </c>
      <c r="B40" s="2" t="s">
        <v>13</v>
      </c>
      <c r="C40" s="2">
        <f t="shared" si="0"/>
        <v>1</v>
      </c>
      <c r="F40" s="68"/>
      <c r="G40" s="68"/>
      <c r="H40" s="68"/>
      <c r="I40" s="30"/>
      <c r="J40" s="29"/>
      <c r="K40" s="68"/>
      <c r="L40" s="68"/>
      <c r="M40" s="68"/>
      <c r="N40" s="30"/>
      <c r="O40" s="29"/>
      <c r="P40" s="68"/>
      <c r="Q40" s="68"/>
      <c r="R40" s="68"/>
      <c r="S40" s="30"/>
      <c r="T40" s="29"/>
      <c r="U40" s="68"/>
      <c r="V40" s="68"/>
      <c r="W40" s="68"/>
      <c r="X40" s="30"/>
      <c r="Y40" s="29"/>
      <c r="Z40" s="68"/>
      <c r="AA40" s="68"/>
      <c r="AB40" s="68"/>
      <c r="AC40" s="30"/>
    </row>
    <row r="41" spans="1:32" x14ac:dyDescent="0.3">
      <c r="A41" s="2" t="s">
        <v>13</v>
      </c>
      <c r="B41" s="2" t="s">
        <v>13</v>
      </c>
      <c r="C41" s="2">
        <f t="shared" si="0"/>
        <v>1</v>
      </c>
      <c r="F41" s="68"/>
      <c r="G41" s="68"/>
      <c r="H41" s="68"/>
      <c r="I41" s="30"/>
      <c r="J41" s="29"/>
      <c r="K41" s="68"/>
      <c r="L41" s="68"/>
      <c r="M41" s="68"/>
      <c r="N41" s="30"/>
      <c r="O41" s="29"/>
      <c r="P41" s="68"/>
      <c r="Q41" s="68"/>
      <c r="R41" s="68"/>
      <c r="S41" s="30"/>
      <c r="T41" s="29"/>
      <c r="U41" s="68"/>
      <c r="V41" s="68"/>
      <c r="W41" s="68"/>
      <c r="X41" s="30"/>
      <c r="Y41" s="29"/>
      <c r="Z41" s="68"/>
      <c r="AA41" s="68"/>
      <c r="AB41" s="68"/>
      <c r="AC41" s="30"/>
    </row>
    <row r="42" spans="1:32" x14ac:dyDescent="0.3">
      <c r="A42" s="2" t="s">
        <v>5</v>
      </c>
      <c r="B42" s="2" t="s">
        <v>14</v>
      </c>
      <c r="C42" s="2">
        <f t="shared" si="0"/>
        <v>0</v>
      </c>
    </row>
    <row r="43" spans="1:32" x14ac:dyDescent="0.3">
      <c r="A43" s="2" t="s">
        <v>14</v>
      </c>
      <c r="B43" s="2" t="s">
        <v>14</v>
      </c>
      <c r="C43" s="2">
        <f t="shared" si="0"/>
        <v>1</v>
      </c>
    </row>
    <row r="44" spans="1:32" x14ac:dyDescent="0.3">
      <c r="A44" s="2" t="s">
        <v>14</v>
      </c>
      <c r="B44" s="2" t="s">
        <v>14</v>
      </c>
      <c r="C44" s="2">
        <f t="shared" si="0"/>
        <v>1</v>
      </c>
    </row>
    <row r="45" spans="1:32" x14ac:dyDescent="0.3">
      <c r="A45" s="2" t="s">
        <v>15</v>
      </c>
      <c r="B45" s="2" t="s">
        <v>15</v>
      </c>
      <c r="C45" s="2">
        <f t="shared" si="0"/>
        <v>1</v>
      </c>
    </row>
    <row r="46" spans="1:32" x14ac:dyDescent="0.3">
      <c r="A46" s="2" t="s">
        <v>15</v>
      </c>
      <c r="B46" s="2" t="s">
        <v>15</v>
      </c>
      <c r="C46" s="2">
        <f t="shared" si="0"/>
        <v>1</v>
      </c>
    </row>
    <row r="47" spans="1:32" x14ac:dyDescent="0.3">
      <c r="A47" s="2" t="s">
        <v>15</v>
      </c>
      <c r="B47" s="2" t="s">
        <v>15</v>
      </c>
      <c r="C47" s="2">
        <f t="shared" si="0"/>
        <v>1</v>
      </c>
    </row>
    <row r="48" spans="1:32" x14ac:dyDescent="0.3">
      <c r="A48" s="2" t="s">
        <v>16</v>
      </c>
      <c r="B48" s="2" t="s">
        <v>16</v>
      </c>
      <c r="C48" s="2">
        <f t="shared" si="0"/>
        <v>1</v>
      </c>
    </row>
    <row r="49" spans="1:3" x14ac:dyDescent="0.3">
      <c r="A49" s="2" t="s">
        <v>16</v>
      </c>
      <c r="B49" s="2" t="s">
        <v>16</v>
      </c>
      <c r="C49" s="2">
        <f t="shared" si="0"/>
        <v>1</v>
      </c>
    </row>
    <row r="50" spans="1:3" x14ac:dyDescent="0.3">
      <c r="A50" s="2" t="s">
        <v>16</v>
      </c>
      <c r="B50" s="2" t="s">
        <v>16</v>
      </c>
      <c r="C50" s="2">
        <f t="shared" si="0"/>
        <v>1</v>
      </c>
    </row>
    <row r="51" spans="1:3" x14ac:dyDescent="0.3">
      <c r="A51" s="2" t="s">
        <v>17</v>
      </c>
      <c r="B51" s="2" t="s">
        <v>17</v>
      </c>
      <c r="C51" s="2">
        <f t="shared" si="0"/>
        <v>1</v>
      </c>
    </row>
    <row r="52" spans="1:3" x14ac:dyDescent="0.3">
      <c r="A52" s="2" t="s">
        <v>17</v>
      </c>
      <c r="B52" s="2" t="s">
        <v>17</v>
      </c>
      <c r="C52" s="2">
        <f t="shared" si="0"/>
        <v>1</v>
      </c>
    </row>
    <row r="53" spans="1:3" x14ac:dyDescent="0.3">
      <c r="A53" s="2" t="s">
        <v>17</v>
      </c>
      <c r="B53" s="2" t="s">
        <v>17</v>
      </c>
      <c r="C53" s="2">
        <f t="shared" si="0"/>
        <v>1</v>
      </c>
    </row>
    <row r="54" spans="1:3" x14ac:dyDescent="0.3">
      <c r="A54" s="2" t="s">
        <v>18</v>
      </c>
      <c r="B54" s="2" t="s">
        <v>18</v>
      </c>
      <c r="C54" s="2">
        <f t="shared" si="0"/>
        <v>1</v>
      </c>
    </row>
    <row r="55" spans="1:3" x14ac:dyDescent="0.3">
      <c r="A55" s="2" t="s">
        <v>18</v>
      </c>
      <c r="B55" s="2" t="s">
        <v>18</v>
      </c>
      <c r="C55" s="2">
        <f t="shared" si="0"/>
        <v>1</v>
      </c>
    </row>
    <row r="56" spans="1:3" x14ac:dyDescent="0.3">
      <c r="A56" s="2" t="s">
        <v>22</v>
      </c>
      <c r="B56" s="2" t="s">
        <v>18</v>
      </c>
      <c r="C56" s="2">
        <f t="shared" si="0"/>
        <v>0</v>
      </c>
    </row>
    <row r="57" spans="1:3" x14ac:dyDescent="0.3">
      <c r="A57" s="2" t="s">
        <v>19</v>
      </c>
      <c r="B57" s="2" t="s">
        <v>19</v>
      </c>
      <c r="C57" s="2">
        <f t="shared" si="0"/>
        <v>1</v>
      </c>
    </row>
    <row r="58" spans="1:3" x14ac:dyDescent="0.3">
      <c r="A58" s="2" t="s">
        <v>19</v>
      </c>
      <c r="B58" s="2" t="s">
        <v>19</v>
      </c>
      <c r="C58" s="2">
        <f t="shared" si="0"/>
        <v>1</v>
      </c>
    </row>
    <row r="59" spans="1:3" x14ac:dyDescent="0.3">
      <c r="A59" s="2" t="s">
        <v>19</v>
      </c>
      <c r="B59" s="2" t="s">
        <v>19</v>
      </c>
      <c r="C59" s="2">
        <f t="shared" si="0"/>
        <v>1</v>
      </c>
    </row>
    <row r="60" spans="1:3" x14ac:dyDescent="0.3">
      <c r="A60" s="2" t="s">
        <v>20</v>
      </c>
      <c r="B60" s="2" t="s">
        <v>20</v>
      </c>
      <c r="C60" s="2">
        <f t="shared" si="0"/>
        <v>1</v>
      </c>
    </row>
    <row r="61" spans="1:3" x14ac:dyDescent="0.3">
      <c r="A61" s="2" t="s">
        <v>20</v>
      </c>
      <c r="B61" s="2" t="s">
        <v>20</v>
      </c>
      <c r="C61" s="2">
        <f t="shared" si="0"/>
        <v>1</v>
      </c>
    </row>
    <row r="62" spans="1:3" x14ac:dyDescent="0.3">
      <c r="A62" s="2" t="s">
        <v>20</v>
      </c>
      <c r="B62" s="2" t="s">
        <v>20</v>
      </c>
      <c r="C62" s="2">
        <f t="shared" si="0"/>
        <v>1</v>
      </c>
    </row>
    <row r="63" spans="1:3" x14ac:dyDescent="0.3">
      <c r="A63" s="2" t="s">
        <v>21</v>
      </c>
      <c r="B63" s="2" t="s">
        <v>21</v>
      </c>
      <c r="C63" s="2">
        <f t="shared" si="0"/>
        <v>1</v>
      </c>
    </row>
    <row r="64" spans="1:3" x14ac:dyDescent="0.3">
      <c r="A64" s="2" t="s">
        <v>21</v>
      </c>
      <c r="B64" s="2" t="s">
        <v>21</v>
      </c>
      <c r="C64" s="2">
        <f t="shared" si="0"/>
        <v>1</v>
      </c>
    </row>
    <row r="65" spans="1:3" x14ac:dyDescent="0.3">
      <c r="A65" s="2" t="s">
        <v>21</v>
      </c>
      <c r="B65" s="2" t="s">
        <v>21</v>
      </c>
      <c r="C65" s="2">
        <f t="shared" si="0"/>
        <v>1</v>
      </c>
    </row>
    <row r="66" spans="1:3" x14ac:dyDescent="0.3">
      <c r="A66" s="2" t="s">
        <v>22</v>
      </c>
      <c r="B66" s="2" t="s">
        <v>22</v>
      </c>
      <c r="C66" s="2">
        <f t="shared" si="0"/>
        <v>1</v>
      </c>
    </row>
    <row r="67" spans="1:3" x14ac:dyDescent="0.3">
      <c r="A67" s="2" t="s">
        <v>22</v>
      </c>
      <c r="B67" s="2" t="s">
        <v>22</v>
      </c>
      <c r="C67" s="2">
        <f t="shared" si="0"/>
        <v>1</v>
      </c>
    </row>
    <row r="68" spans="1:3" x14ac:dyDescent="0.3">
      <c r="A68" s="2" t="s">
        <v>22</v>
      </c>
      <c r="B68" s="2" t="s">
        <v>22</v>
      </c>
      <c r="C68" s="2">
        <f t="shared" ref="C68:C83" si="9" xml:space="preserve"> IF(A68=B68,1,0)</f>
        <v>1</v>
      </c>
    </row>
    <row r="69" spans="1:3" x14ac:dyDescent="0.3">
      <c r="A69" s="2" t="s">
        <v>23</v>
      </c>
      <c r="B69" s="2" t="s">
        <v>23</v>
      </c>
      <c r="C69" s="2">
        <f t="shared" si="9"/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24</v>
      </c>
      <c r="B72" s="2" t="s">
        <v>24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25</v>
      </c>
      <c r="B75" s="2" t="s">
        <v>25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26</v>
      </c>
      <c r="B78" s="2" t="s">
        <v>26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30</v>
      </c>
      <c r="B80" s="2" t="s">
        <v>26</v>
      </c>
      <c r="C80" s="2">
        <f t="shared" si="9"/>
        <v>0</v>
      </c>
    </row>
    <row r="81" spans="1:3" x14ac:dyDescent="0.3">
      <c r="A81" s="2" t="s">
        <v>18</v>
      </c>
      <c r="B81" s="2" t="s">
        <v>30</v>
      </c>
      <c r="C81" s="2">
        <f t="shared" si="9"/>
        <v>0</v>
      </c>
    </row>
    <row r="82" spans="1:3" x14ac:dyDescent="0.3">
      <c r="A82" s="2" t="s">
        <v>30</v>
      </c>
      <c r="B82" s="2" t="s">
        <v>30</v>
      </c>
      <c r="C82" s="2">
        <f t="shared" si="9"/>
        <v>1</v>
      </c>
    </row>
    <row r="83" spans="1:3" x14ac:dyDescent="0.3">
      <c r="A83" s="2" t="s">
        <v>25</v>
      </c>
      <c r="B83" s="2" t="s">
        <v>30</v>
      </c>
      <c r="C83" s="2">
        <f t="shared" si="9"/>
        <v>0</v>
      </c>
    </row>
    <row r="84" spans="1:3" x14ac:dyDescent="0.3">
      <c r="A84" s="28"/>
      <c r="B84" s="28"/>
      <c r="C84" s="28"/>
    </row>
    <row r="85" spans="1:3" x14ac:dyDescent="0.3">
      <c r="A85" s="76">
        <v>2</v>
      </c>
      <c r="B85" s="77"/>
      <c r="C85" s="78"/>
    </row>
    <row r="86" spans="1:3" x14ac:dyDescent="0.3">
      <c r="A86" s="2" t="s">
        <v>1</v>
      </c>
      <c r="B86" s="2" t="s">
        <v>1</v>
      </c>
      <c r="C86" s="2">
        <f t="shared" ref="C86:C131" si="10" xml:space="preserve"> IF(A86=B86,1,0)</f>
        <v>1</v>
      </c>
    </row>
    <row r="87" spans="1:3" x14ac:dyDescent="0.3">
      <c r="A87" s="2" t="s">
        <v>1</v>
      </c>
      <c r="B87" s="2" t="s">
        <v>1</v>
      </c>
      <c r="C87" s="2">
        <f t="shared" si="10"/>
        <v>1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2</v>
      </c>
      <c r="B89" s="2" t="s">
        <v>2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3</v>
      </c>
      <c r="B92" s="2" t="s">
        <v>3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4</v>
      </c>
      <c r="B95" s="2" t="s">
        <v>4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30</v>
      </c>
      <c r="B98" s="2" t="s">
        <v>5</v>
      </c>
      <c r="C98" s="2">
        <f t="shared" si="10"/>
        <v>0</v>
      </c>
    </row>
    <row r="99" spans="1:3" x14ac:dyDescent="0.3">
      <c r="A99" s="2" t="s">
        <v>5</v>
      </c>
      <c r="B99" s="2" t="s">
        <v>5</v>
      </c>
      <c r="C99" s="2">
        <f t="shared" si="10"/>
        <v>1</v>
      </c>
    </row>
    <row r="100" spans="1:3" x14ac:dyDescent="0.3">
      <c r="A100" s="2" t="s">
        <v>5</v>
      </c>
      <c r="B100" s="2" t="s">
        <v>5</v>
      </c>
      <c r="C100" s="2">
        <f t="shared" si="10"/>
        <v>1</v>
      </c>
    </row>
    <row r="101" spans="1:3" x14ac:dyDescent="0.3">
      <c r="A101" s="2" t="s">
        <v>6</v>
      </c>
      <c r="B101" s="2" t="s">
        <v>6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7</v>
      </c>
      <c r="B104" s="2" t="s">
        <v>7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7</v>
      </c>
      <c r="B106" s="2" t="s">
        <v>7</v>
      </c>
      <c r="C106" s="2">
        <f t="shared" si="10"/>
        <v>1</v>
      </c>
    </row>
    <row r="107" spans="1:3" x14ac:dyDescent="0.3">
      <c r="A107" s="2" t="s">
        <v>8</v>
      </c>
      <c r="B107" s="2" t="s">
        <v>8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8</v>
      </c>
      <c r="B109" s="2" t="s">
        <v>8</v>
      </c>
      <c r="C109" s="2">
        <f t="shared" si="10"/>
        <v>1</v>
      </c>
    </row>
    <row r="110" spans="1:3" x14ac:dyDescent="0.3">
      <c r="A110" s="2" t="s">
        <v>9</v>
      </c>
      <c r="B110" s="2" t="s">
        <v>9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10</v>
      </c>
      <c r="B113" s="2" t="s">
        <v>10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11</v>
      </c>
      <c r="B116" s="2" t="s">
        <v>11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12</v>
      </c>
      <c r="B119" s="2" t="s">
        <v>12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13</v>
      </c>
      <c r="B122" s="2" t="s">
        <v>13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14</v>
      </c>
      <c r="B124" s="2" t="s">
        <v>13</v>
      </c>
      <c r="C124" s="2">
        <f t="shared" si="10"/>
        <v>0</v>
      </c>
    </row>
    <row r="125" spans="1:3" x14ac:dyDescent="0.3">
      <c r="A125" s="2" t="s">
        <v>14</v>
      </c>
      <c r="B125" s="2" t="s">
        <v>14</v>
      </c>
      <c r="C125" s="2">
        <f t="shared" si="10"/>
        <v>1</v>
      </c>
    </row>
    <row r="126" spans="1:3" x14ac:dyDescent="0.3">
      <c r="A126" s="2" t="s">
        <v>5</v>
      </c>
      <c r="B126" s="2" t="s">
        <v>14</v>
      </c>
      <c r="C126" s="2">
        <f t="shared" si="10"/>
        <v>0</v>
      </c>
    </row>
    <row r="127" spans="1:3" x14ac:dyDescent="0.3">
      <c r="A127" s="2" t="s">
        <v>5</v>
      </c>
      <c r="B127" s="2" t="s">
        <v>14</v>
      </c>
      <c r="C127" s="2">
        <f t="shared" si="10"/>
        <v>0</v>
      </c>
    </row>
    <row r="128" spans="1:3" x14ac:dyDescent="0.3">
      <c r="A128" s="2" t="s">
        <v>30</v>
      </c>
      <c r="B128" s="2" t="s">
        <v>15</v>
      </c>
      <c r="C128" s="2">
        <f t="shared" si="10"/>
        <v>0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16</v>
      </c>
      <c r="B131" s="2" t="s">
        <v>16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ref="C132:C195" si="11" xml:space="preserve"> IF(A132=B132,1,0)</f>
        <v>1</v>
      </c>
    </row>
    <row r="133" spans="1:3" x14ac:dyDescent="0.3">
      <c r="A133" s="2" t="s">
        <v>16</v>
      </c>
      <c r="B133" s="2" t="s">
        <v>16</v>
      </c>
      <c r="C133" s="2">
        <f t="shared" si="11"/>
        <v>1</v>
      </c>
    </row>
    <row r="134" spans="1:3" x14ac:dyDescent="0.3">
      <c r="A134" s="2" t="s">
        <v>17</v>
      </c>
      <c r="B134" s="2" t="s">
        <v>17</v>
      </c>
      <c r="C134" s="2">
        <f t="shared" si="11"/>
        <v>1</v>
      </c>
    </row>
    <row r="135" spans="1:3" x14ac:dyDescent="0.3">
      <c r="A135" s="2" t="s">
        <v>17</v>
      </c>
      <c r="B135" s="2" t="s">
        <v>17</v>
      </c>
      <c r="C135" s="2">
        <f t="shared" si="11"/>
        <v>1</v>
      </c>
    </row>
    <row r="136" spans="1:3" x14ac:dyDescent="0.3">
      <c r="A136" s="2" t="s">
        <v>17</v>
      </c>
      <c r="B136" s="2" t="s">
        <v>17</v>
      </c>
      <c r="C136" s="2">
        <f t="shared" si="11"/>
        <v>1</v>
      </c>
    </row>
    <row r="137" spans="1:3" x14ac:dyDescent="0.3">
      <c r="A137" s="2" t="s">
        <v>18</v>
      </c>
      <c r="B137" s="2" t="s">
        <v>18</v>
      </c>
      <c r="C137" s="2">
        <f t="shared" si="11"/>
        <v>1</v>
      </c>
    </row>
    <row r="138" spans="1:3" x14ac:dyDescent="0.3">
      <c r="A138" s="2" t="s">
        <v>18</v>
      </c>
      <c r="B138" s="2" t="s">
        <v>18</v>
      </c>
      <c r="C138" s="2">
        <f t="shared" si="11"/>
        <v>1</v>
      </c>
    </row>
    <row r="139" spans="1:3" x14ac:dyDescent="0.3">
      <c r="A139" s="2" t="s">
        <v>22</v>
      </c>
      <c r="B139" s="2" t="s">
        <v>18</v>
      </c>
      <c r="C139" s="2">
        <f t="shared" si="11"/>
        <v>0</v>
      </c>
    </row>
    <row r="140" spans="1:3" x14ac:dyDescent="0.3">
      <c r="A140" s="2" t="s">
        <v>19</v>
      </c>
      <c r="B140" s="2" t="s">
        <v>19</v>
      </c>
      <c r="C140" s="2">
        <f t="shared" si="11"/>
        <v>1</v>
      </c>
    </row>
    <row r="141" spans="1:3" x14ac:dyDescent="0.3">
      <c r="A141" s="2" t="s">
        <v>19</v>
      </c>
      <c r="B141" s="2" t="s">
        <v>19</v>
      </c>
      <c r="C141" s="2">
        <f t="shared" si="11"/>
        <v>1</v>
      </c>
    </row>
    <row r="142" spans="1:3" x14ac:dyDescent="0.3">
      <c r="A142" s="2" t="s">
        <v>19</v>
      </c>
      <c r="B142" s="2" t="s">
        <v>19</v>
      </c>
      <c r="C142" s="2">
        <f t="shared" si="11"/>
        <v>1</v>
      </c>
    </row>
    <row r="143" spans="1:3" x14ac:dyDescent="0.3">
      <c r="A143" s="2" t="s">
        <v>20</v>
      </c>
      <c r="B143" s="2" t="s">
        <v>20</v>
      </c>
      <c r="C143" s="2">
        <f t="shared" si="11"/>
        <v>1</v>
      </c>
    </row>
    <row r="144" spans="1:3" x14ac:dyDescent="0.3">
      <c r="A144" s="2" t="s">
        <v>20</v>
      </c>
      <c r="B144" s="2" t="s">
        <v>20</v>
      </c>
      <c r="C144" s="2">
        <f t="shared" si="11"/>
        <v>1</v>
      </c>
    </row>
    <row r="145" spans="1:3" x14ac:dyDescent="0.3">
      <c r="A145" s="2" t="s">
        <v>20</v>
      </c>
      <c r="B145" s="2" t="s">
        <v>20</v>
      </c>
      <c r="C145" s="2">
        <f t="shared" si="11"/>
        <v>1</v>
      </c>
    </row>
    <row r="146" spans="1:3" x14ac:dyDescent="0.3">
      <c r="A146" s="2" t="s">
        <v>21</v>
      </c>
      <c r="B146" s="2" t="s">
        <v>21</v>
      </c>
      <c r="C146" s="2">
        <f t="shared" si="11"/>
        <v>1</v>
      </c>
    </row>
    <row r="147" spans="1:3" x14ac:dyDescent="0.3">
      <c r="A147" s="2" t="s">
        <v>21</v>
      </c>
      <c r="B147" s="2" t="s">
        <v>21</v>
      </c>
      <c r="C147" s="2">
        <f t="shared" si="11"/>
        <v>1</v>
      </c>
    </row>
    <row r="148" spans="1:3" x14ac:dyDescent="0.3">
      <c r="A148" s="2" t="s">
        <v>21</v>
      </c>
      <c r="B148" s="2" t="s">
        <v>21</v>
      </c>
      <c r="C148" s="2">
        <f t="shared" si="11"/>
        <v>1</v>
      </c>
    </row>
    <row r="149" spans="1:3" x14ac:dyDescent="0.3">
      <c r="A149" s="2" t="s">
        <v>22</v>
      </c>
      <c r="B149" s="2" t="s">
        <v>22</v>
      </c>
      <c r="C149" s="2">
        <f t="shared" si="11"/>
        <v>1</v>
      </c>
    </row>
    <row r="150" spans="1:3" x14ac:dyDescent="0.3">
      <c r="A150" s="2" t="s">
        <v>22</v>
      </c>
      <c r="B150" s="2" t="s">
        <v>22</v>
      </c>
      <c r="C150" s="2">
        <f t="shared" si="11"/>
        <v>1</v>
      </c>
    </row>
    <row r="151" spans="1:3" x14ac:dyDescent="0.3">
      <c r="A151" s="2" t="s">
        <v>22</v>
      </c>
      <c r="B151" s="2" t="s">
        <v>22</v>
      </c>
      <c r="C151" s="2">
        <f t="shared" si="11"/>
        <v>1</v>
      </c>
    </row>
    <row r="152" spans="1:3" x14ac:dyDescent="0.3">
      <c r="A152" s="2" t="s">
        <v>23</v>
      </c>
      <c r="B152" s="2" t="s">
        <v>23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24</v>
      </c>
      <c r="B155" s="2" t="s">
        <v>24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25</v>
      </c>
      <c r="B158" s="2" t="s">
        <v>25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26</v>
      </c>
      <c r="C161" s="2">
        <f t="shared" si="11"/>
        <v>0</v>
      </c>
    </row>
    <row r="162" spans="1:3" x14ac:dyDescent="0.3">
      <c r="A162" s="2" t="s">
        <v>26</v>
      </c>
      <c r="B162" s="2" t="s">
        <v>26</v>
      </c>
      <c r="C162" s="2">
        <f t="shared" si="11"/>
        <v>1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30</v>
      </c>
      <c r="B164" s="2" t="s">
        <v>30</v>
      </c>
      <c r="C164" s="2">
        <f t="shared" si="11"/>
        <v>1</v>
      </c>
    </row>
    <row r="165" spans="1:3" x14ac:dyDescent="0.3">
      <c r="A165" s="2" t="s">
        <v>30</v>
      </c>
      <c r="B165" s="2" t="s">
        <v>30</v>
      </c>
      <c r="C165" s="2">
        <f t="shared" si="11"/>
        <v>1</v>
      </c>
    </row>
    <row r="166" spans="1:3" x14ac:dyDescent="0.3">
      <c r="A166" s="2" t="s">
        <v>30</v>
      </c>
      <c r="B166" s="2" t="s">
        <v>30</v>
      </c>
      <c r="C166" s="2">
        <f t="shared" si="11"/>
        <v>1</v>
      </c>
    </row>
    <row r="167" spans="1:3" x14ac:dyDescent="0.3">
      <c r="A167" s="28"/>
      <c r="B167" s="28"/>
      <c r="C167" s="28"/>
    </row>
    <row r="168" spans="1:3" x14ac:dyDescent="0.3">
      <c r="A168" s="76">
        <v>3</v>
      </c>
      <c r="B168" s="77"/>
      <c r="C168" s="78"/>
    </row>
    <row r="169" spans="1:3" x14ac:dyDescent="0.3">
      <c r="A169" s="38" t="s">
        <v>1</v>
      </c>
      <c r="B169" s="38" t="s">
        <v>1</v>
      </c>
      <c r="C169" s="38">
        <f t="shared" si="11"/>
        <v>1</v>
      </c>
    </row>
    <row r="170" spans="1:3" x14ac:dyDescent="0.3">
      <c r="A170" s="2" t="s">
        <v>1</v>
      </c>
      <c r="B170" s="2" t="s">
        <v>1</v>
      </c>
      <c r="C170" s="2">
        <f t="shared" si="11"/>
        <v>1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2</v>
      </c>
      <c r="B172" s="2" t="s">
        <v>2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3</v>
      </c>
      <c r="B175" s="2" t="s">
        <v>3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4</v>
      </c>
      <c r="B178" s="2" t="s">
        <v>4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14</v>
      </c>
      <c r="B181" s="2" t="s">
        <v>5</v>
      </c>
      <c r="C181" s="2">
        <f t="shared" si="11"/>
        <v>0</v>
      </c>
    </row>
    <row r="182" spans="1:3" x14ac:dyDescent="0.3">
      <c r="A182" s="2" t="s">
        <v>5</v>
      </c>
      <c r="B182" s="2" t="s">
        <v>5</v>
      </c>
      <c r="C182" s="2">
        <f t="shared" si="11"/>
        <v>1</v>
      </c>
    </row>
    <row r="183" spans="1:3" x14ac:dyDescent="0.3">
      <c r="A183" s="2" t="s">
        <v>14</v>
      </c>
      <c r="B183" s="2" t="s">
        <v>5</v>
      </c>
      <c r="C183" s="2">
        <f t="shared" si="11"/>
        <v>0</v>
      </c>
    </row>
    <row r="184" spans="1:3" x14ac:dyDescent="0.3">
      <c r="A184" s="2" t="s">
        <v>6</v>
      </c>
      <c r="B184" s="2" t="s">
        <v>6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7</v>
      </c>
      <c r="B187" s="2" t="s">
        <v>7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8</v>
      </c>
      <c r="B190" s="2" t="s">
        <v>8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7</v>
      </c>
      <c r="B192" s="2" t="s">
        <v>8</v>
      </c>
      <c r="C192" s="2">
        <f t="shared" si="11"/>
        <v>0</v>
      </c>
    </row>
    <row r="193" spans="1:3" x14ac:dyDescent="0.3">
      <c r="A193" s="2" t="s">
        <v>9</v>
      </c>
      <c r="B193" s="2" t="s">
        <v>9</v>
      </c>
      <c r="C193" s="2">
        <f t="shared" si="11"/>
        <v>1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10</v>
      </c>
      <c r="B196" s="2" t="s">
        <v>10</v>
      </c>
      <c r="C196" s="2">
        <f t="shared" ref="C196:C259" si="12" xml:space="preserve"> IF(A196=B196,1,0)</f>
        <v>1</v>
      </c>
    </row>
    <row r="197" spans="1:3" x14ac:dyDescent="0.3">
      <c r="A197" s="2" t="s">
        <v>10</v>
      </c>
      <c r="B197" s="2" t="s">
        <v>10</v>
      </c>
      <c r="C197" s="2">
        <f t="shared" si="12"/>
        <v>1</v>
      </c>
    </row>
    <row r="198" spans="1:3" x14ac:dyDescent="0.3">
      <c r="A198" s="2" t="s">
        <v>10</v>
      </c>
      <c r="B198" s="2" t="s">
        <v>10</v>
      </c>
      <c r="C198" s="2">
        <f t="shared" si="12"/>
        <v>1</v>
      </c>
    </row>
    <row r="199" spans="1:3" x14ac:dyDescent="0.3">
      <c r="A199" s="2" t="s">
        <v>11</v>
      </c>
      <c r="B199" s="2" t="s">
        <v>11</v>
      </c>
      <c r="C199" s="2">
        <f t="shared" si="12"/>
        <v>1</v>
      </c>
    </row>
    <row r="200" spans="1:3" x14ac:dyDescent="0.3">
      <c r="A200" s="2" t="s">
        <v>11</v>
      </c>
      <c r="B200" s="2" t="s">
        <v>11</v>
      </c>
      <c r="C200" s="2">
        <f t="shared" si="12"/>
        <v>1</v>
      </c>
    </row>
    <row r="201" spans="1:3" x14ac:dyDescent="0.3">
      <c r="A201" s="2" t="s">
        <v>11</v>
      </c>
      <c r="B201" s="2" t="s">
        <v>11</v>
      </c>
      <c r="C201" s="2">
        <f t="shared" si="12"/>
        <v>1</v>
      </c>
    </row>
    <row r="202" spans="1:3" x14ac:dyDescent="0.3">
      <c r="A202" s="2" t="s">
        <v>12</v>
      </c>
      <c r="B202" s="2" t="s">
        <v>12</v>
      </c>
      <c r="C202" s="2">
        <f t="shared" si="12"/>
        <v>1</v>
      </c>
    </row>
    <row r="203" spans="1:3" x14ac:dyDescent="0.3">
      <c r="A203" s="2" t="s">
        <v>12</v>
      </c>
      <c r="B203" s="2" t="s">
        <v>12</v>
      </c>
      <c r="C203" s="2">
        <f t="shared" si="12"/>
        <v>1</v>
      </c>
    </row>
    <row r="204" spans="1:3" x14ac:dyDescent="0.3">
      <c r="A204" s="2" t="s">
        <v>12</v>
      </c>
      <c r="B204" s="2" t="s">
        <v>12</v>
      </c>
      <c r="C204" s="2">
        <f t="shared" si="12"/>
        <v>1</v>
      </c>
    </row>
    <row r="205" spans="1:3" x14ac:dyDescent="0.3">
      <c r="A205" s="2" t="s">
        <v>13</v>
      </c>
      <c r="B205" s="2" t="s">
        <v>13</v>
      </c>
      <c r="C205" s="2">
        <f t="shared" si="12"/>
        <v>1</v>
      </c>
    </row>
    <row r="206" spans="1:3" x14ac:dyDescent="0.3">
      <c r="A206" s="2" t="s">
        <v>13</v>
      </c>
      <c r="B206" s="2" t="s">
        <v>13</v>
      </c>
      <c r="C206" s="2">
        <f t="shared" si="12"/>
        <v>1</v>
      </c>
    </row>
    <row r="207" spans="1:3" x14ac:dyDescent="0.3">
      <c r="A207" s="2" t="s">
        <v>13</v>
      </c>
      <c r="B207" s="2" t="s">
        <v>13</v>
      </c>
      <c r="C207" s="2">
        <f t="shared" si="12"/>
        <v>1</v>
      </c>
    </row>
    <row r="208" spans="1:3" x14ac:dyDescent="0.3">
      <c r="A208" s="2" t="s">
        <v>14</v>
      </c>
      <c r="B208" s="2" t="s">
        <v>14</v>
      </c>
      <c r="C208" s="2">
        <f t="shared" si="12"/>
        <v>1</v>
      </c>
    </row>
    <row r="209" spans="1:3" x14ac:dyDescent="0.3">
      <c r="A209" s="2" t="s">
        <v>30</v>
      </c>
      <c r="B209" s="2" t="s">
        <v>14</v>
      </c>
      <c r="C209" s="2">
        <f t="shared" si="12"/>
        <v>0</v>
      </c>
    </row>
    <row r="210" spans="1:3" x14ac:dyDescent="0.3">
      <c r="A210" s="2" t="s">
        <v>14</v>
      </c>
      <c r="B210" s="2" t="s">
        <v>14</v>
      </c>
      <c r="C210" s="2">
        <f t="shared" si="12"/>
        <v>1</v>
      </c>
    </row>
    <row r="211" spans="1:3" x14ac:dyDescent="0.3">
      <c r="A211" s="2" t="s">
        <v>15</v>
      </c>
      <c r="B211" s="2" t="s">
        <v>15</v>
      </c>
      <c r="C211" s="2">
        <f t="shared" si="12"/>
        <v>1</v>
      </c>
    </row>
    <row r="212" spans="1:3" x14ac:dyDescent="0.3">
      <c r="A212" s="2" t="s">
        <v>15</v>
      </c>
      <c r="B212" s="2" t="s">
        <v>15</v>
      </c>
      <c r="C212" s="2">
        <f t="shared" si="12"/>
        <v>1</v>
      </c>
    </row>
    <row r="213" spans="1:3" x14ac:dyDescent="0.3">
      <c r="A213" s="2" t="s">
        <v>15</v>
      </c>
      <c r="B213" s="2" t="s">
        <v>15</v>
      </c>
      <c r="C213" s="2">
        <f t="shared" si="12"/>
        <v>1</v>
      </c>
    </row>
    <row r="214" spans="1:3" x14ac:dyDescent="0.3">
      <c r="A214" s="2" t="s">
        <v>16</v>
      </c>
      <c r="B214" s="2" t="s">
        <v>16</v>
      </c>
      <c r="C214" s="2">
        <f t="shared" si="12"/>
        <v>1</v>
      </c>
    </row>
    <row r="215" spans="1:3" x14ac:dyDescent="0.3">
      <c r="A215" s="2" t="s">
        <v>16</v>
      </c>
      <c r="B215" s="2" t="s">
        <v>16</v>
      </c>
      <c r="C215" s="2">
        <f t="shared" si="12"/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30</v>
      </c>
      <c r="B217" s="2" t="s">
        <v>17</v>
      </c>
      <c r="C217" s="2">
        <f t="shared" si="12"/>
        <v>0</v>
      </c>
    </row>
    <row r="218" spans="1:3" x14ac:dyDescent="0.3">
      <c r="A218" s="2" t="s">
        <v>17</v>
      </c>
      <c r="B218" s="2" t="s">
        <v>17</v>
      </c>
      <c r="C218" s="2">
        <f t="shared" si="12"/>
        <v>1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18</v>
      </c>
      <c r="B220" s="2" t="s">
        <v>18</v>
      </c>
      <c r="C220" s="2">
        <f t="shared" si="12"/>
        <v>1</v>
      </c>
    </row>
    <row r="221" spans="1:3" x14ac:dyDescent="0.3">
      <c r="A221" s="2" t="s">
        <v>22</v>
      </c>
      <c r="B221" s="2" t="s">
        <v>18</v>
      </c>
      <c r="C221" s="2">
        <f t="shared" si="12"/>
        <v>0</v>
      </c>
    </row>
    <row r="222" spans="1:3" x14ac:dyDescent="0.3">
      <c r="A222" s="2" t="s">
        <v>18</v>
      </c>
      <c r="B222" s="2" t="s">
        <v>18</v>
      </c>
      <c r="C222" s="2">
        <f t="shared" si="12"/>
        <v>1</v>
      </c>
    </row>
    <row r="223" spans="1:3" x14ac:dyDescent="0.3">
      <c r="A223" s="2" t="s">
        <v>19</v>
      </c>
      <c r="B223" s="2" t="s">
        <v>19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20</v>
      </c>
      <c r="B226" s="2" t="s">
        <v>20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21</v>
      </c>
      <c r="B229" s="2" t="s">
        <v>21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22</v>
      </c>
      <c r="B232" s="2" t="s">
        <v>22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23</v>
      </c>
      <c r="B235" s="2" t="s">
        <v>23</v>
      </c>
      <c r="C235" s="2">
        <f t="shared" si="12"/>
        <v>1</v>
      </c>
    </row>
    <row r="236" spans="1:3" x14ac:dyDescent="0.3">
      <c r="A236" s="2" t="s">
        <v>23</v>
      </c>
      <c r="B236" s="2" t="s">
        <v>23</v>
      </c>
      <c r="C236" s="2">
        <f t="shared" si="12"/>
        <v>1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24</v>
      </c>
      <c r="B238" s="2" t="s">
        <v>24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25</v>
      </c>
      <c r="B241" s="2" t="s">
        <v>25</v>
      </c>
      <c r="C241" s="2">
        <f t="shared" si="12"/>
        <v>1</v>
      </c>
    </row>
    <row r="242" spans="1:3" x14ac:dyDescent="0.3">
      <c r="A242" s="2" t="s">
        <v>25</v>
      </c>
      <c r="B242" s="2" t="s">
        <v>25</v>
      </c>
      <c r="C242" s="2">
        <f t="shared" si="12"/>
        <v>1</v>
      </c>
    </row>
    <row r="243" spans="1:3" x14ac:dyDescent="0.3">
      <c r="A243" s="2" t="s">
        <v>15</v>
      </c>
      <c r="B243" s="2" t="s">
        <v>25</v>
      </c>
      <c r="C243" s="2">
        <f t="shared" si="12"/>
        <v>0</v>
      </c>
    </row>
    <row r="244" spans="1:3" x14ac:dyDescent="0.3">
      <c r="A244" s="2" t="s">
        <v>26</v>
      </c>
      <c r="B244" s="2" t="s">
        <v>26</v>
      </c>
      <c r="C244" s="2">
        <f t="shared" si="12"/>
        <v>1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30</v>
      </c>
      <c r="B247" s="2" t="s">
        <v>30</v>
      </c>
      <c r="C247" s="2">
        <f t="shared" si="12"/>
        <v>1</v>
      </c>
    </row>
    <row r="248" spans="1:3" x14ac:dyDescent="0.3">
      <c r="A248" s="2" t="s">
        <v>30</v>
      </c>
      <c r="B248" s="2" t="s">
        <v>30</v>
      </c>
      <c r="C248" s="2">
        <f t="shared" si="12"/>
        <v>1</v>
      </c>
    </row>
    <row r="249" spans="1:3" x14ac:dyDescent="0.3">
      <c r="A249" s="2" t="s">
        <v>2</v>
      </c>
      <c r="B249" s="2" t="s">
        <v>30</v>
      </c>
      <c r="C249" s="2">
        <f t="shared" si="12"/>
        <v>0</v>
      </c>
    </row>
    <row r="250" spans="1:3" x14ac:dyDescent="0.3">
      <c r="A250" s="28"/>
      <c r="B250" s="28"/>
      <c r="C250" s="28"/>
    </row>
    <row r="251" spans="1:3" x14ac:dyDescent="0.3">
      <c r="A251" s="76">
        <v>4</v>
      </c>
      <c r="B251" s="77"/>
      <c r="C251" s="78"/>
    </row>
    <row r="252" spans="1:3" x14ac:dyDescent="0.3">
      <c r="A252" s="38" t="s">
        <v>1</v>
      </c>
      <c r="B252" s="38" t="s">
        <v>1</v>
      </c>
      <c r="C252" s="38">
        <f t="shared" si="12"/>
        <v>1</v>
      </c>
    </row>
    <row r="253" spans="1:3" x14ac:dyDescent="0.3">
      <c r="A253" s="2" t="s">
        <v>1</v>
      </c>
      <c r="B253" s="2" t="s">
        <v>1</v>
      </c>
      <c r="C253" s="2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2</v>
      </c>
      <c r="B255" s="2" t="s">
        <v>2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3</v>
      </c>
      <c r="B258" s="2" t="s">
        <v>3</v>
      </c>
      <c r="C258" s="2">
        <f t="shared" si="12"/>
        <v>1</v>
      </c>
    </row>
    <row r="259" spans="1:3" x14ac:dyDescent="0.3">
      <c r="A259" s="2" t="s">
        <v>30</v>
      </c>
      <c r="B259" s="2" t="s">
        <v>3</v>
      </c>
      <c r="C259" s="2">
        <f t="shared" si="12"/>
        <v>0</v>
      </c>
    </row>
    <row r="260" spans="1:3" x14ac:dyDescent="0.3">
      <c r="A260" s="2" t="s">
        <v>3</v>
      </c>
      <c r="B260" s="2" t="s">
        <v>3</v>
      </c>
      <c r="C260" s="2">
        <f t="shared" ref="C260:C295" si="13" xml:space="preserve"> IF(A260=B260,1,0)</f>
        <v>1</v>
      </c>
    </row>
    <row r="261" spans="1:3" x14ac:dyDescent="0.3">
      <c r="A261" s="2" t="s">
        <v>4</v>
      </c>
      <c r="B261" s="2" t="s">
        <v>4</v>
      </c>
      <c r="C261" s="2">
        <f t="shared" si="13"/>
        <v>1</v>
      </c>
    </row>
    <row r="262" spans="1:3" x14ac:dyDescent="0.3">
      <c r="A262" s="2" t="s">
        <v>4</v>
      </c>
      <c r="B262" s="2" t="s">
        <v>4</v>
      </c>
      <c r="C262" s="2">
        <f t="shared" si="13"/>
        <v>1</v>
      </c>
    </row>
    <row r="263" spans="1:3" x14ac:dyDescent="0.3">
      <c r="A263" s="2" t="s">
        <v>4</v>
      </c>
      <c r="B263" s="2" t="s">
        <v>4</v>
      </c>
      <c r="C263" s="2">
        <f t="shared" si="13"/>
        <v>1</v>
      </c>
    </row>
    <row r="264" spans="1:3" x14ac:dyDescent="0.3">
      <c r="A264" s="2" t="s">
        <v>5</v>
      </c>
      <c r="B264" s="2" t="s">
        <v>5</v>
      </c>
      <c r="C264" s="2">
        <f t="shared" si="13"/>
        <v>1</v>
      </c>
    </row>
    <row r="265" spans="1:3" x14ac:dyDescent="0.3">
      <c r="A265" s="2" t="s">
        <v>5</v>
      </c>
      <c r="B265" s="2" t="s">
        <v>5</v>
      </c>
      <c r="C265" s="2">
        <f t="shared" si="13"/>
        <v>1</v>
      </c>
    </row>
    <row r="266" spans="1:3" x14ac:dyDescent="0.3">
      <c r="A266" s="2" t="s">
        <v>5</v>
      </c>
      <c r="B266" s="2" t="s">
        <v>5</v>
      </c>
      <c r="C266" s="2">
        <f t="shared" si="13"/>
        <v>1</v>
      </c>
    </row>
    <row r="267" spans="1:3" x14ac:dyDescent="0.3">
      <c r="A267" s="2" t="s">
        <v>6</v>
      </c>
      <c r="B267" s="2" t="s">
        <v>6</v>
      </c>
      <c r="C267" s="2">
        <f t="shared" si="13"/>
        <v>1</v>
      </c>
    </row>
    <row r="268" spans="1:3" x14ac:dyDescent="0.3">
      <c r="A268" s="2" t="s">
        <v>6</v>
      </c>
      <c r="B268" s="2" t="s">
        <v>6</v>
      </c>
      <c r="C268" s="2">
        <f t="shared" si="13"/>
        <v>1</v>
      </c>
    </row>
    <row r="269" spans="1:3" x14ac:dyDescent="0.3">
      <c r="A269" s="2" t="s">
        <v>6</v>
      </c>
      <c r="B269" s="2" t="s">
        <v>6</v>
      </c>
      <c r="C269" s="2">
        <f t="shared" si="13"/>
        <v>1</v>
      </c>
    </row>
    <row r="270" spans="1:3" x14ac:dyDescent="0.3">
      <c r="A270" s="2" t="s">
        <v>7</v>
      </c>
      <c r="B270" s="2" t="s">
        <v>7</v>
      </c>
      <c r="C270" s="2">
        <f t="shared" si="13"/>
        <v>1</v>
      </c>
    </row>
    <row r="271" spans="1:3" x14ac:dyDescent="0.3">
      <c r="A271" s="2" t="s">
        <v>7</v>
      </c>
      <c r="B271" s="2" t="s">
        <v>7</v>
      </c>
      <c r="C271" s="2">
        <f t="shared" si="13"/>
        <v>1</v>
      </c>
    </row>
    <row r="272" spans="1:3" x14ac:dyDescent="0.3">
      <c r="A272" s="2" t="s">
        <v>7</v>
      </c>
      <c r="B272" s="2" t="s">
        <v>7</v>
      </c>
      <c r="C272" s="2">
        <f t="shared" si="13"/>
        <v>1</v>
      </c>
    </row>
    <row r="273" spans="1:3" x14ac:dyDescent="0.3">
      <c r="A273" s="2" t="s">
        <v>8</v>
      </c>
      <c r="B273" s="2" t="s">
        <v>8</v>
      </c>
      <c r="C273" s="2">
        <f t="shared" si="13"/>
        <v>1</v>
      </c>
    </row>
    <row r="274" spans="1:3" x14ac:dyDescent="0.3">
      <c r="A274" s="2" t="s">
        <v>8</v>
      </c>
      <c r="B274" s="2" t="s">
        <v>8</v>
      </c>
      <c r="C274" s="2">
        <f t="shared" si="13"/>
        <v>1</v>
      </c>
    </row>
    <row r="275" spans="1:3" x14ac:dyDescent="0.3">
      <c r="A275" s="2" t="s">
        <v>8</v>
      </c>
      <c r="B275" s="2" t="s">
        <v>8</v>
      </c>
      <c r="C275" s="2">
        <f t="shared" si="13"/>
        <v>1</v>
      </c>
    </row>
    <row r="276" spans="1:3" x14ac:dyDescent="0.3">
      <c r="A276" s="2" t="s">
        <v>9</v>
      </c>
      <c r="B276" s="2" t="s">
        <v>9</v>
      </c>
      <c r="C276" s="2">
        <f t="shared" si="13"/>
        <v>1</v>
      </c>
    </row>
    <row r="277" spans="1:3" x14ac:dyDescent="0.3">
      <c r="A277" s="2" t="s">
        <v>9</v>
      </c>
      <c r="B277" s="2" t="s">
        <v>9</v>
      </c>
      <c r="C277" s="2">
        <f t="shared" si="13"/>
        <v>1</v>
      </c>
    </row>
    <row r="278" spans="1:3" x14ac:dyDescent="0.3">
      <c r="A278" s="2" t="s">
        <v>9</v>
      </c>
      <c r="B278" s="2" t="s">
        <v>9</v>
      </c>
      <c r="C278" s="2">
        <f t="shared" si="13"/>
        <v>1</v>
      </c>
    </row>
    <row r="279" spans="1:3" x14ac:dyDescent="0.3">
      <c r="A279" s="2" t="s">
        <v>10</v>
      </c>
      <c r="B279" s="2" t="s">
        <v>10</v>
      </c>
      <c r="C279" s="2">
        <f t="shared" si="13"/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10</v>
      </c>
      <c r="B281" s="2" t="s">
        <v>10</v>
      </c>
      <c r="C281" s="2">
        <f t="shared" si="13"/>
        <v>1</v>
      </c>
    </row>
    <row r="282" spans="1:3" x14ac:dyDescent="0.3">
      <c r="A282" s="2" t="s">
        <v>11</v>
      </c>
      <c r="B282" s="2" t="s">
        <v>11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21</v>
      </c>
      <c r="B284" s="2" t="s">
        <v>11</v>
      </c>
      <c r="C284" s="2">
        <f t="shared" si="13"/>
        <v>0</v>
      </c>
    </row>
    <row r="285" spans="1:3" x14ac:dyDescent="0.3">
      <c r="A285" s="2" t="s">
        <v>12</v>
      </c>
      <c r="B285" s="2" t="s">
        <v>12</v>
      </c>
      <c r="C285" s="2">
        <f t="shared" si="13"/>
        <v>1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13</v>
      </c>
      <c r="B288" s="2" t="s">
        <v>13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14</v>
      </c>
      <c r="B291" s="2" t="s">
        <v>14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15</v>
      </c>
      <c r="B294" s="2" t="s">
        <v>15</v>
      </c>
      <c r="C294" s="2">
        <f t="shared" si="13"/>
        <v>1</v>
      </c>
    </row>
    <row r="295" spans="1:3" x14ac:dyDescent="0.3">
      <c r="A295" s="2" t="s">
        <v>30</v>
      </c>
      <c r="B295" s="2" t="s">
        <v>15</v>
      </c>
      <c r="C295" s="2">
        <f t="shared" si="13"/>
        <v>0</v>
      </c>
    </row>
    <row r="296" spans="1:3" x14ac:dyDescent="0.3">
      <c r="A296" s="2" t="s">
        <v>15</v>
      </c>
      <c r="B296" s="2" t="s">
        <v>15</v>
      </c>
      <c r="C296" s="2">
        <f t="shared" ref="C296:C323" si="14" xml:space="preserve"> IF(A296=B296,1,0)</f>
        <v>1</v>
      </c>
    </row>
    <row r="297" spans="1:3" x14ac:dyDescent="0.3">
      <c r="A297" s="2" t="s">
        <v>16</v>
      </c>
      <c r="B297" s="2" t="s">
        <v>16</v>
      </c>
      <c r="C297" s="2">
        <f t="shared" si="14"/>
        <v>1</v>
      </c>
    </row>
    <row r="298" spans="1:3" x14ac:dyDescent="0.3">
      <c r="A298" s="2" t="s">
        <v>16</v>
      </c>
      <c r="B298" s="2" t="s">
        <v>16</v>
      </c>
      <c r="C298" s="2">
        <f t="shared" si="14"/>
        <v>1</v>
      </c>
    </row>
    <row r="299" spans="1:3" x14ac:dyDescent="0.3">
      <c r="A299" s="2" t="s">
        <v>16</v>
      </c>
      <c r="B299" s="2" t="s">
        <v>16</v>
      </c>
      <c r="C299" s="2">
        <f t="shared" si="14"/>
        <v>1</v>
      </c>
    </row>
    <row r="300" spans="1:3" x14ac:dyDescent="0.3">
      <c r="A300" s="2" t="s">
        <v>17</v>
      </c>
      <c r="B300" s="2" t="s">
        <v>17</v>
      </c>
      <c r="C300" s="2">
        <f t="shared" si="14"/>
        <v>1</v>
      </c>
    </row>
    <row r="301" spans="1:3" x14ac:dyDescent="0.3">
      <c r="A301" s="2" t="s">
        <v>17</v>
      </c>
      <c r="B301" s="2" t="s">
        <v>17</v>
      </c>
      <c r="C301" s="2">
        <f t="shared" si="14"/>
        <v>1</v>
      </c>
    </row>
    <row r="302" spans="1:3" x14ac:dyDescent="0.3">
      <c r="A302" s="2" t="s">
        <v>17</v>
      </c>
      <c r="B302" s="2" t="s">
        <v>17</v>
      </c>
      <c r="C302" s="2">
        <f t="shared" si="14"/>
        <v>1</v>
      </c>
    </row>
    <row r="303" spans="1:3" x14ac:dyDescent="0.3">
      <c r="A303" s="2" t="s">
        <v>18</v>
      </c>
      <c r="B303" s="2" t="s">
        <v>18</v>
      </c>
      <c r="C303" s="2">
        <f t="shared" si="14"/>
        <v>1</v>
      </c>
    </row>
    <row r="304" spans="1:3" x14ac:dyDescent="0.3">
      <c r="A304" s="2" t="s">
        <v>18</v>
      </c>
      <c r="B304" s="2" t="s">
        <v>18</v>
      </c>
      <c r="C304" s="2">
        <f t="shared" si="14"/>
        <v>1</v>
      </c>
    </row>
    <row r="305" spans="1:3" x14ac:dyDescent="0.3">
      <c r="A305" s="2" t="s">
        <v>18</v>
      </c>
      <c r="B305" s="2" t="s">
        <v>18</v>
      </c>
      <c r="C305" s="2">
        <f t="shared" si="14"/>
        <v>1</v>
      </c>
    </row>
    <row r="306" spans="1:3" x14ac:dyDescent="0.3">
      <c r="A306" s="2" t="s">
        <v>19</v>
      </c>
      <c r="B306" s="2" t="s">
        <v>19</v>
      </c>
      <c r="C306" s="2">
        <f t="shared" si="14"/>
        <v>1</v>
      </c>
    </row>
    <row r="307" spans="1:3" x14ac:dyDescent="0.3">
      <c r="A307" s="2" t="s">
        <v>19</v>
      </c>
      <c r="B307" s="2" t="s">
        <v>19</v>
      </c>
      <c r="C307" s="2">
        <f t="shared" si="14"/>
        <v>1</v>
      </c>
    </row>
    <row r="308" spans="1:3" x14ac:dyDescent="0.3">
      <c r="A308" s="2" t="s">
        <v>19</v>
      </c>
      <c r="B308" s="2" t="s">
        <v>19</v>
      </c>
      <c r="C308" s="2">
        <f t="shared" si="14"/>
        <v>1</v>
      </c>
    </row>
    <row r="309" spans="1:3" x14ac:dyDescent="0.3">
      <c r="A309" s="2" t="s">
        <v>20</v>
      </c>
      <c r="B309" s="2" t="s">
        <v>20</v>
      </c>
      <c r="C309" s="2">
        <f t="shared" si="14"/>
        <v>1</v>
      </c>
    </row>
    <row r="310" spans="1:3" x14ac:dyDescent="0.3">
      <c r="A310" s="2" t="s">
        <v>20</v>
      </c>
      <c r="B310" s="2" t="s">
        <v>20</v>
      </c>
      <c r="C310" s="2">
        <f t="shared" si="14"/>
        <v>1</v>
      </c>
    </row>
    <row r="311" spans="1:3" x14ac:dyDescent="0.3">
      <c r="A311" s="2" t="s">
        <v>20</v>
      </c>
      <c r="B311" s="2" t="s">
        <v>20</v>
      </c>
      <c r="C311" s="2">
        <f t="shared" si="14"/>
        <v>1</v>
      </c>
    </row>
    <row r="312" spans="1:3" x14ac:dyDescent="0.3">
      <c r="A312" s="2" t="s">
        <v>21</v>
      </c>
      <c r="B312" s="2" t="s">
        <v>21</v>
      </c>
      <c r="C312" s="2">
        <f t="shared" si="14"/>
        <v>1</v>
      </c>
    </row>
    <row r="313" spans="1:3" x14ac:dyDescent="0.3">
      <c r="A313" s="2" t="s">
        <v>21</v>
      </c>
      <c r="B313" s="2" t="s">
        <v>21</v>
      </c>
      <c r="C313" s="2">
        <f t="shared" si="14"/>
        <v>1</v>
      </c>
    </row>
    <row r="314" spans="1:3" x14ac:dyDescent="0.3">
      <c r="A314" s="2" t="s">
        <v>21</v>
      </c>
      <c r="B314" s="2" t="s">
        <v>21</v>
      </c>
      <c r="C314" s="2">
        <f t="shared" si="14"/>
        <v>1</v>
      </c>
    </row>
    <row r="315" spans="1:3" x14ac:dyDescent="0.3">
      <c r="A315" s="2" t="s">
        <v>22</v>
      </c>
      <c r="B315" s="2" t="s">
        <v>22</v>
      </c>
      <c r="C315" s="2">
        <f t="shared" si="14"/>
        <v>1</v>
      </c>
    </row>
    <row r="316" spans="1:3" x14ac:dyDescent="0.3">
      <c r="A316" s="2" t="s">
        <v>22</v>
      </c>
      <c r="B316" s="2" t="s">
        <v>22</v>
      </c>
      <c r="C316" s="2">
        <f t="shared" si="14"/>
        <v>1</v>
      </c>
    </row>
    <row r="317" spans="1:3" x14ac:dyDescent="0.3">
      <c r="A317" s="2" t="s">
        <v>22</v>
      </c>
      <c r="B317" s="2" t="s">
        <v>22</v>
      </c>
      <c r="C317" s="2">
        <f t="shared" si="14"/>
        <v>1</v>
      </c>
    </row>
    <row r="318" spans="1:3" x14ac:dyDescent="0.3">
      <c r="A318" s="2" t="s">
        <v>23</v>
      </c>
      <c r="B318" s="2" t="s">
        <v>23</v>
      </c>
      <c r="C318" s="2">
        <f t="shared" si="14"/>
        <v>1</v>
      </c>
    </row>
    <row r="319" spans="1:3" x14ac:dyDescent="0.3">
      <c r="A319" s="2" t="s">
        <v>23</v>
      </c>
      <c r="B319" s="2" t="s">
        <v>23</v>
      </c>
      <c r="C319" s="2">
        <f t="shared" si="14"/>
        <v>1</v>
      </c>
    </row>
    <row r="320" spans="1:3" x14ac:dyDescent="0.3">
      <c r="A320" s="2" t="s">
        <v>23</v>
      </c>
      <c r="B320" s="2" t="s">
        <v>23</v>
      </c>
      <c r="C320" s="2">
        <f t="shared" si="14"/>
        <v>1</v>
      </c>
    </row>
    <row r="321" spans="1:3" x14ac:dyDescent="0.3">
      <c r="A321" s="2" t="s">
        <v>24</v>
      </c>
      <c r="B321" s="2" t="s">
        <v>24</v>
      </c>
      <c r="C321" s="2">
        <f t="shared" si="14"/>
        <v>1</v>
      </c>
    </row>
    <row r="322" spans="1:3" x14ac:dyDescent="0.3">
      <c r="A322" s="2" t="s">
        <v>24</v>
      </c>
      <c r="B322" s="2" t="s">
        <v>24</v>
      </c>
      <c r="C322" s="2">
        <f t="shared" si="14"/>
        <v>1</v>
      </c>
    </row>
    <row r="323" spans="1:3" x14ac:dyDescent="0.3">
      <c r="A323" s="2" t="s">
        <v>24</v>
      </c>
      <c r="B323" s="2" t="s">
        <v>24</v>
      </c>
      <c r="C323" s="2">
        <f t="shared" si="14"/>
        <v>1</v>
      </c>
    </row>
    <row r="324" spans="1:3" x14ac:dyDescent="0.3">
      <c r="A324" s="2" t="s">
        <v>25</v>
      </c>
      <c r="B324" s="2" t="s">
        <v>25</v>
      </c>
      <c r="C324" s="2">
        <f t="shared" ref="C324:C387" si="15" xml:space="preserve"> IF(A324=B324,1,0)</f>
        <v>1</v>
      </c>
    </row>
    <row r="325" spans="1:3" x14ac:dyDescent="0.3">
      <c r="A325" s="2" t="s">
        <v>25</v>
      </c>
      <c r="B325" s="2" t="s">
        <v>25</v>
      </c>
      <c r="C325" s="2">
        <f t="shared" si="15"/>
        <v>1</v>
      </c>
    </row>
    <row r="326" spans="1:3" x14ac:dyDescent="0.3">
      <c r="A326" s="2" t="s">
        <v>25</v>
      </c>
      <c r="B326" s="2" t="s">
        <v>25</v>
      </c>
      <c r="C326" s="2">
        <f t="shared" si="15"/>
        <v>1</v>
      </c>
    </row>
    <row r="327" spans="1:3" x14ac:dyDescent="0.3">
      <c r="A327" s="2" t="s">
        <v>26</v>
      </c>
      <c r="B327" s="2" t="s">
        <v>26</v>
      </c>
      <c r="C327" s="2">
        <f t="shared" si="15"/>
        <v>1</v>
      </c>
    </row>
    <row r="328" spans="1:3" x14ac:dyDescent="0.3">
      <c r="A328" s="2" t="s">
        <v>26</v>
      </c>
      <c r="B328" s="2" t="s">
        <v>26</v>
      </c>
      <c r="C328" s="2">
        <f t="shared" si="15"/>
        <v>1</v>
      </c>
    </row>
    <row r="329" spans="1:3" x14ac:dyDescent="0.3">
      <c r="A329" s="2" t="s">
        <v>26</v>
      </c>
      <c r="B329" s="2" t="s">
        <v>26</v>
      </c>
      <c r="C329" s="2">
        <f t="shared" si="15"/>
        <v>1</v>
      </c>
    </row>
    <row r="330" spans="1:3" x14ac:dyDescent="0.3">
      <c r="A330" s="2" t="s">
        <v>30</v>
      </c>
      <c r="B330" s="2" t="s">
        <v>30</v>
      </c>
      <c r="C330" s="2">
        <f t="shared" si="15"/>
        <v>1</v>
      </c>
    </row>
    <row r="331" spans="1:3" x14ac:dyDescent="0.3">
      <c r="A331" s="2" t="s">
        <v>30</v>
      </c>
      <c r="B331" s="2" t="s">
        <v>30</v>
      </c>
      <c r="C331" s="2">
        <f t="shared" si="15"/>
        <v>1</v>
      </c>
    </row>
    <row r="332" spans="1:3" x14ac:dyDescent="0.3">
      <c r="A332" s="2" t="s">
        <v>30</v>
      </c>
      <c r="B332" s="2" t="s">
        <v>30</v>
      </c>
      <c r="C332" s="2">
        <f t="shared" si="15"/>
        <v>1</v>
      </c>
    </row>
    <row r="333" spans="1:3" x14ac:dyDescent="0.3">
      <c r="A333" s="28"/>
      <c r="B333" s="28"/>
      <c r="C333" s="28"/>
    </row>
    <row r="334" spans="1:3" x14ac:dyDescent="0.3">
      <c r="A334" s="76">
        <v>5</v>
      </c>
      <c r="B334" s="77"/>
      <c r="C334" s="78"/>
    </row>
    <row r="335" spans="1:3" x14ac:dyDescent="0.3">
      <c r="A335" s="38" t="s">
        <v>30</v>
      </c>
      <c r="B335" s="38" t="s">
        <v>1</v>
      </c>
      <c r="C335" s="38">
        <f t="shared" si="15"/>
        <v>0</v>
      </c>
    </row>
    <row r="336" spans="1:3" x14ac:dyDescent="0.3">
      <c r="A336" s="2" t="s">
        <v>1</v>
      </c>
      <c r="B336" s="2" t="s">
        <v>1</v>
      </c>
      <c r="C336" s="2">
        <f t="shared" si="15"/>
        <v>1</v>
      </c>
    </row>
    <row r="337" spans="1:3" x14ac:dyDescent="0.3">
      <c r="A337" s="2" t="s">
        <v>1</v>
      </c>
      <c r="B337" s="2" t="s">
        <v>1</v>
      </c>
      <c r="C337" s="2">
        <f t="shared" si="15"/>
        <v>1</v>
      </c>
    </row>
    <row r="338" spans="1:3" x14ac:dyDescent="0.3">
      <c r="A338" s="2" t="s">
        <v>2</v>
      </c>
      <c r="B338" s="2" t="s">
        <v>2</v>
      </c>
      <c r="C338" s="2">
        <f t="shared" si="15"/>
        <v>1</v>
      </c>
    </row>
    <row r="339" spans="1:3" x14ac:dyDescent="0.3">
      <c r="A339" s="2" t="s">
        <v>2</v>
      </c>
      <c r="B339" s="2" t="s">
        <v>2</v>
      </c>
      <c r="C339" s="2">
        <f t="shared" si="15"/>
        <v>1</v>
      </c>
    </row>
    <row r="340" spans="1:3" x14ac:dyDescent="0.3">
      <c r="A340" s="2" t="s">
        <v>2</v>
      </c>
      <c r="B340" s="2" t="s">
        <v>2</v>
      </c>
      <c r="C340" s="2">
        <f t="shared" si="15"/>
        <v>1</v>
      </c>
    </row>
    <row r="341" spans="1:3" x14ac:dyDescent="0.3">
      <c r="A341" s="2" t="s">
        <v>3</v>
      </c>
      <c r="B341" s="2" t="s">
        <v>3</v>
      </c>
      <c r="C341" s="2">
        <f t="shared" si="15"/>
        <v>1</v>
      </c>
    </row>
    <row r="342" spans="1:3" x14ac:dyDescent="0.3">
      <c r="A342" s="2" t="s">
        <v>3</v>
      </c>
      <c r="B342" s="2" t="s">
        <v>3</v>
      </c>
      <c r="C342" s="2">
        <f t="shared" si="15"/>
        <v>1</v>
      </c>
    </row>
    <row r="343" spans="1:3" x14ac:dyDescent="0.3">
      <c r="A343" s="2" t="s">
        <v>3</v>
      </c>
      <c r="B343" s="2" t="s">
        <v>3</v>
      </c>
      <c r="C343" s="2">
        <f t="shared" si="15"/>
        <v>1</v>
      </c>
    </row>
    <row r="344" spans="1:3" x14ac:dyDescent="0.3">
      <c r="A344" s="2" t="s">
        <v>4</v>
      </c>
      <c r="B344" s="2" t="s">
        <v>4</v>
      </c>
      <c r="C344" s="2">
        <f t="shared" si="15"/>
        <v>1</v>
      </c>
    </row>
    <row r="345" spans="1:3" x14ac:dyDescent="0.3">
      <c r="A345" s="2" t="s">
        <v>4</v>
      </c>
      <c r="B345" s="2" t="s">
        <v>4</v>
      </c>
      <c r="C345" s="2">
        <f t="shared" si="15"/>
        <v>1</v>
      </c>
    </row>
    <row r="346" spans="1:3" x14ac:dyDescent="0.3">
      <c r="A346" s="2" t="s">
        <v>4</v>
      </c>
      <c r="B346" s="2" t="s">
        <v>4</v>
      </c>
      <c r="C346" s="2">
        <f t="shared" si="15"/>
        <v>1</v>
      </c>
    </row>
    <row r="347" spans="1:3" x14ac:dyDescent="0.3">
      <c r="A347" s="2" t="s">
        <v>5</v>
      </c>
      <c r="B347" s="2" t="s">
        <v>5</v>
      </c>
      <c r="C347" s="2">
        <f t="shared" si="15"/>
        <v>1</v>
      </c>
    </row>
    <row r="348" spans="1:3" x14ac:dyDescent="0.3">
      <c r="A348" s="2" t="s">
        <v>14</v>
      </c>
      <c r="B348" s="2" t="s">
        <v>5</v>
      </c>
      <c r="C348" s="2">
        <f t="shared" si="15"/>
        <v>0</v>
      </c>
    </row>
    <row r="349" spans="1:3" x14ac:dyDescent="0.3">
      <c r="A349" s="2" t="s">
        <v>5</v>
      </c>
      <c r="B349" s="2" t="s">
        <v>5</v>
      </c>
      <c r="C349" s="2">
        <f t="shared" si="15"/>
        <v>1</v>
      </c>
    </row>
    <row r="350" spans="1:3" x14ac:dyDescent="0.3">
      <c r="A350" s="2" t="s">
        <v>6</v>
      </c>
      <c r="B350" s="2" t="s">
        <v>6</v>
      </c>
      <c r="C350" s="2">
        <f t="shared" si="15"/>
        <v>1</v>
      </c>
    </row>
    <row r="351" spans="1:3" x14ac:dyDescent="0.3">
      <c r="A351" s="2" t="s">
        <v>6</v>
      </c>
      <c r="B351" s="2" t="s">
        <v>6</v>
      </c>
      <c r="C351" s="2">
        <f t="shared" si="15"/>
        <v>1</v>
      </c>
    </row>
    <row r="352" spans="1:3" x14ac:dyDescent="0.3">
      <c r="A352" s="2" t="s">
        <v>6</v>
      </c>
      <c r="B352" s="2" t="s">
        <v>6</v>
      </c>
      <c r="C352" s="2">
        <f t="shared" si="15"/>
        <v>1</v>
      </c>
    </row>
    <row r="353" spans="1:3" x14ac:dyDescent="0.3">
      <c r="A353" s="2" t="s">
        <v>7</v>
      </c>
      <c r="B353" s="2" t="s">
        <v>7</v>
      </c>
      <c r="C353" s="2">
        <f t="shared" si="15"/>
        <v>1</v>
      </c>
    </row>
    <row r="354" spans="1:3" x14ac:dyDescent="0.3">
      <c r="A354" s="2" t="s">
        <v>7</v>
      </c>
      <c r="B354" s="2" t="s">
        <v>7</v>
      </c>
      <c r="C354" s="2">
        <f t="shared" si="15"/>
        <v>1</v>
      </c>
    </row>
    <row r="355" spans="1:3" x14ac:dyDescent="0.3">
      <c r="A355" s="2" t="s">
        <v>7</v>
      </c>
      <c r="B355" s="2" t="s">
        <v>7</v>
      </c>
      <c r="C355" s="2">
        <f t="shared" si="15"/>
        <v>1</v>
      </c>
    </row>
    <row r="356" spans="1:3" x14ac:dyDescent="0.3">
      <c r="A356" s="2" t="s">
        <v>8</v>
      </c>
      <c r="B356" s="2" t="s">
        <v>8</v>
      </c>
      <c r="C356" s="2">
        <f t="shared" si="15"/>
        <v>1</v>
      </c>
    </row>
    <row r="357" spans="1:3" x14ac:dyDescent="0.3">
      <c r="A357" s="2" t="s">
        <v>8</v>
      </c>
      <c r="B357" s="2" t="s">
        <v>8</v>
      </c>
      <c r="C357" s="2">
        <f t="shared" si="15"/>
        <v>1</v>
      </c>
    </row>
    <row r="358" spans="1:3" x14ac:dyDescent="0.3">
      <c r="A358" s="2" t="s">
        <v>8</v>
      </c>
      <c r="B358" s="2" t="s">
        <v>8</v>
      </c>
      <c r="C358" s="2">
        <f t="shared" si="15"/>
        <v>1</v>
      </c>
    </row>
    <row r="359" spans="1:3" x14ac:dyDescent="0.3">
      <c r="A359" s="2" t="s">
        <v>9</v>
      </c>
      <c r="B359" s="2" t="s">
        <v>9</v>
      </c>
      <c r="C359" s="2">
        <f t="shared" si="15"/>
        <v>1</v>
      </c>
    </row>
    <row r="360" spans="1:3" x14ac:dyDescent="0.3">
      <c r="A360" s="2" t="s">
        <v>9</v>
      </c>
      <c r="B360" s="2" t="s">
        <v>9</v>
      </c>
      <c r="C360" s="2">
        <f t="shared" si="15"/>
        <v>1</v>
      </c>
    </row>
    <row r="361" spans="1:3" x14ac:dyDescent="0.3">
      <c r="A361" s="2" t="s">
        <v>9</v>
      </c>
      <c r="B361" s="2" t="s">
        <v>9</v>
      </c>
      <c r="C361" s="2">
        <f t="shared" si="15"/>
        <v>1</v>
      </c>
    </row>
    <row r="362" spans="1:3" x14ac:dyDescent="0.3">
      <c r="A362" s="2" t="s">
        <v>10</v>
      </c>
      <c r="B362" s="2" t="s">
        <v>10</v>
      </c>
      <c r="C362" s="2">
        <f t="shared" si="15"/>
        <v>1</v>
      </c>
    </row>
    <row r="363" spans="1:3" x14ac:dyDescent="0.3">
      <c r="A363" s="2" t="s">
        <v>10</v>
      </c>
      <c r="B363" s="2" t="s">
        <v>10</v>
      </c>
      <c r="C363" s="2">
        <f t="shared" si="15"/>
        <v>1</v>
      </c>
    </row>
    <row r="364" spans="1:3" x14ac:dyDescent="0.3">
      <c r="A364" s="2" t="s">
        <v>10</v>
      </c>
      <c r="B364" s="2" t="s">
        <v>10</v>
      </c>
      <c r="C364" s="2">
        <f t="shared" si="15"/>
        <v>1</v>
      </c>
    </row>
    <row r="365" spans="1:3" x14ac:dyDescent="0.3">
      <c r="A365" s="2" t="s">
        <v>11</v>
      </c>
      <c r="B365" s="2" t="s">
        <v>11</v>
      </c>
      <c r="C365" s="2">
        <f t="shared" si="15"/>
        <v>1</v>
      </c>
    </row>
    <row r="366" spans="1:3" x14ac:dyDescent="0.3">
      <c r="A366" s="2" t="s">
        <v>11</v>
      </c>
      <c r="B366" s="2" t="s">
        <v>11</v>
      </c>
      <c r="C366" s="2">
        <f t="shared" si="15"/>
        <v>1</v>
      </c>
    </row>
    <row r="367" spans="1:3" x14ac:dyDescent="0.3">
      <c r="A367" s="2" t="s">
        <v>11</v>
      </c>
      <c r="B367" s="2" t="s">
        <v>11</v>
      </c>
      <c r="C367" s="2">
        <f t="shared" si="15"/>
        <v>1</v>
      </c>
    </row>
    <row r="368" spans="1:3" x14ac:dyDescent="0.3">
      <c r="A368" s="2" t="s">
        <v>12</v>
      </c>
      <c r="B368" s="2" t="s">
        <v>12</v>
      </c>
      <c r="C368" s="2">
        <f t="shared" si="15"/>
        <v>1</v>
      </c>
    </row>
    <row r="369" spans="1:3" x14ac:dyDescent="0.3">
      <c r="A369" s="2" t="s">
        <v>12</v>
      </c>
      <c r="B369" s="2" t="s">
        <v>12</v>
      </c>
      <c r="C369" s="2">
        <f t="shared" si="15"/>
        <v>1</v>
      </c>
    </row>
    <row r="370" spans="1:3" x14ac:dyDescent="0.3">
      <c r="A370" s="2" t="s">
        <v>12</v>
      </c>
      <c r="B370" s="2" t="s">
        <v>12</v>
      </c>
      <c r="C370" s="2">
        <f t="shared" si="15"/>
        <v>1</v>
      </c>
    </row>
    <row r="371" spans="1:3" x14ac:dyDescent="0.3">
      <c r="A371" s="2" t="s">
        <v>13</v>
      </c>
      <c r="B371" s="2" t="s">
        <v>13</v>
      </c>
      <c r="C371" s="2">
        <f t="shared" si="15"/>
        <v>1</v>
      </c>
    </row>
    <row r="372" spans="1:3" x14ac:dyDescent="0.3">
      <c r="A372" s="2" t="s">
        <v>13</v>
      </c>
      <c r="B372" s="2" t="s">
        <v>13</v>
      </c>
      <c r="C372" s="2">
        <f t="shared" si="15"/>
        <v>1</v>
      </c>
    </row>
    <row r="373" spans="1:3" x14ac:dyDescent="0.3">
      <c r="A373" s="2" t="s">
        <v>13</v>
      </c>
      <c r="B373" s="2" t="s">
        <v>13</v>
      </c>
      <c r="C373" s="2">
        <f t="shared" si="15"/>
        <v>1</v>
      </c>
    </row>
    <row r="374" spans="1:3" x14ac:dyDescent="0.3">
      <c r="A374" s="2" t="s">
        <v>14</v>
      </c>
      <c r="B374" s="2" t="s">
        <v>14</v>
      </c>
      <c r="C374" s="2">
        <f t="shared" si="15"/>
        <v>1</v>
      </c>
    </row>
    <row r="375" spans="1:3" x14ac:dyDescent="0.3">
      <c r="A375" s="2" t="s">
        <v>5</v>
      </c>
      <c r="B375" s="2" t="s">
        <v>14</v>
      </c>
      <c r="C375" s="2">
        <f t="shared" si="15"/>
        <v>0</v>
      </c>
    </row>
    <row r="376" spans="1:3" x14ac:dyDescent="0.3">
      <c r="A376" s="2" t="s">
        <v>5</v>
      </c>
      <c r="B376" s="2" t="s">
        <v>14</v>
      </c>
      <c r="C376" s="2">
        <f t="shared" si="15"/>
        <v>0</v>
      </c>
    </row>
    <row r="377" spans="1:3" x14ac:dyDescent="0.3">
      <c r="A377" s="2" t="s">
        <v>15</v>
      </c>
      <c r="B377" s="2" t="s">
        <v>15</v>
      </c>
      <c r="C377" s="2">
        <f t="shared" si="15"/>
        <v>1</v>
      </c>
    </row>
    <row r="378" spans="1:3" x14ac:dyDescent="0.3">
      <c r="A378" s="2" t="s">
        <v>15</v>
      </c>
      <c r="B378" s="2" t="s">
        <v>15</v>
      </c>
      <c r="C378" s="2">
        <f t="shared" si="15"/>
        <v>1</v>
      </c>
    </row>
    <row r="379" spans="1:3" x14ac:dyDescent="0.3">
      <c r="A379" s="2" t="s">
        <v>15</v>
      </c>
      <c r="B379" s="2" t="s">
        <v>15</v>
      </c>
      <c r="C379" s="2">
        <f t="shared" si="15"/>
        <v>1</v>
      </c>
    </row>
    <row r="380" spans="1:3" x14ac:dyDescent="0.3">
      <c r="A380" s="2" t="s">
        <v>16</v>
      </c>
      <c r="B380" s="2" t="s">
        <v>16</v>
      </c>
      <c r="C380" s="2">
        <f t="shared" si="15"/>
        <v>1</v>
      </c>
    </row>
    <row r="381" spans="1:3" x14ac:dyDescent="0.3">
      <c r="A381" s="2" t="s">
        <v>16</v>
      </c>
      <c r="B381" s="2" t="s">
        <v>16</v>
      </c>
      <c r="C381" s="2">
        <f t="shared" si="15"/>
        <v>1</v>
      </c>
    </row>
    <row r="382" spans="1:3" x14ac:dyDescent="0.3">
      <c r="A382" s="2" t="s">
        <v>16</v>
      </c>
      <c r="B382" s="2" t="s">
        <v>16</v>
      </c>
      <c r="C382" s="2">
        <f t="shared" si="15"/>
        <v>1</v>
      </c>
    </row>
    <row r="383" spans="1:3" x14ac:dyDescent="0.3">
      <c r="A383" s="2" t="s">
        <v>17</v>
      </c>
      <c r="B383" s="2" t="s">
        <v>17</v>
      </c>
      <c r="C383" s="2">
        <f t="shared" si="15"/>
        <v>1</v>
      </c>
    </row>
    <row r="384" spans="1:3" x14ac:dyDescent="0.3">
      <c r="A384" s="2" t="s">
        <v>17</v>
      </c>
      <c r="B384" s="2" t="s">
        <v>17</v>
      </c>
      <c r="C384" s="2">
        <f t="shared" si="15"/>
        <v>1</v>
      </c>
    </row>
    <row r="385" spans="1:3" x14ac:dyDescent="0.3">
      <c r="A385" s="2" t="s">
        <v>17</v>
      </c>
      <c r="B385" s="2" t="s">
        <v>17</v>
      </c>
      <c r="C385" s="2">
        <f t="shared" si="15"/>
        <v>1</v>
      </c>
    </row>
    <row r="386" spans="1:3" x14ac:dyDescent="0.3">
      <c r="A386" s="2" t="s">
        <v>18</v>
      </c>
      <c r="B386" s="2" t="s">
        <v>18</v>
      </c>
      <c r="C386" s="2">
        <f t="shared" si="15"/>
        <v>1</v>
      </c>
    </row>
    <row r="387" spans="1:3" x14ac:dyDescent="0.3">
      <c r="A387" s="2" t="s">
        <v>18</v>
      </c>
      <c r="B387" s="2" t="s">
        <v>18</v>
      </c>
      <c r="C387" s="2">
        <f t="shared" si="15"/>
        <v>1</v>
      </c>
    </row>
    <row r="388" spans="1:3" x14ac:dyDescent="0.3">
      <c r="A388" s="2" t="s">
        <v>18</v>
      </c>
      <c r="B388" s="2" t="s">
        <v>18</v>
      </c>
      <c r="C388" s="2">
        <f t="shared" ref="C388:C415" si="16" xml:space="preserve"> IF(A388=B388,1,0)</f>
        <v>1</v>
      </c>
    </row>
    <row r="389" spans="1:3" x14ac:dyDescent="0.3">
      <c r="A389" s="2" t="s">
        <v>19</v>
      </c>
      <c r="B389" s="2" t="s">
        <v>19</v>
      </c>
      <c r="C389" s="2">
        <f t="shared" si="16"/>
        <v>1</v>
      </c>
    </row>
    <row r="390" spans="1:3" x14ac:dyDescent="0.3">
      <c r="A390" s="2" t="s">
        <v>19</v>
      </c>
      <c r="B390" s="2" t="s">
        <v>19</v>
      </c>
      <c r="C390" s="2">
        <f t="shared" si="16"/>
        <v>1</v>
      </c>
    </row>
    <row r="391" spans="1:3" x14ac:dyDescent="0.3">
      <c r="A391" s="2" t="s">
        <v>19</v>
      </c>
      <c r="B391" s="2" t="s">
        <v>19</v>
      </c>
      <c r="C391" s="2">
        <f t="shared" si="16"/>
        <v>1</v>
      </c>
    </row>
    <row r="392" spans="1:3" x14ac:dyDescent="0.3">
      <c r="A392" s="2" t="s">
        <v>20</v>
      </c>
      <c r="B392" s="2" t="s">
        <v>20</v>
      </c>
      <c r="C392" s="2">
        <f t="shared" si="16"/>
        <v>1</v>
      </c>
    </row>
    <row r="393" spans="1:3" x14ac:dyDescent="0.3">
      <c r="A393" s="2" t="s">
        <v>20</v>
      </c>
      <c r="B393" s="2" t="s">
        <v>20</v>
      </c>
      <c r="C393" s="2">
        <f t="shared" si="16"/>
        <v>1</v>
      </c>
    </row>
    <row r="394" spans="1:3" x14ac:dyDescent="0.3">
      <c r="A394" s="2" t="s">
        <v>30</v>
      </c>
      <c r="B394" s="2" t="s">
        <v>20</v>
      </c>
      <c r="C394" s="2">
        <f t="shared" si="16"/>
        <v>0</v>
      </c>
    </row>
    <row r="395" spans="1:3" x14ac:dyDescent="0.3">
      <c r="A395" s="2" t="s">
        <v>21</v>
      </c>
      <c r="B395" s="2" t="s">
        <v>21</v>
      </c>
      <c r="C395" s="2">
        <f t="shared" si="16"/>
        <v>1</v>
      </c>
    </row>
    <row r="396" spans="1:3" x14ac:dyDescent="0.3">
      <c r="A396" s="2" t="s">
        <v>21</v>
      </c>
      <c r="B396" s="2" t="s">
        <v>21</v>
      </c>
      <c r="C396" s="2">
        <f t="shared" si="16"/>
        <v>1</v>
      </c>
    </row>
    <row r="397" spans="1:3" x14ac:dyDescent="0.3">
      <c r="A397" s="2" t="s">
        <v>21</v>
      </c>
      <c r="B397" s="2" t="s">
        <v>21</v>
      </c>
      <c r="C397" s="2">
        <f t="shared" si="16"/>
        <v>1</v>
      </c>
    </row>
    <row r="398" spans="1:3" x14ac:dyDescent="0.3">
      <c r="A398" s="2" t="s">
        <v>22</v>
      </c>
      <c r="B398" s="2" t="s">
        <v>22</v>
      </c>
      <c r="C398" s="2">
        <f t="shared" si="16"/>
        <v>1</v>
      </c>
    </row>
    <row r="399" spans="1:3" x14ac:dyDescent="0.3">
      <c r="A399" s="2" t="s">
        <v>18</v>
      </c>
      <c r="B399" s="2" t="s">
        <v>22</v>
      </c>
      <c r="C399" s="2">
        <f t="shared" si="16"/>
        <v>0</v>
      </c>
    </row>
    <row r="400" spans="1:3" x14ac:dyDescent="0.3">
      <c r="A400" s="2" t="s">
        <v>22</v>
      </c>
      <c r="B400" s="2" t="s">
        <v>22</v>
      </c>
      <c r="C400" s="2">
        <f t="shared" si="16"/>
        <v>1</v>
      </c>
    </row>
    <row r="401" spans="1:3" x14ac:dyDescent="0.3">
      <c r="A401" s="2" t="s">
        <v>23</v>
      </c>
      <c r="B401" s="2" t="s">
        <v>23</v>
      </c>
      <c r="C401" s="2">
        <f t="shared" si="16"/>
        <v>1</v>
      </c>
    </row>
    <row r="402" spans="1:3" x14ac:dyDescent="0.3">
      <c r="A402" s="2" t="s">
        <v>23</v>
      </c>
      <c r="B402" s="2" t="s">
        <v>23</v>
      </c>
      <c r="C402" s="2">
        <f t="shared" si="16"/>
        <v>1</v>
      </c>
    </row>
    <row r="403" spans="1:3" x14ac:dyDescent="0.3">
      <c r="A403" s="2" t="s">
        <v>23</v>
      </c>
      <c r="B403" s="2" t="s">
        <v>23</v>
      </c>
      <c r="C403" s="2">
        <f t="shared" si="16"/>
        <v>1</v>
      </c>
    </row>
    <row r="404" spans="1:3" x14ac:dyDescent="0.3">
      <c r="A404" s="2" t="s">
        <v>24</v>
      </c>
      <c r="B404" s="2" t="s">
        <v>24</v>
      </c>
      <c r="C404" s="2">
        <f t="shared" si="16"/>
        <v>1</v>
      </c>
    </row>
    <row r="405" spans="1:3" x14ac:dyDescent="0.3">
      <c r="A405" s="2" t="s">
        <v>24</v>
      </c>
      <c r="B405" s="2" t="s">
        <v>24</v>
      </c>
      <c r="C405" s="2">
        <f t="shared" si="16"/>
        <v>1</v>
      </c>
    </row>
    <row r="406" spans="1:3" x14ac:dyDescent="0.3">
      <c r="A406" s="2" t="s">
        <v>24</v>
      </c>
      <c r="B406" s="2" t="s">
        <v>24</v>
      </c>
      <c r="C406" s="2">
        <f t="shared" si="16"/>
        <v>1</v>
      </c>
    </row>
    <row r="407" spans="1:3" x14ac:dyDescent="0.3">
      <c r="A407" s="2" t="s">
        <v>25</v>
      </c>
      <c r="B407" s="2" t="s">
        <v>25</v>
      </c>
      <c r="C407" s="2">
        <f t="shared" si="16"/>
        <v>1</v>
      </c>
    </row>
    <row r="408" spans="1:3" x14ac:dyDescent="0.3">
      <c r="A408" s="2" t="s">
        <v>25</v>
      </c>
      <c r="B408" s="2" t="s">
        <v>25</v>
      </c>
      <c r="C408" s="2">
        <f t="shared" si="16"/>
        <v>1</v>
      </c>
    </row>
    <row r="409" spans="1:3" x14ac:dyDescent="0.3">
      <c r="A409" s="2" t="s">
        <v>25</v>
      </c>
      <c r="B409" s="2" t="s">
        <v>25</v>
      </c>
      <c r="C409" s="2">
        <f t="shared" si="16"/>
        <v>1</v>
      </c>
    </row>
    <row r="410" spans="1:3" x14ac:dyDescent="0.3">
      <c r="A410" s="2" t="s">
        <v>26</v>
      </c>
      <c r="B410" s="2" t="s">
        <v>26</v>
      </c>
      <c r="C410" s="2">
        <f t="shared" si="16"/>
        <v>1</v>
      </c>
    </row>
    <row r="411" spans="1:3" x14ac:dyDescent="0.3">
      <c r="A411" s="2" t="s">
        <v>26</v>
      </c>
      <c r="B411" s="2" t="s">
        <v>26</v>
      </c>
      <c r="C411" s="2">
        <f t="shared" si="16"/>
        <v>1</v>
      </c>
    </row>
    <row r="412" spans="1:3" x14ac:dyDescent="0.3">
      <c r="A412" s="2" t="s">
        <v>26</v>
      </c>
      <c r="B412" s="2" t="s">
        <v>26</v>
      </c>
      <c r="C412" s="2">
        <f t="shared" si="16"/>
        <v>1</v>
      </c>
    </row>
    <row r="413" spans="1:3" x14ac:dyDescent="0.3">
      <c r="A413" s="2" t="s">
        <v>30</v>
      </c>
      <c r="B413" s="2" t="s">
        <v>30</v>
      </c>
      <c r="C413" s="2">
        <f t="shared" si="16"/>
        <v>1</v>
      </c>
    </row>
    <row r="414" spans="1:3" x14ac:dyDescent="0.3">
      <c r="A414" s="2" t="s">
        <v>30</v>
      </c>
      <c r="B414" s="2" t="s">
        <v>30</v>
      </c>
      <c r="C414" s="2">
        <f t="shared" si="16"/>
        <v>1</v>
      </c>
    </row>
    <row r="415" spans="1:3" x14ac:dyDescent="0.3">
      <c r="A415" s="2" t="s">
        <v>30</v>
      </c>
      <c r="B415" s="2" t="s">
        <v>30</v>
      </c>
      <c r="C415" s="2">
        <f t="shared" si="16"/>
        <v>1</v>
      </c>
    </row>
    <row r="416" spans="1:3" x14ac:dyDescent="0.3">
      <c r="A416" s="28"/>
      <c r="B416" s="28"/>
      <c r="C416" s="28"/>
    </row>
    <row r="417" spans="1:3" x14ac:dyDescent="0.3">
      <c r="A417" s="28"/>
      <c r="B417" s="28"/>
      <c r="C417" s="28"/>
    </row>
    <row r="418" spans="1:3" x14ac:dyDescent="0.3">
      <c r="A418" s="28"/>
      <c r="B418" s="28"/>
      <c r="C418" s="28"/>
    </row>
    <row r="419" spans="1:3" x14ac:dyDescent="0.3">
      <c r="A419" s="28"/>
      <c r="B419" s="28"/>
      <c r="C419" s="28"/>
    </row>
    <row r="420" spans="1:3" x14ac:dyDescent="0.3">
      <c r="A420" s="28"/>
      <c r="B420" s="28"/>
      <c r="C420" s="28"/>
    </row>
    <row r="421" spans="1:3" x14ac:dyDescent="0.3">
      <c r="A421" s="28"/>
      <c r="B421" s="28"/>
      <c r="C421" s="28"/>
    </row>
    <row r="422" spans="1:3" x14ac:dyDescent="0.3">
      <c r="A422" s="28"/>
      <c r="B422" s="28"/>
      <c r="C422" s="28"/>
    </row>
    <row r="423" spans="1:3" x14ac:dyDescent="0.3">
      <c r="A423" s="28"/>
      <c r="B423" s="28"/>
      <c r="C423" s="28"/>
    </row>
    <row r="424" spans="1:3" x14ac:dyDescent="0.3">
      <c r="A424" s="28"/>
      <c r="B424" s="28"/>
      <c r="C424" s="28"/>
    </row>
    <row r="425" spans="1:3" x14ac:dyDescent="0.3">
      <c r="A425" s="28"/>
      <c r="B425" s="28"/>
      <c r="C425" s="28"/>
    </row>
    <row r="426" spans="1:3" x14ac:dyDescent="0.3">
      <c r="A426" s="28"/>
      <c r="B426" s="28"/>
      <c r="C426" s="28"/>
    </row>
    <row r="427" spans="1:3" x14ac:dyDescent="0.3">
      <c r="A427" s="28"/>
      <c r="B427" s="28"/>
      <c r="C427" s="28"/>
    </row>
    <row r="428" spans="1:3" x14ac:dyDescent="0.3">
      <c r="A428" s="28"/>
      <c r="B428" s="28"/>
      <c r="C428" s="28"/>
    </row>
    <row r="429" spans="1:3" x14ac:dyDescent="0.3">
      <c r="A429" s="28"/>
      <c r="B429" s="28"/>
      <c r="C429" s="28"/>
    </row>
    <row r="430" spans="1:3" x14ac:dyDescent="0.3">
      <c r="A430" s="28"/>
      <c r="B430" s="28"/>
      <c r="C430" s="28"/>
    </row>
    <row r="431" spans="1:3" x14ac:dyDescent="0.3">
      <c r="A431" s="28"/>
      <c r="B431" s="28"/>
      <c r="C431" s="28"/>
    </row>
    <row r="432" spans="1:3" x14ac:dyDescent="0.3">
      <c r="A432" s="28"/>
      <c r="B432" s="28"/>
      <c r="C432" s="28"/>
    </row>
    <row r="433" spans="1:3" x14ac:dyDescent="0.3">
      <c r="A433" s="28"/>
      <c r="B433" s="28"/>
      <c r="C433" s="28"/>
    </row>
    <row r="434" spans="1:3" x14ac:dyDescent="0.3">
      <c r="A434" s="28"/>
      <c r="B434" s="28"/>
      <c r="C434" s="28"/>
    </row>
    <row r="435" spans="1:3" x14ac:dyDescent="0.3">
      <c r="A435" s="28"/>
      <c r="B435" s="28"/>
      <c r="C435" s="28"/>
    </row>
    <row r="436" spans="1:3" x14ac:dyDescent="0.3">
      <c r="A436" s="28"/>
      <c r="B436" s="28"/>
      <c r="C436" s="28"/>
    </row>
    <row r="437" spans="1:3" x14ac:dyDescent="0.3">
      <c r="A437" s="28"/>
      <c r="B437" s="28"/>
      <c r="C437" s="28"/>
    </row>
    <row r="438" spans="1:3" x14ac:dyDescent="0.3">
      <c r="A438" s="28"/>
      <c r="B438" s="28"/>
      <c r="C438" s="28"/>
    </row>
    <row r="439" spans="1:3" x14ac:dyDescent="0.3">
      <c r="A439" s="28"/>
      <c r="B439" s="28"/>
      <c r="C439" s="28"/>
    </row>
    <row r="440" spans="1:3" x14ac:dyDescent="0.3">
      <c r="A440" s="28"/>
      <c r="B440" s="28"/>
      <c r="C440" s="28"/>
    </row>
    <row r="441" spans="1:3" x14ac:dyDescent="0.3">
      <c r="A441" s="28"/>
      <c r="B441" s="28"/>
      <c r="C441" s="28"/>
    </row>
    <row r="442" spans="1:3" x14ac:dyDescent="0.3">
      <c r="A442" s="28"/>
      <c r="B442" s="28"/>
      <c r="C442" s="28"/>
    </row>
    <row r="443" spans="1:3" x14ac:dyDescent="0.3">
      <c r="A443" s="28"/>
      <c r="B443" s="28"/>
      <c r="C443" s="28"/>
    </row>
    <row r="444" spans="1:3" x14ac:dyDescent="0.3">
      <c r="A444" s="28"/>
      <c r="B444" s="28"/>
      <c r="C444" s="28"/>
    </row>
    <row r="445" spans="1:3" x14ac:dyDescent="0.3">
      <c r="A445" s="28"/>
      <c r="B445" s="28"/>
      <c r="C445" s="28"/>
    </row>
    <row r="446" spans="1:3" x14ac:dyDescent="0.3">
      <c r="A446" s="28"/>
      <c r="B446" s="28"/>
      <c r="C446" s="28"/>
    </row>
    <row r="447" spans="1:3" x14ac:dyDescent="0.3">
      <c r="A447" s="28"/>
      <c r="B447" s="28"/>
      <c r="C447" s="28"/>
    </row>
    <row r="448" spans="1:3" x14ac:dyDescent="0.3">
      <c r="A448" s="28"/>
      <c r="B448" s="28"/>
      <c r="C448" s="28"/>
    </row>
    <row r="449" spans="1:3" x14ac:dyDescent="0.3">
      <c r="A449" s="28"/>
      <c r="B449" s="28"/>
      <c r="C449" s="28"/>
    </row>
    <row r="450" spans="1:3" x14ac:dyDescent="0.3">
      <c r="A450" s="28"/>
      <c r="B450" s="28"/>
      <c r="C450" s="28"/>
    </row>
    <row r="451" spans="1:3" x14ac:dyDescent="0.3">
      <c r="A451" s="28"/>
      <c r="B451" s="28"/>
      <c r="C451" s="28"/>
    </row>
    <row r="452" spans="1:3" x14ac:dyDescent="0.3">
      <c r="A452" s="28"/>
      <c r="B452" s="28"/>
      <c r="C452" s="28"/>
    </row>
    <row r="453" spans="1:3" x14ac:dyDescent="0.3">
      <c r="A453" s="28"/>
      <c r="B453" s="28"/>
      <c r="C453" s="28"/>
    </row>
    <row r="454" spans="1:3" x14ac:dyDescent="0.3">
      <c r="A454" s="28"/>
      <c r="B454" s="28"/>
      <c r="C454" s="28"/>
    </row>
    <row r="455" spans="1:3" x14ac:dyDescent="0.3">
      <c r="A455" s="28"/>
      <c r="B455" s="28"/>
      <c r="C455" s="28"/>
    </row>
    <row r="456" spans="1:3" x14ac:dyDescent="0.3">
      <c r="A456" s="28"/>
      <c r="B456" s="28"/>
      <c r="C456" s="28"/>
    </row>
    <row r="457" spans="1:3" x14ac:dyDescent="0.3">
      <c r="A457" s="28"/>
      <c r="B457" s="28"/>
      <c r="C457" s="28"/>
    </row>
    <row r="458" spans="1:3" x14ac:dyDescent="0.3">
      <c r="A458" s="28"/>
      <c r="B458" s="28"/>
      <c r="C458" s="28"/>
    </row>
    <row r="459" spans="1:3" x14ac:dyDescent="0.3">
      <c r="A459" s="28"/>
      <c r="B459" s="28"/>
      <c r="C459" s="28"/>
    </row>
    <row r="460" spans="1:3" x14ac:dyDescent="0.3">
      <c r="A460" s="28"/>
      <c r="B460" s="28"/>
      <c r="C460" s="28"/>
    </row>
    <row r="461" spans="1:3" x14ac:dyDescent="0.3">
      <c r="A461" s="28"/>
      <c r="B461" s="28"/>
      <c r="C461" s="28"/>
    </row>
    <row r="462" spans="1:3" x14ac:dyDescent="0.3">
      <c r="A462" s="28"/>
      <c r="B462" s="28"/>
      <c r="C462" s="28"/>
    </row>
    <row r="463" spans="1:3" x14ac:dyDescent="0.3">
      <c r="A463" s="28"/>
      <c r="B463" s="28"/>
      <c r="C463" s="28"/>
    </row>
    <row r="464" spans="1:3" x14ac:dyDescent="0.3">
      <c r="A464" s="28"/>
      <c r="B464" s="28"/>
      <c r="C464" s="28"/>
    </row>
    <row r="465" spans="1:3" x14ac:dyDescent="0.3">
      <c r="A465" s="28"/>
      <c r="B465" s="28"/>
      <c r="C465" s="28"/>
    </row>
    <row r="466" spans="1:3" x14ac:dyDescent="0.3">
      <c r="A466" s="28"/>
      <c r="B466" s="28"/>
      <c r="C466" s="28"/>
    </row>
    <row r="467" spans="1:3" x14ac:dyDescent="0.3">
      <c r="A467" s="28"/>
      <c r="B467" s="28"/>
      <c r="C467" s="28"/>
    </row>
    <row r="468" spans="1:3" x14ac:dyDescent="0.3">
      <c r="A468" s="28"/>
      <c r="B468" s="28"/>
      <c r="C468" s="28"/>
    </row>
    <row r="469" spans="1:3" x14ac:dyDescent="0.3">
      <c r="A469" s="28"/>
      <c r="B469" s="28"/>
      <c r="C469" s="28"/>
    </row>
    <row r="470" spans="1:3" x14ac:dyDescent="0.3">
      <c r="A470" s="28"/>
      <c r="B470" s="28"/>
      <c r="C470" s="28"/>
    </row>
    <row r="471" spans="1:3" x14ac:dyDescent="0.3">
      <c r="A471" s="28"/>
      <c r="B471" s="28"/>
      <c r="C471" s="28"/>
    </row>
    <row r="472" spans="1:3" x14ac:dyDescent="0.3">
      <c r="A472" s="28"/>
      <c r="B472" s="28"/>
      <c r="C472" s="28"/>
    </row>
    <row r="473" spans="1:3" x14ac:dyDescent="0.3">
      <c r="A473" s="28"/>
      <c r="B473" s="28"/>
      <c r="C473" s="28"/>
    </row>
    <row r="474" spans="1:3" x14ac:dyDescent="0.3">
      <c r="A474" s="28"/>
      <c r="B474" s="28"/>
      <c r="C474" s="28"/>
    </row>
    <row r="475" spans="1:3" x14ac:dyDescent="0.3">
      <c r="A475" s="28"/>
      <c r="B475" s="28"/>
      <c r="C475" s="28"/>
    </row>
    <row r="476" spans="1:3" x14ac:dyDescent="0.3">
      <c r="A476" s="28"/>
      <c r="B476" s="28"/>
      <c r="C476" s="28"/>
    </row>
    <row r="477" spans="1:3" x14ac:dyDescent="0.3">
      <c r="A477" s="28"/>
      <c r="B477" s="28"/>
      <c r="C477" s="28"/>
    </row>
    <row r="478" spans="1:3" x14ac:dyDescent="0.3">
      <c r="A478" s="28"/>
      <c r="B478" s="28"/>
      <c r="C478" s="28"/>
    </row>
    <row r="479" spans="1:3" x14ac:dyDescent="0.3">
      <c r="A479" s="28"/>
      <c r="B479" s="28"/>
      <c r="C479" s="28"/>
    </row>
    <row r="480" spans="1:3" x14ac:dyDescent="0.3">
      <c r="A480" s="28"/>
      <c r="B480" s="28"/>
      <c r="C480" s="28"/>
    </row>
    <row r="481" spans="1:3" x14ac:dyDescent="0.3">
      <c r="A481" s="28"/>
      <c r="B481" s="28"/>
      <c r="C481" s="28"/>
    </row>
    <row r="482" spans="1:3" x14ac:dyDescent="0.3">
      <c r="A482" s="28"/>
      <c r="B482" s="28"/>
      <c r="C482" s="28"/>
    </row>
    <row r="483" spans="1:3" x14ac:dyDescent="0.3">
      <c r="A483" s="28"/>
      <c r="B483" s="28"/>
      <c r="C483" s="28"/>
    </row>
    <row r="484" spans="1:3" x14ac:dyDescent="0.3">
      <c r="A484" s="28"/>
      <c r="B484" s="28"/>
      <c r="C484" s="28"/>
    </row>
    <row r="485" spans="1:3" x14ac:dyDescent="0.3">
      <c r="A485" s="28"/>
      <c r="B485" s="28"/>
      <c r="C485" s="28"/>
    </row>
    <row r="486" spans="1:3" x14ac:dyDescent="0.3">
      <c r="A486" s="28"/>
      <c r="B486" s="28"/>
      <c r="C486" s="28"/>
    </row>
    <row r="487" spans="1:3" x14ac:dyDescent="0.3">
      <c r="A487" s="28"/>
      <c r="B487" s="28"/>
      <c r="C487" s="28"/>
    </row>
    <row r="488" spans="1:3" x14ac:dyDescent="0.3">
      <c r="A488" s="28"/>
      <c r="B488" s="28"/>
      <c r="C488" s="28"/>
    </row>
    <row r="489" spans="1:3" x14ac:dyDescent="0.3">
      <c r="A489" s="28"/>
      <c r="B489" s="28"/>
      <c r="C489" s="28"/>
    </row>
    <row r="490" spans="1:3" x14ac:dyDescent="0.3">
      <c r="A490" s="28"/>
      <c r="B490" s="28"/>
      <c r="C490" s="28"/>
    </row>
    <row r="491" spans="1:3" x14ac:dyDescent="0.3">
      <c r="A491" s="28"/>
      <c r="B491" s="28"/>
      <c r="C491" s="28"/>
    </row>
    <row r="492" spans="1:3" x14ac:dyDescent="0.3">
      <c r="A492" s="28"/>
      <c r="B492" s="28"/>
      <c r="C492" s="28"/>
    </row>
    <row r="493" spans="1:3" x14ac:dyDescent="0.3">
      <c r="A493" s="28"/>
      <c r="B493" s="28"/>
      <c r="C493" s="28"/>
    </row>
    <row r="494" spans="1:3" x14ac:dyDescent="0.3">
      <c r="A494" s="28"/>
      <c r="B494" s="28"/>
      <c r="C494" s="28"/>
    </row>
    <row r="495" spans="1:3" x14ac:dyDescent="0.3">
      <c r="A495" s="28"/>
      <c r="B495" s="28"/>
      <c r="C495" s="28"/>
    </row>
    <row r="496" spans="1:3" x14ac:dyDescent="0.3">
      <c r="A496" s="28"/>
      <c r="B496" s="28"/>
      <c r="C496" s="28"/>
    </row>
    <row r="497" spans="1:3" x14ac:dyDescent="0.3">
      <c r="A497" s="28"/>
      <c r="B497" s="28"/>
      <c r="C497" s="28"/>
    </row>
    <row r="498" spans="1:3" x14ac:dyDescent="0.3">
      <c r="A498" s="28"/>
      <c r="B498" s="28"/>
      <c r="C498" s="28"/>
    </row>
    <row r="499" spans="1:3" x14ac:dyDescent="0.3">
      <c r="A499" s="28"/>
      <c r="B499" s="28"/>
      <c r="C499" s="28"/>
    </row>
    <row r="500" spans="1:3" x14ac:dyDescent="0.3">
      <c r="A500" s="28"/>
      <c r="B500" s="28"/>
      <c r="C500" s="28"/>
    </row>
    <row r="501" spans="1:3" x14ac:dyDescent="0.3">
      <c r="A501" s="28"/>
      <c r="B501" s="28"/>
      <c r="C501" s="28"/>
    </row>
    <row r="502" spans="1:3" x14ac:dyDescent="0.3">
      <c r="A502" s="28"/>
      <c r="B502" s="28"/>
      <c r="C502" s="28"/>
    </row>
    <row r="503" spans="1:3" x14ac:dyDescent="0.3">
      <c r="A503" s="28"/>
      <c r="B503" s="28"/>
      <c r="C503" s="28"/>
    </row>
    <row r="504" spans="1:3" x14ac:dyDescent="0.3">
      <c r="A504" s="28"/>
      <c r="B504" s="28"/>
      <c r="C504" s="28"/>
    </row>
    <row r="505" spans="1:3" x14ac:dyDescent="0.3">
      <c r="A505" s="28"/>
      <c r="B505" s="28"/>
      <c r="C505" s="28"/>
    </row>
    <row r="506" spans="1:3" x14ac:dyDescent="0.3">
      <c r="A506" s="28"/>
      <c r="B506" s="28"/>
      <c r="C506" s="28"/>
    </row>
    <row r="507" spans="1:3" x14ac:dyDescent="0.3">
      <c r="A507" s="28"/>
      <c r="B507" s="28"/>
      <c r="C507" s="28"/>
    </row>
    <row r="508" spans="1:3" x14ac:dyDescent="0.3">
      <c r="A508" s="28"/>
      <c r="B508" s="28"/>
      <c r="C508" s="28"/>
    </row>
    <row r="509" spans="1:3" x14ac:dyDescent="0.3">
      <c r="A509" s="28"/>
      <c r="B509" s="28"/>
      <c r="C509" s="28"/>
    </row>
    <row r="510" spans="1:3" x14ac:dyDescent="0.3">
      <c r="A510" s="28"/>
      <c r="B510" s="28"/>
      <c r="C510" s="28"/>
    </row>
    <row r="511" spans="1:3" x14ac:dyDescent="0.3">
      <c r="A511" s="28"/>
      <c r="B511" s="28"/>
      <c r="C511" s="28"/>
    </row>
    <row r="512" spans="1:3" x14ac:dyDescent="0.3">
      <c r="A512" s="28"/>
      <c r="B512" s="28"/>
      <c r="C512" s="28"/>
    </row>
    <row r="513" spans="1:3" x14ac:dyDescent="0.3">
      <c r="A513" s="28"/>
      <c r="B513" s="28"/>
      <c r="C513" s="28"/>
    </row>
    <row r="514" spans="1:3" x14ac:dyDescent="0.3">
      <c r="A514" s="28"/>
      <c r="B514" s="28"/>
      <c r="C514" s="28"/>
    </row>
    <row r="515" spans="1:3" x14ac:dyDescent="0.3">
      <c r="A515" s="28"/>
      <c r="B515" s="28"/>
      <c r="C515" s="28"/>
    </row>
    <row r="516" spans="1:3" x14ac:dyDescent="0.3">
      <c r="A516" s="28"/>
      <c r="B516" s="28"/>
      <c r="C516" s="28"/>
    </row>
    <row r="517" spans="1:3" x14ac:dyDescent="0.3">
      <c r="A517" s="28"/>
      <c r="B517" s="28"/>
      <c r="C517" s="28"/>
    </row>
    <row r="518" spans="1:3" x14ac:dyDescent="0.3">
      <c r="A518" s="28"/>
      <c r="B518" s="28"/>
      <c r="C518" s="28"/>
    </row>
    <row r="519" spans="1:3" x14ac:dyDescent="0.3">
      <c r="A519" s="28"/>
      <c r="B519" s="28"/>
      <c r="C519" s="28"/>
    </row>
    <row r="520" spans="1:3" x14ac:dyDescent="0.3">
      <c r="A520" s="28"/>
      <c r="B520" s="28"/>
      <c r="C520" s="28"/>
    </row>
    <row r="521" spans="1:3" x14ac:dyDescent="0.3">
      <c r="A521" s="28"/>
      <c r="B521" s="28"/>
      <c r="C521" s="28"/>
    </row>
    <row r="522" spans="1:3" x14ac:dyDescent="0.3">
      <c r="A522" s="28"/>
      <c r="B522" s="28"/>
      <c r="C522" s="28"/>
    </row>
    <row r="523" spans="1:3" x14ac:dyDescent="0.3">
      <c r="A523" s="28"/>
      <c r="B523" s="28"/>
      <c r="C523" s="28"/>
    </row>
    <row r="524" spans="1:3" x14ac:dyDescent="0.3">
      <c r="A524" s="28"/>
      <c r="B524" s="28"/>
      <c r="C524" s="28"/>
    </row>
    <row r="525" spans="1:3" x14ac:dyDescent="0.3">
      <c r="A525" s="28"/>
      <c r="B525" s="28"/>
      <c r="C525" s="28"/>
    </row>
    <row r="526" spans="1:3" x14ac:dyDescent="0.3">
      <c r="A526" s="28"/>
      <c r="B526" s="28"/>
      <c r="C526" s="28"/>
    </row>
    <row r="527" spans="1:3" x14ac:dyDescent="0.3">
      <c r="A527" s="28"/>
      <c r="B527" s="28"/>
      <c r="C527" s="28"/>
    </row>
    <row r="528" spans="1:3" x14ac:dyDescent="0.3">
      <c r="A528" s="28"/>
      <c r="B528" s="28"/>
      <c r="C528" s="28"/>
    </row>
    <row r="529" spans="1:3" x14ac:dyDescent="0.3">
      <c r="A529" s="28"/>
      <c r="B529" s="28"/>
      <c r="C529" s="28"/>
    </row>
    <row r="530" spans="1:3" x14ac:dyDescent="0.3">
      <c r="A530" s="28"/>
      <c r="B530" s="28"/>
      <c r="C530" s="28"/>
    </row>
    <row r="531" spans="1:3" x14ac:dyDescent="0.3">
      <c r="A531" s="28"/>
      <c r="B531" s="28"/>
      <c r="C531" s="28"/>
    </row>
    <row r="532" spans="1:3" x14ac:dyDescent="0.3">
      <c r="A532" s="28"/>
      <c r="B532" s="28"/>
      <c r="C532" s="28"/>
    </row>
    <row r="533" spans="1:3" x14ac:dyDescent="0.3">
      <c r="A533" s="28"/>
      <c r="B533" s="28"/>
      <c r="C533" s="28"/>
    </row>
    <row r="534" spans="1:3" x14ac:dyDescent="0.3">
      <c r="A534" s="28"/>
      <c r="B534" s="28"/>
      <c r="C534" s="28"/>
    </row>
    <row r="535" spans="1:3" x14ac:dyDescent="0.3">
      <c r="A535" s="28"/>
      <c r="B535" s="28"/>
      <c r="C535" s="28"/>
    </row>
    <row r="536" spans="1:3" x14ac:dyDescent="0.3">
      <c r="A536" s="28"/>
      <c r="B536" s="28"/>
      <c r="C536" s="28"/>
    </row>
    <row r="537" spans="1:3" x14ac:dyDescent="0.3">
      <c r="A537" s="28"/>
      <c r="B537" s="28"/>
      <c r="C537" s="28"/>
    </row>
    <row r="538" spans="1:3" x14ac:dyDescent="0.3">
      <c r="A538" s="28"/>
      <c r="B538" s="28"/>
      <c r="C538" s="28"/>
    </row>
    <row r="539" spans="1:3" x14ac:dyDescent="0.3">
      <c r="A539" s="28"/>
      <c r="B539" s="28"/>
      <c r="C539" s="28"/>
    </row>
    <row r="540" spans="1:3" x14ac:dyDescent="0.3">
      <c r="A540" s="28"/>
      <c r="B540" s="28"/>
      <c r="C540" s="28"/>
    </row>
    <row r="541" spans="1:3" x14ac:dyDescent="0.3">
      <c r="A541" s="28"/>
      <c r="B541" s="28"/>
      <c r="C541" s="28"/>
    </row>
    <row r="542" spans="1:3" x14ac:dyDescent="0.3">
      <c r="A542" s="28"/>
      <c r="B542" s="28"/>
      <c r="C542" s="28"/>
    </row>
    <row r="543" spans="1:3" x14ac:dyDescent="0.3">
      <c r="A543" s="28"/>
      <c r="B543" s="28"/>
      <c r="C543" s="28"/>
    </row>
    <row r="544" spans="1:3" x14ac:dyDescent="0.3">
      <c r="A544" s="28"/>
      <c r="B544" s="28"/>
      <c r="C544" s="28"/>
    </row>
    <row r="545" spans="1:3" x14ac:dyDescent="0.3">
      <c r="A545" s="28"/>
      <c r="B545" s="28"/>
      <c r="C545" s="28"/>
    </row>
    <row r="546" spans="1:3" x14ac:dyDescent="0.3">
      <c r="A546" s="28"/>
      <c r="B546" s="28"/>
      <c r="C546" s="28"/>
    </row>
    <row r="547" spans="1:3" x14ac:dyDescent="0.3">
      <c r="A547" s="28"/>
      <c r="B547" s="28"/>
      <c r="C547" s="28"/>
    </row>
    <row r="548" spans="1:3" x14ac:dyDescent="0.3">
      <c r="A548" s="28"/>
      <c r="B548" s="28"/>
      <c r="C548" s="28"/>
    </row>
    <row r="549" spans="1:3" x14ac:dyDescent="0.3">
      <c r="A549" s="28"/>
      <c r="B549" s="28"/>
      <c r="C549" s="28"/>
    </row>
    <row r="550" spans="1:3" x14ac:dyDescent="0.3">
      <c r="A550" s="28"/>
      <c r="B550" s="28"/>
      <c r="C550" s="28"/>
    </row>
    <row r="551" spans="1:3" x14ac:dyDescent="0.3">
      <c r="A551" s="28"/>
      <c r="B551" s="28"/>
      <c r="C551" s="28"/>
    </row>
    <row r="552" spans="1:3" x14ac:dyDescent="0.3">
      <c r="A552" s="28"/>
      <c r="B552" s="28"/>
      <c r="C552" s="28"/>
    </row>
    <row r="553" spans="1:3" x14ac:dyDescent="0.3">
      <c r="A553" s="28"/>
      <c r="B553" s="28"/>
      <c r="C553" s="28"/>
    </row>
    <row r="554" spans="1:3" x14ac:dyDescent="0.3">
      <c r="A554" s="28"/>
      <c r="B554" s="28"/>
      <c r="C554" s="28"/>
    </row>
    <row r="555" spans="1:3" x14ac:dyDescent="0.3">
      <c r="A555" s="28"/>
      <c r="B555" s="28"/>
      <c r="C555" s="28"/>
    </row>
    <row r="556" spans="1:3" x14ac:dyDescent="0.3">
      <c r="A556" s="28"/>
      <c r="B556" s="28"/>
      <c r="C556" s="28"/>
    </row>
    <row r="557" spans="1:3" x14ac:dyDescent="0.3">
      <c r="A557" s="28"/>
      <c r="B557" s="28"/>
      <c r="C557" s="28"/>
    </row>
    <row r="558" spans="1:3" x14ac:dyDescent="0.3">
      <c r="A558" s="28"/>
      <c r="B558" s="28"/>
      <c r="C558" s="28"/>
    </row>
    <row r="559" spans="1:3" x14ac:dyDescent="0.3">
      <c r="A559" s="28"/>
      <c r="B559" s="28"/>
      <c r="C559" s="28"/>
    </row>
    <row r="560" spans="1:3" x14ac:dyDescent="0.3">
      <c r="A560" s="28"/>
      <c r="B560" s="28"/>
      <c r="C560" s="28"/>
    </row>
    <row r="561" spans="1:3" x14ac:dyDescent="0.3">
      <c r="A561" s="28"/>
      <c r="B561" s="28"/>
      <c r="C561" s="28"/>
    </row>
    <row r="562" spans="1:3" x14ac:dyDescent="0.3">
      <c r="A562" s="28"/>
      <c r="B562" s="28"/>
      <c r="C562" s="28"/>
    </row>
    <row r="563" spans="1:3" x14ac:dyDescent="0.3">
      <c r="A563" s="28"/>
      <c r="B563" s="28"/>
      <c r="C563" s="28"/>
    </row>
    <row r="564" spans="1:3" x14ac:dyDescent="0.3">
      <c r="A564" s="28"/>
      <c r="B564" s="28"/>
      <c r="C564" s="28"/>
    </row>
    <row r="565" spans="1:3" x14ac:dyDescent="0.3">
      <c r="A565" s="28"/>
      <c r="B565" s="28"/>
      <c r="C565" s="28"/>
    </row>
    <row r="566" spans="1:3" x14ac:dyDescent="0.3">
      <c r="A566" s="28"/>
      <c r="B566" s="28"/>
      <c r="C566" s="28"/>
    </row>
    <row r="567" spans="1:3" x14ac:dyDescent="0.3">
      <c r="A567" s="28"/>
      <c r="B567" s="28"/>
      <c r="C567" s="28"/>
    </row>
    <row r="568" spans="1:3" x14ac:dyDescent="0.3">
      <c r="A568" s="28"/>
      <c r="B568" s="28"/>
      <c r="C568" s="28"/>
    </row>
    <row r="569" spans="1:3" x14ac:dyDescent="0.3">
      <c r="A569" s="28"/>
      <c r="B569" s="28"/>
      <c r="C569" s="28"/>
    </row>
    <row r="570" spans="1:3" x14ac:dyDescent="0.3">
      <c r="A570" s="28"/>
      <c r="B570" s="28"/>
      <c r="C570" s="28"/>
    </row>
    <row r="571" spans="1:3" x14ac:dyDescent="0.3">
      <c r="A571" s="28"/>
      <c r="B571" s="28"/>
      <c r="C571" s="28"/>
    </row>
    <row r="572" spans="1:3" x14ac:dyDescent="0.3">
      <c r="A572" s="28"/>
      <c r="B572" s="28"/>
      <c r="C572" s="28"/>
    </row>
    <row r="573" spans="1:3" x14ac:dyDescent="0.3">
      <c r="A573" s="28"/>
      <c r="B573" s="28"/>
      <c r="C573" s="28"/>
    </row>
    <row r="574" spans="1:3" x14ac:dyDescent="0.3">
      <c r="A574" s="28"/>
      <c r="B574" s="28"/>
      <c r="C574" s="28"/>
    </row>
    <row r="575" spans="1:3" x14ac:dyDescent="0.3">
      <c r="A575" s="28"/>
      <c r="B575" s="28"/>
      <c r="C575" s="28"/>
    </row>
    <row r="576" spans="1:3" x14ac:dyDescent="0.3">
      <c r="A576" s="28"/>
      <c r="B576" s="28"/>
      <c r="C576" s="28"/>
    </row>
    <row r="577" spans="1:3" x14ac:dyDescent="0.3">
      <c r="A577" s="28"/>
      <c r="B577" s="28"/>
      <c r="C577" s="28"/>
    </row>
    <row r="578" spans="1:3" x14ac:dyDescent="0.3">
      <c r="A578" s="28"/>
      <c r="B578" s="28"/>
      <c r="C578" s="28"/>
    </row>
    <row r="579" spans="1:3" x14ac:dyDescent="0.3">
      <c r="A579" s="28"/>
      <c r="B579" s="28"/>
      <c r="C579" s="28"/>
    </row>
    <row r="580" spans="1:3" x14ac:dyDescent="0.3">
      <c r="A580" s="28"/>
      <c r="B580" s="28"/>
      <c r="C580" s="28"/>
    </row>
    <row r="581" spans="1:3" x14ac:dyDescent="0.3">
      <c r="A581" s="28"/>
      <c r="B581" s="28"/>
      <c r="C581" s="28"/>
    </row>
    <row r="582" spans="1:3" x14ac:dyDescent="0.3">
      <c r="A582" s="28"/>
      <c r="B582" s="28"/>
      <c r="C582" s="28"/>
    </row>
    <row r="583" spans="1:3" x14ac:dyDescent="0.3">
      <c r="A583" s="28"/>
      <c r="B583" s="28"/>
      <c r="C583" s="28"/>
    </row>
    <row r="584" spans="1:3" x14ac:dyDescent="0.3">
      <c r="A584" s="28"/>
      <c r="B584" s="28"/>
      <c r="C584" s="28"/>
    </row>
    <row r="585" spans="1:3" x14ac:dyDescent="0.3">
      <c r="A585" s="28"/>
      <c r="B585" s="28"/>
      <c r="C585" s="28"/>
    </row>
    <row r="586" spans="1:3" x14ac:dyDescent="0.3">
      <c r="A586" s="28"/>
      <c r="B586" s="28"/>
      <c r="C586" s="28"/>
    </row>
    <row r="587" spans="1:3" x14ac:dyDescent="0.3">
      <c r="A587" s="28"/>
      <c r="B587" s="28"/>
      <c r="C587" s="28"/>
    </row>
    <row r="588" spans="1:3" x14ac:dyDescent="0.3">
      <c r="A588" s="28"/>
      <c r="B588" s="28"/>
      <c r="C588" s="28"/>
    </row>
    <row r="589" spans="1:3" x14ac:dyDescent="0.3">
      <c r="A589" s="28"/>
      <c r="B589" s="28"/>
      <c r="C589" s="28"/>
    </row>
    <row r="590" spans="1:3" x14ac:dyDescent="0.3">
      <c r="A590" s="28"/>
      <c r="B590" s="28"/>
      <c r="C590" s="28"/>
    </row>
    <row r="591" spans="1:3" x14ac:dyDescent="0.3">
      <c r="A591" s="28"/>
      <c r="B591" s="28"/>
      <c r="C591" s="28"/>
    </row>
    <row r="592" spans="1:3" x14ac:dyDescent="0.3">
      <c r="A592" s="28"/>
      <c r="B592" s="28"/>
      <c r="C592" s="28"/>
    </row>
    <row r="593" spans="1:3" x14ac:dyDescent="0.3">
      <c r="A593" s="28"/>
      <c r="B593" s="28"/>
      <c r="C593" s="28"/>
    </row>
    <row r="594" spans="1:3" x14ac:dyDescent="0.3">
      <c r="A594" s="28"/>
      <c r="B594" s="28"/>
      <c r="C594" s="28"/>
    </row>
    <row r="595" spans="1:3" x14ac:dyDescent="0.3">
      <c r="A595" s="28"/>
      <c r="B595" s="28"/>
      <c r="C595" s="28"/>
    </row>
    <row r="596" spans="1:3" x14ac:dyDescent="0.3">
      <c r="A596" s="28"/>
      <c r="B596" s="28"/>
      <c r="C596" s="28"/>
    </row>
    <row r="597" spans="1:3" x14ac:dyDescent="0.3">
      <c r="A597" s="28"/>
      <c r="B597" s="28"/>
      <c r="C597" s="28"/>
    </row>
    <row r="598" spans="1:3" x14ac:dyDescent="0.3">
      <c r="A598" s="28"/>
      <c r="B598" s="28"/>
      <c r="C598" s="28"/>
    </row>
    <row r="599" spans="1:3" x14ac:dyDescent="0.3">
      <c r="A599" s="28"/>
      <c r="B599" s="28"/>
      <c r="C599" s="28"/>
    </row>
    <row r="600" spans="1:3" x14ac:dyDescent="0.3">
      <c r="A600" s="28"/>
      <c r="B600" s="28"/>
      <c r="C600" s="28"/>
    </row>
    <row r="601" spans="1:3" x14ac:dyDescent="0.3">
      <c r="A601" s="28"/>
      <c r="B601" s="28"/>
      <c r="C601" s="28"/>
    </row>
    <row r="602" spans="1:3" x14ac:dyDescent="0.3">
      <c r="A602" s="28"/>
      <c r="B602" s="28"/>
      <c r="C602" s="28"/>
    </row>
    <row r="603" spans="1:3" x14ac:dyDescent="0.3">
      <c r="A603" s="28"/>
      <c r="B603" s="28"/>
      <c r="C603" s="28"/>
    </row>
    <row r="604" spans="1:3" x14ac:dyDescent="0.3">
      <c r="A604" s="28"/>
      <c r="B604" s="28"/>
      <c r="C604" s="28"/>
    </row>
    <row r="605" spans="1:3" x14ac:dyDescent="0.3">
      <c r="A605" s="28"/>
      <c r="B605" s="28"/>
      <c r="C605" s="28"/>
    </row>
    <row r="606" spans="1:3" x14ac:dyDescent="0.3">
      <c r="A606" s="28"/>
      <c r="B606" s="28"/>
      <c r="C606" s="28"/>
    </row>
    <row r="607" spans="1:3" x14ac:dyDescent="0.3">
      <c r="A607" s="28"/>
      <c r="B607" s="28"/>
      <c r="C607" s="28"/>
    </row>
    <row r="608" spans="1:3" x14ac:dyDescent="0.3">
      <c r="A608" s="28"/>
      <c r="B608" s="28"/>
      <c r="C608" s="28"/>
    </row>
    <row r="609" spans="1:3" x14ac:dyDescent="0.3">
      <c r="A609" s="28"/>
      <c r="B609" s="28"/>
      <c r="C609" s="28"/>
    </row>
    <row r="610" spans="1:3" x14ac:dyDescent="0.3">
      <c r="A610" s="28"/>
      <c r="B610" s="28"/>
      <c r="C610" s="28"/>
    </row>
    <row r="611" spans="1:3" x14ac:dyDescent="0.3">
      <c r="A611" s="28"/>
      <c r="B611" s="28"/>
      <c r="C611" s="28"/>
    </row>
    <row r="612" spans="1:3" x14ac:dyDescent="0.3">
      <c r="A612" s="28"/>
      <c r="B612" s="28"/>
      <c r="C612" s="28"/>
    </row>
    <row r="613" spans="1:3" x14ac:dyDescent="0.3">
      <c r="A613" s="28"/>
      <c r="B613" s="28"/>
      <c r="C613" s="28"/>
    </row>
    <row r="614" spans="1:3" x14ac:dyDescent="0.3">
      <c r="A614" s="28"/>
      <c r="B614" s="28"/>
      <c r="C614" s="28"/>
    </row>
    <row r="615" spans="1:3" x14ac:dyDescent="0.3">
      <c r="A615" s="28"/>
      <c r="B615" s="28"/>
      <c r="C615" s="28"/>
    </row>
    <row r="616" spans="1:3" x14ac:dyDescent="0.3">
      <c r="A616" s="28"/>
      <c r="B616" s="28"/>
      <c r="C616" s="28"/>
    </row>
    <row r="617" spans="1:3" x14ac:dyDescent="0.3">
      <c r="A617" s="28"/>
      <c r="B617" s="28"/>
      <c r="C617" s="28"/>
    </row>
    <row r="618" spans="1:3" x14ac:dyDescent="0.3">
      <c r="A618" s="28"/>
      <c r="B618" s="28"/>
      <c r="C618" s="28"/>
    </row>
    <row r="619" spans="1:3" x14ac:dyDescent="0.3">
      <c r="A619" s="28"/>
      <c r="B619" s="28"/>
      <c r="C619" s="28"/>
    </row>
    <row r="620" spans="1:3" x14ac:dyDescent="0.3">
      <c r="A620" s="28"/>
      <c r="B620" s="28"/>
      <c r="C620" s="28"/>
    </row>
    <row r="621" spans="1:3" x14ac:dyDescent="0.3">
      <c r="A621" s="28"/>
      <c r="B621" s="28"/>
      <c r="C621" s="28"/>
    </row>
    <row r="622" spans="1:3" x14ac:dyDescent="0.3">
      <c r="A622" s="28"/>
      <c r="B622" s="28"/>
      <c r="C622" s="28"/>
    </row>
    <row r="623" spans="1:3" x14ac:dyDescent="0.3">
      <c r="A623" s="28"/>
      <c r="B623" s="28"/>
      <c r="C623" s="28"/>
    </row>
    <row r="624" spans="1:3" x14ac:dyDescent="0.3">
      <c r="A624" s="28"/>
      <c r="B624" s="28"/>
      <c r="C624" s="28"/>
    </row>
    <row r="625" spans="1:3" x14ac:dyDescent="0.3">
      <c r="A625" s="28"/>
      <c r="B625" s="28"/>
      <c r="C625" s="28"/>
    </row>
    <row r="626" spans="1:3" x14ac:dyDescent="0.3">
      <c r="A626" s="28"/>
      <c r="B626" s="28"/>
      <c r="C626" s="28"/>
    </row>
    <row r="627" spans="1:3" x14ac:dyDescent="0.3">
      <c r="A627" s="28"/>
      <c r="B627" s="28"/>
      <c r="C627" s="28"/>
    </row>
    <row r="628" spans="1:3" x14ac:dyDescent="0.3">
      <c r="A628" s="28"/>
      <c r="B628" s="28"/>
      <c r="C628" s="28"/>
    </row>
    <row r="629" spans="1:3" x14ac:dyDescent="0.3">
      <c r="A629" s="28"/>
      <c r="B629" s="28"/>
      <c r="C629" s="28"/>
    </row>
    <row r="630" spans="1:3" x14ac:dyDescent="0.3">
      <c r="A630" s="28"/>
      <c r="B630" s="28"/>
      <c r="C630" s="28"/>
    </row>
    <row r="631" spans="1:3" x14ac:dyDescent="0.3">
      <c r="A631" s="28"/>
      <c r="B631" s="28"/>
      <c r="C631" s="28"/>
    </row>
    <row r="632" spans="1:3" x14ac:dyDescent="0.3">
      <c r="A632" s="28"/>
      <c r="B632" s="28"/>
      <c r="C632" s="28"/>
    </row>
    <row r="633" spans="1:3" x14ac:dyDescent="0.3">
      <c r="A633" s="28"/>
      <c r="B633" s="28"/>
      <c r="C633" s="28"/>
    </row>
    <row r="634" spans="1:3" x14ac:dyDescent="0.3">
      <c r="A634" s="28"/>
      <c r="B634" s="28"/>
      <c r="C634" s="28"/>
    </row>
    <row r="635" spans="1:3" x14ac:dyDescent="0.3">
      <c r="A635" s="28"/>
      <c r="B635" s="28"/>
      <c r="C635" s="28"/>
    </row>
    <row r="636" spans="1:3" x14ac:dyDescent="0.3">
      <c r="A636" s="28"/>
      <c r="B636" s="28"/>
      <c r="C636" s="28"/>
    </row>
    <row r="637" spans="1:3" x14ac:dyDescent="0.3">
      <c r="A637" s="28"/>
      <c r="B637" s="28"/>
      <c r="C637" s="28"/>
    </row>
    <row r="638" spans="1:3" x14ac:dyDescent="0.3">
      <c r="A638" s="28"/>
      <c r="B638" s="28"/>
      <c r="C638" s="28"/>
    </row>
    <row r="639" spans="1:3" x14ac:dyDescent="0.3">
      <c r="A639" s="28"/>
      <c r="B639" s="28"/>
      <c r="C639" s="28"/>
    </row>
    <row r="640" spans="1:3" x14ac:dyDescent="0.3">
      <c r="A640" s="28"/>
      <c r="B640" s="28"/>
      <c r="C640" s="28"/>
    </row>
    <row r="641" spans="1:3" x14ac:dyDescent="0.3">
      <c r="A641" s="28"/>
      <c r="B641" s="28"/>
      <c r="C641" s="28"/>
    </row>
    <row r="642" spans="1:3" x14ac:dyDescent="0.3">
      <c r="A642" s="28"/>
      <c r="B642" s="28"/>
      <c r="C642" s="28"/>
    </row>
    <row r="643" spans="1:3" x14ac:dyDescent="0.3">
      <c r="A643" s="28"/>
      <c r="B643" s="28"/>
      <c r="C643" s="28"/>
    </row>
    <row r="644" spans="1:3" x14ac:dyDescent="0.3">
      <c r="A644" s="28"/>
      <c r="B644" s="28"/>
      <c r="C644" s="28"/>
    </row>
    <row r="645" spans="1:3" x14ac:dyDescent="0.3">
      <c r="A645" s="28"/>
      <c r="B645" s="28"/>
      <c r="C645" s="28"/>
    </row>
    <row r="646" spans="1:3" x14ac:dyDescent="0.3">
      <c r="A646" s="28"/>
      <c r="B646" s="28"/>
      <c r="C646" s="28"/>
    </row>
    <row r="647" spans="1:3" x14ac:dyDescent="0.3">
      <c r="A647" s="28"/>
      <c r="B647" s="28"/>
      <c r="C647" s="28"/>
    </row>
    <row r="648" spans="1:3" x14ac:dyDescent="0.3">
      <c r="A648" s="28"/>
      <c r="B648" s="28"/>
      <c r="C648" s="28"/>
    </row>
    <row r="649" spans="1:3" x14ac:dyDescent="0.3">
      <c r="A649" s="28"/>
      <c r="B649" s="28"/>
      <c r="C649" s="28"/>
    </row>
    <row r="650" spans="1:3" x14ac:dyDescent="0.3">
      <c r="A650" s="28"/>
      <c r="B650" s="28"/>
      <c r="C650" s="28"/>
    </row>
    <row r="651" spans="1:3" x14ac:dyDescent="0.3">
      <c r="A651" s="28"/>
      <c r="B651" s="28"/>
      <c r="C651" s="28"/>
    </row>
    <row r="652" spans="1:3" x14ac:dyDescent="0.3">
      <c r="A652" s="28"/>
      <c r="B652" s="28"/>
      <c r="C652" s="28"/>
    </row>
    <row r="653" spans="1:3" x14ac:dyDescent="0.3">
      <c r="A653" s="28"/>
      <c r="B653" s="28"/>
      <c r="C653" s="28"/>
    </row>
    <row r="654" spans="1:3" x14ac:dyDescent="0.3">
      <c r="A654" s="28"/>
      <c r="B654" s="28"/>
      <c r="C654" s="28"/>
    </row>
    <row r="655" spans="1:3" x14ac:dyDescent="0.3">
      <c r="A655" s="28"/>
      <c r="B655" s="28"/>
      <c r="C655" s="28"/>
    </row>
    <row r="656" spans="1:3" x14ac:dyDescent="0.3">
      <c r="A656" s="28"/>
      <c r="B656" s="28"/>
      <c r="C656" s="28"/>
    </row>
    <row r="657" spans="1:3" x14ac:dyDescent="0.3">
      <c r="A657" s="28"/>
      <c r="B657" s="28"/>
      <c r="C657" s="28"/>
    </row>
    <row r="658" spans="1:3" x14ac:dyDescent="0.3">
      <c r="A658" s="28"/>
      <c r="B658" s="28"/>
      <c r="C658" s="28"/>
    </row>
    <row r="659" spans="1:3" x14ac:dyDescent="0.3">
      <c r="A659" s="28"/>
      <c r="B659" s="28"/>
      <c r="C659" s="28"/>
    </row>
    <row r="660" spans="1:3" x14ac:dyDescent="0.3">
      <c r="A660" s="28"/>
      <c r="B660" s="28"/>
      <c r="C660" s="28"/>
    </row>
    <row r="661" spans="1:3" x14ac:dyDescent="0.3">
      <c r="A661" s="28"/>
      <c r="B661" s="28"/>
      <c r="C661" s="28"/>
    </row>
    <row r="662" spans="1:3" x14ac:dyDescent="0.3">
      <c r="A662" s="28"/>
      <c r="B662" s="28"/>
      <c r="C662" s="28"/>
    </row>
    <row r="663" spans="1:3" x14ac:dyDescent="0.3">
      <c r="A663" s="28"/>
      <c r="B663" s="28"/>
      <c r="C663" s="28"/>
    </row>
    <row r="664" spans="1:3" x14ac:dyDescent="0.3">
      <c r="A664" s="28"/>
      <c r="B664" s="28"/>
      <c r="C664" s="28"/>
    </row>
    <row r="665" spans="1:3" x14ac:dyDescent="0.3">
      <c r="A665" s="28"/>
      <c r="B665" s="28"/>
      <c r="C665" s="28"/>
    </row>
    <row r="666" spans="1:3" x14ac:dyDescent="0.3">
      <c r="A666" s="28"/>
      <c r="B666" s="28"/>
      <c r="C666" s="28"/>
    </row>
    <row r="667" spans="1:3" x14ac:dyDescent="0.3">
      <c r="A667" s="28"/>
      <c r="B667" s="28"/>
      <c r="C667" s="28"/>
    </row>
    <row r="668" spans="1:3" x14ac:dyDescent="0.3">
      <c r="A668" s="28"/>
      <c r="B668" s="28"/>
      <c r="C668" s="28"/>
    </row>
    <row r="669" spans="1:3" x14ac:dyDescent="0.3">
      <c r="A669" s="28"/>
      <c r="B669" s="28"/>
      <c r="C669" s="28"/>
    </row>
    <row r="670" spans="1:3" x14ac:dyDescent="0.3">
      <c r="A670" s="28"/>
      <c r="B670" s="28"/>
      <c r="C670" s="28"/>
    </row>
    <row r="671" spans="1:3" x14ac:dyDescent="0.3">
      <c r="A671" s="28"/>
      <c r="B671" s="28"/>
      <c r="C671" s="28"/>
    </row>
    <row r="672" spans="1:3" x14ac:dyDescent="0.3">
      <c r="A672" s="28"/>
      <c r="B672" s="28"/>
      <c r="C672" s="28"/>
    </row>
    <row r="673" spans="1:3" x14ac:dyDescent="0.3">
      <c r="A673" s="28"/>
      <c r="B673" s="28"/>
      <c r="C673" s="28"/>
    </row>
    <row r="674" spans="1:3" x14ac:dyDescent="0.3">
      <c r="A674" s="28"/>
      <c r="B674" s="28"/>
      <c r="C674" s="28"/>
    </row>
    <row r="675" spans="1:3" x14ac:dyDescent="0.3">
      <c r="A675" s="28"/>
      <c r="B675" s="28"/>
      <c r="C675" s="28"/>
    </row>
    <row r="676" spans="1:3" x14ac:dyDescent="0.3">
      <c r="A676" s="28"/>
      <c r="B676" s="28"/>
      <c r="C676" s="28"/>
    </row>
    <row r="677" spans="1:3" x14ac:dyDescent="0.3">
      <c r="A677" s="28"/>
      <c r="B677" s="28"/>
      <c r="C677" s="28"/>
    </row>
    <row r="678" spans="1:3" x14ac:dyDescent="0.3">
      <c r="A678" s="28"/>
      <c r="B678" s="28"/>
      <c r="C678" s="28"/>
    </row>
    <row r="679" spans="1:3" x14ac:dyDescent="0.3">
      <c r="A679" s="28"/>
      <c r="B679" s="28"/>
      <c r="C679" s="28"/>
    </row>
    <row r="680" spans="1:3" x14ac:dyDescent="0.3">
      <c r="A680" s="28"/>
      <c r="B680" s="28"/>
      <c r="C680" s="28"/>
    </row>
    <row r="681" spans="1:3" x14ac:dyDescent="0.3">
      <c r="A681" s="28"/>
      <c r="B681" s="28"/>
      <c r="C681" s="28"/>
    </row>
    <row r="682" spans="1:3" x14ac:dyDescent="0.3">
      <c r="A682" s="28"/>
      <c r="B682" s="28"/>
      <c r="C682" s="28"/>
    </row>
    <row r="683" spans="1:3" x14ac:dyDescent="0.3">
      <c r="A683" s="28"/>
      <c r="B683" s="28"/>
      <c r="C683" s="28"/>
    </row>
    <row r="684" spans="1:3" x14ac:dyDescent="0.3">
      <c r="A684" s="28"/>
      <c r="B684" s="28"/>
      <c r="C684" s="28"/>
    </row>
    <row r="685" spans="1:3" x14ac:dyDescent="0.3">
      <c r="A685" s="28"/>
      <c r="B685" s="28"/>
      <c r="C685" s="28"/>
    </row>
    <row r="686" spans="1:3" x14ac:dyDescent="0.3">
      <c r="A686" s="28"/>
      <c r="B686" s="28"/>
      <c r="C686" s="28"/>
    </row>
    <row r="687" spans="1:3" x14ac:dyDescent="0.3">
      <c r="A687" s="28"/>
      <c r="B687" s="28"/>
      <c r="C687" s="28"/>
    </row>
    <row r="688" spans="1:3" x14ac:dyDescent="0.3">
      <c r="A688" s="28"/>
      <c r="B688" s="28"/>
      <c r="C688" s="28"/>
    </row>
    <row r="689" spans="1:3" x14ac:dyDescent="0.3">
      <c r="A689" s="28"/>
      <c r="B689" s="28"/>
      <c r="C689" s="28"/>
    </row>
    <row r="690" spans="1:3" x14ac:dyDescent="0.3">
      <c r="A690" s="28"/>
      <c r="B690" s="28"/>
      <c r="C690" s="28"/>
    </row>
    <row r="691" spans="1:3" x14ac:dyDescent="0.3">
      <c r="A691" s="28"/>
      <c r="B691" s="28"/>
      <c r="C691" s="28"/>
    </row>
    <row r="692" spans="1:3" x14ac:dyDescent="0.3">
      <c r="A692" s="28"/>
      <c r="B692" s="28"/>
      <c r="C692" s="28"/>
    </row>
    <row r="693" spans="1:3" x14ac:dyDescent="0.3">
      <c r="A693" s="28"/>
      <c r="B693" s="28"/>
      <c r="C693" s="28"/>
    </row>
    <row r="694" spans="1:3" x14ac:dyDescent="0.3">
      <c r="A694" s="28"/>
      <c r="B694" s="28"/>
      <c r="C694" s="28"/>
    </row>
    <row r="695" spans="1:3" x14ac:dyDescent="0.3">
      <c r="A695" s="28"/>
      <c r="B695" s="28"/>
      <c r="C695" s="28"/>
    </row>
    <row r="696" spans="1:3" x14ac:dyDescent="0.3">
      <c r="A696" s="28"/>
      <c r="B696" s="28"/>
      <c r="C696" s="28"/>
    </row>
    <row r="697" spans="1:3" x14ac:dyDescent="0.3">
      <c r="A697" s="28"/>
      <c r="B697" s="28"/>
      <c r="C697" s="28"/>
    </row>
    <row r="698" spans="1:3" x14ac:dyDescent="0.3">
      <c r="A698" s="28"/>
      <c r="B698" s="28"/>
      <c r="C698" s="28"/>
    </row>
    <row r="699" spans="1:3" x14ac:dyDescent="0.3">
      <c r="A699" s="28"/>
      <c r="B699" s="28"/>
      <c r="C699" s="28"/>
    </row>
    <row r="700" spans="1:3" x14ac:dyDescent="0.3">
      <c r="A700" s="28"/>
      <c r="B700" s="28"/>
      <c r="C700" s="28"/>
    </row>
    <row r="701" spans="1:3" x14ac:dyDescent="0.3">
      <c r="A701" s="28"/>
      <c r="B701" s="28"/>
      <c r="C701" s="28"/>
    </row>
    <row r="702" spans="1:3" x14ac:dyDescent="0.3">
      <c r="A702" s="28"/>
      <c r="B702" s="28"/>
      <c r="C702" s="28"/>
    </row>
    <row r="703" spans="1:3" x14ac:dyDescent="0.3">
      <c r="A703" s="28"/>
      <c r="B703" s="28"/>
      <c r="C703" s="28"/>
    </row>
    <row r="704" spans="1:3" x14ac:dyDescent="0.3">
      <c r="A704" s="28"/>
      <c r="B704" s="28"/>
      <c r="C704" s="28"/>
    </row>
    <row r="705" spans="1:3" x14ac:dyDescent="0.3">
      <c r="A705" s="28"/>
      <c r="B705" s="28"/>
      <c r="C705" s="28"/>
    </row>
    <row r="706" spans="1:3" x14ac:dyDescent="0.3">
      <c r="A706" s="28"/>
      <c r="B706" s="28"/>
      <c r="C706" s="28"/>
    </row>
    <row r="707" spans="1:3" x14ac:dyDescent="0.3">
      <c r="A707" s="28"/>
      <c r="B707" s="28"/>
      <c r="C707" s="28"/>
    </row>
    <row r="708" spans="1:3" x14ac:dyDescent="0.3">
      <c r="A708" s="28"/>
      <c r="B708" s="28"/>
      <c r="C708" s="28"/>
    </row>
    <row r="709" spans="1:3" x14ac:dyDescent="0.3">
      <c r="A709" s="28"/>
      <c r="B709" s="28"/>
      <c r="C709" s="28"/>
    </row>
    <row r="710" spans="1:3" x14ac:dyDescent="0.3">
      <c r="A710" s="28"/>
      <c r="B710" s="28"/>
      <c r="C710" s="28"/>
    </row>
    <row r="711" spans="1:3" x14ac:dyDescent="0.3">
      <c r="A711" s="28"/>
      <c r="B711" s="28"/>
      <c r="C711" s="28"/>
    </row>
    <row r="712" spans="1:3" x14ac:dyDescent="0.3">
      <c r="A712" s="28"/>
      <c r="B712" s="28"/>
      <c r="C712" s="28"/>
    </row>
    <row r="713" spans="1:3" x14ac:dyDescent="0.3">
      <c r="A713" s="28"/>
      <c r="B713" s="28"/>
      <c r="C713" s="28"/>
    </row>
    <row r="714" spans="1:3" x14ac:dyDescent="0.3">
      <c r="A714" s="28"/>
      <c r="B714" s="28"/>
      <c r="C714" s="28"/>
    </row>
    <row r="715" spans="1:3" x14ac:dyDescent="0.3">
      <c r="A715" s="28"/>
      <c r="B715" s="28"/>
      <c r="C715" s="28"/>
    </row>
    <row r="716" spans="1:3" x14ac:dyDescent="0.3">
      <c r="A716" s="28"/>
      <c r="B716" s="28"/>
      <c r="C716" s="28"/>
    </row>
    <row r="717" spans="1:3" x14ac:dyDescent="0.3">
      <c r="A717" s="28"/>
      <c r="B717" s="28"/>
      <c r="C717" s="28"/>
    </row>
    <row r="718" spans="1:3" x14ac:dyDescent="0.3">
      <c r="A718" s="28"/>
      <c r="B718" s="28"/>
      <c r="C718" s="28"/>
    </row>
    <row r="719" spans="1:3" x14ac:dyDescent="0.3">
      <c r="A719" s="28"/>
      <c r="B719" s="28"/>
      <c r="C719" s="28"/>
    </row>
    <row r="720" spans="1:3" x14ac:dyDescent="0.3">
      <c r="A720" s="28"/>
      <c r="B720" s="28"/>
      <c r="C720" s="28"/>
    </row>
    <row r="721" spans="1:3" x14ac:dyDescent="0.3">
      <c r="A721" s="28"/>
      <c r="B721" s="28"/>
      <c r="C721" s="28"/>
    </row>
    <row r="722" spans="1:3" x14ac:dyDescent="0.3">
      <c r="A722" s="28"/>
      <c r="B722" s="28"/>
      <c r="C722" s="28"/>
    </row>
    <row r="723" spans="1:3" x14ac:dyDescent="0.3">
      <c r="A723" s="28"/>
      <c r="B723" s="28"/>
      <c r="C723" s="28"/>
    </row>
    <row r="724" spans="1:3" x14ac:dyDescent="0.3">
      <c r="A724" s="28"/>
      <c r="B724" s="28"/>
      <c r="C724" s="28"/>
    </row>
    <row r="725" spans="1:3" x14ac:dyDescent="0.3">
      <c r="A725" s="28"/>
      <c r="B725" s="28"/>
      <c r="C725" s="28"/>
    </row>
    <row r="726" spans="1:3" x14ac:dyDescent="0.3">
      <c r="A726" s="28"/>
      <c r="B726" s="28"/>
      <c r="C726" s="28"/>
    </row>
    <row r="727" spans="1:3" x14ac:dyDescent="0.3">
      <c r="A727" s="28"/>
      <c r="B727" s="28"/>
      <c r="C727" s="28"/>
    </row>
    <row r="728" spans="1:3" x14ac:dyDescent="0.3">
      <c r="A728" s="28"/>
      <c r="B728" s="28"/>
      <c r="C728" s="28"/>
    </row>
    <row r="729" spans="1:3" x14ac:dyDescent="0.3">
      <c r="A729" s="28"/>
      <c r="B729" s="28"/>
      <c r="C729" s="28"/>
    </row>
    <row r="730" spans="1:3" x14ac:dyDescent="0.3">
      <c r="A730" s="28"/>
      <c r="B730" s="28"/>
      <c r="C730" s="28"/>
    </row>
    <row r="731" spans="1:3" x14ac:dyDescent="0.3">
      <c r="A731" s="28"/>
      <c r="B731" s="28"/>
      <c r="C731" s="28"/>
    </row>
    <row r="732" spans="1:3" x14ac:dyDescent="0.3">
      <c r="A732" s="28"/>
      <c r="B732" s="28"/>
      <c r="C732" s="28"/>
    </row>
    <row r="733" spans="1:3" x14ac:dyDescent="0.3">
      <c r="A733" s="28"/>
      <c r="B733" s="28"/>
      <c r="C733" s="28"/>
    </row>
    <row r="734" spans="1:3" x14ac:dyDescent="0.3">
      <c r="A734" s="28"/>
      <c r="B734" s="28"/>
      <c r="C734" s="28"/>
    </row>
    <row r="735" spans="1:3" x14ac:dyDescent="0.3">
      <c r="A735" s="28"/>
      <c r="B735" s="28"/>
      <c r="C735" s="28"/>
    </row>
    <row r="736" spans="1:3" x14ac:dyDescent="0.3">
      <c r="A736" s="28"/>
      <c r="B736" s="28"/>
      <c r="C736" s="28"/>
    </row>
    <row r="737" spans="1:3" x14ac:dyDescent="0.3">
      <c r="A737" s="28"/>
      <c r="B737" s="28"/>
      <c r="C737" s="28"/>
    </row>
    <row r="738" spans="1:3" x14ac:dyDescent="0.3">
      <c r="A738" s="28"/>
      <c r="B738" s="28"/>
      <c r="C738" s="28"/>
    </row>
    <row r="739" spans="1:3" x14ac:dyDescent="0.3">
      <c r="A739" s="28"/>
      <c r="B739" s="28"/>
      <c r="C739" s="28"/>
    </row>
    <row r="740" spans="1:3" x14ac:dyDescent="0.3">
      <c r="A740" s="28"/>
      <c r="B740" s="28"/>
      <c r="C740" s="28"/>
    </row>
    <row r="741" spans="1:3" x14ac:dyDescent="0.3">
      <c r="A741" s="28"/>
      <c r="B741" s="28"/>
      <c r="C741" s="28"/>
    </row>
    <row r="742" spans="1:3" x14ac:dyDescent="0.3">
      <c r="A742" s="28"/>
      <c r="B742" s="28"/>
      <c r="C742" s="28"/>
    </row>
    <row r="743" spans="1:3" x14ac:dyDescent="0.3">
      <c r="A743" s="28"/>
      <c r="B743" s="28"/>
      <c r="C743" s="28"/>
    </row>
    <row r="744" spans="1:3" x14ac:dyDescent="0.3">
      <c r="A744" s="28"/>
      <c r="B744" s="28"/>
      <c r="C744" s="28"/>
    </row>
    <row r="745" spans="1:3" x14ac:dyDescent="0.3">
      <c r="A745" s="28"/>
      <c r="B745" s="28"/>
      <c r="C745" s="28"/>
    </row>
    <row r="746" spans="1:3" x14ac:dyDescent="0.3">
      <c r="A746" s="28"/>
      <c r="B746" s="28"/>
      <c r="C746" s="28"/>
    </row>
    <row r="747" spans="1:3" x14ac:dyDescent="0.3">
      <c r="A747" s="28"/>
      <c r="B747" s="28"/>
      <c r="C747" s="28"/>
    </row>
    <row r="748" spans="1:3" x14ac:dyDescent="0.3">
      <c r="A748" s="28"/>
      <c r="B748" s="28"/>
      <c r="C748" s="28"/>
    </row>
    <row r="749" spans="1:3" x14ac:dyDescent="0.3">
      <c r="A749" s="28"/>
      <c r="B749" s="28"/>
      <c r="C749" s="28"/>
    </row>
    <row r="750" spans="1:3" x14ac:dyDescent="0.3">
      <c r="A750" s="28"/>
      <c r="B750" s="28"/>
      <c r="C750" s="28"/>
    </row>
    <row r="751" spans="1:3" x14ac:dyDescent="0.3">
      <c r="A751" s="28"/>
      <c r="B751" s="28"/>
      <c r="C751" s="28"/>
    </row>
    <row r="752" spans="1:3" x14ac:dyDescent="0.3">
      <c r="A752" s="28"/>
      <c r="B752" s="28"/>
      <c r="C752" s="28"/>
    </row>
    <row r="753" spans="1:3" x14ac:dyDescent="0.3">
      <c r="A753" s="28"/>
      <c r="B753" s="28"/>
      <c r="C753" s="28"/>
    </row>
    <row r="754" spans="1:3" x14ac:dyDescent="0.3">
      <c r="A754" s="28"/>
      <c r="B754" s="28"/>
      <c r="C754" s="28"/>
    </row>
    <row r="755" spans="1:3" x14ac:dyDescent="0.3">
      <c r="A755" s="28"/>
      <c r="B755" s="28"/>
      <c r="C755" s="28"/>
    </row>
    <row r="756" spans="1:3" x14ac:dyDescent="0.3">
      <c r="A756" s="28"/>
      <c r="B756" s="28"/>
      <c r="C756" s="28"/>
    </row>
    <row r="757" spans="1:3" x14ac:dyDescent="0.3">
      <c r="A757" s="28"/>
      <c r="B757" s="28"/>
      <c r="C757" s="28"/>
    </row>
    <row r="758" spans="1:3" x14ac:dyDescent="0.3">
      <c r="A758" s="28"/>
      <c r="B758" s="28"/>
      <c r="C758" s="28"/>
    </row>
    <row r="759" spans="1:3" x14ac:dyDescent="0.3">
      <c r="A759" s="28"/>
      <c r="B759" s="28"/>
      <c r="C759" s="28"/>
    </row>
    <row r="760" spans="1:3" x14ac:dyDescent="0.3">
      <c r="A760" s="28"/>
      <c r="B760" s="28"/>
      <c r="C760" s="28"/>
    </row>
    <row r="761" spans="1:3" x14ac:dyDescent="0.3">
      <c r="A761" s="28"/>
      <c r="B761" s="28"/>
      <c r="C761" s="28"/>
    </row>
    <row r="762" spans="1:3" x14ac:dyDescent="0.3">
      <c r="A762" s="28"/>
      <c r="B762" s="28"/>
      <c r="C762" s="28"/>
    </row>
    <row r="763" spans="1:3" x14ac:dyDescent="0.3">
      <c r="A763" s="28"/>
      <c r="B763" s="28"/>
      <c r="C763" s="28"/>
    </row>
    <row r="764" spans="1:3" x14ac:dyDescent="0.3">
      <c r="A764" s="28"/>
      <c r="B764" s="28"/>
      <c r="C764" s="28"/>
    </row>
    <row r="765" spans="1:3" x14ac:dyDescent="0.3">
      <c r="A765" s="28"/>
      <c r="B765" s="28"/>
      <c r="C765" s="28"/>
    </row>
    <row r="766" spans="1:3" x14ac:dyDescent="0.3">
      <c r="A766" s="28"/>
      <c r="B766" s="28"/>
      <c r="C766" s="28"/>
    </row>
    <row r="767" spans="1:3" x14ac:dyDescent="0.3">
      <c r="A767" s="28"/>
      <c r="B767" s="28"/>
      <c r="C767" s="28"/>
    </row>
    <row r="768" spans="1:3" x14ac:dyDescent="0.3">
      <c r="A768" s="28"/>
      <c r="B768" s="28"/>
      <c r="C768" s="28"/>
    </row>
    <row r="769" spans="1:3" x14ac:dyDescent="0.3">
      <c r="A769" s="28"/>
      <c r="B769" s="28"/>
      <c r="C769" s="28"/>
    </row>
    <row r="770" spans="1:3" x14ac:dyDescent="0.3">
      <c r="A770" s="28"/>
      <c r="B770" s="28"/>
      <c r="C770" s="28"/>
    </row>
    <row r="771" spans="1:3" x14ac:dyDescent="0.3">
      <c r="A771" s="28"/>
      <c r="B771" s="28"/>
      <c r="C771" s="28"/>
    </row>
    <row r="772" spans="1:3" x14ac:dyDescent="0.3">
      <c r="A772" s="28"/>
      <c r="B772" s="28"/>
      <c r="C772" s="28"/>
    </row>
    <row r="773" spans="1:3" x14ac:dyDescent="0.3">
      <c r="A773" s="28"/>
      <c r="B773" s="28"/>
      <c r="C773" s="28"/>
    </row>
    <row r="774" spans="1:3" x14ac:dyDescent="0.3">
      <c r="A774" s="28"/>
      <c r="B774" s="28"/>
      <c r="C774" s="28"/>
    </row>
    <row r="775" spans="1:3" x14ac:dyDescent="0.3">
      <c r="A775" s="28"/>
      <c r="B775" s="28"/>
      <c r="C775" s="28"/>
    </row>
    <row r="776" spans="1:3" x14ac:dyDescent="0.3">
      <c r="A776" s="28"/>
      <c r="B776" s="28"/>
      <c r="C776" s="28"/>
    </row>
    <row r="777" spans="1:3" x14ac:dyDescent="0.3">
      <c r="A777" s="28"/>
      <c r="B777" s="28"/>
      <c r="C777" s="28"/>
    </row>
    <row r="778" spans="1:3" x14ac:dyDescent="0.3">
      <c r="A778" s="28"/>
      <c r="B778" s="28"/>
      <c r="C778" s="28"/>
    </row>
    <row r="779" spans="1:3" x14ac:dyDescent="0.3">
      <c r="A779" s="28"/>
      <c r="B779" s="28"/>
      <c r="C779" s="28"/>
    </row>
    <row r="780" spans="1:3" x14ac:dyDescent="0.3">
      <c r="A780" s="28"/>
      <c r="B780" s="28"/>
      <c r="C780" s="28"/>
    </row>
    <row r="781" spans="1:3" x14ac:dyDescent="0.3">
      <c r="A781" s="28"/>
      <c r="B781" s="28"/>
      <c r="C781" s="28"/>
    </row>
    <row r="782" spans="1:3" x14ac:dyDescent="0.3">
      <c r="A782" s="28"/>
      <c r="B782" s="28"/>
      <c r="C782" s="28"/>
    </row>
    <row r="783" spans="1:3" x14ac:dyDescent="0.3">
      <c r="A783" s="28"/>
      <c r="B783" s="28"/>
      <c r="C783" s="28"/>
    </row>
    <row r="784" spans="1:3" x14ac:dyDescent="0.3">
      <c r="A784" s="28"/>
      <c r="B784" s="28"/>
      <c r="C784" s="28"/>
    </row>
    <row r="785" spans="1:3" x14ac:dyDescent="0.3">
      <c r="A785" s="28"/>
      <c r="B785" s="28"/>
      <c r="C785" s="28"/>
    </row>
    <row r="786" spans="1:3" x14ac:dyDescent="0.3">
      <c r="A786" s="28"/>
      <c r="B786" s="28"/>
      <c r="C786" s="28"/>
    </row>
    <row r="787" spans="1:3" x14ac:dyDescent="0.3">
      <c r="A787" s="28"/>
      <c r="B787" s="28"/>
      <c r="C787" s="28"/>
    </row>
    <row r="788" spans="1:3" x14ac:dyDescent="0.3">
      <c r="A788" s="28"/>
      <c r="B788" s="28"/>
      <c r="C788" s="28"/>
    </row>
    <row r="789" spans="1:3" x14ac:dyDescent="0.3">
      <c r="A789" s="28"/>
      <c r="B789" s="28"/>
      <c r="C789" s="28"/>
    </row>
    <row r="790" spans="1:3" x14ac:dyDescent="0.3">
      <c r="A790" s="28"/>
      <c r="B790" s="28"/>
      <c r="C790" s="28"/>
    </row>
    <row r="791" spans="1:3" x14ac:dyDescent="0.3">
      <c r="A791" s="28"/>
      <c r="B791" s="28"/>
      <c r="C791" s="28"/>
    </row>
    <row r="792" spans="1:3" x14ac:dyDescent="0.3">
      <c r="A792" s="28"/>
      <c r="B792" s="28"/>
      <c r="C792" s="28"/>
    </row>
    <row r="793" spans="1:3" x14ac:dyDescent="0.3">
      <c r="A793" s="28"/>
      <c r="B793" s="28"/>
      <c r="C793" s="28"/>
    </row>
    <row r="794" spans="1:3" x14ac:dyDescent="0.3">
      <c r="A794" s="28"/>
      <c r="B794" s="28"/>
      <c r="C794" s="28"/>
    </row>
    <row r="795" spans="1:3" x14ac:dyDescent="0.3">
      <c r="A795" s="28"/>
      <c r="B795" s="28"/>
      <c r="C795" s="28"/>
    </row>
    <row r="796" spans="1:3" x14ac:dyDescent="0.3">
      <c r="A796" s="28"/>
      <c r="B796" s="28"/>
      <c r="C796" s="28"/>
    </row>
    <row r="797" spans="1:3" x14ac:dyDescent="0.3">
      <c r="A797" s="28"/>
      <c r="B797" s="28"/>
      <c r="C797" s="28"/>
    </row>
    <row r="798" spans="1:3" x14ac:dyDescent="0.3">
      <c r="A798" s="28"/>
      <c r="B798" s="28"/>
      <c r="C798" s="28"/>
    </row>
    <row r="799" spans="1:3" x14ac:dyDescent="0.3">
      <c r="A799" s="28"/>
      <c r="B799" s="28"/>
      <c r="C799" s="28"/>
    </row>
    <row r="800" spans="1:3" x14ac:dyDescent="0.3">
      <c r="A800" s="28"/>
      <c r="B800" s="28"/>
      <c r="C800" s="28"/>
    </row>
    <row r="801" spans="1:3" x14ac:dyDescent="0.3">
      <c r="A801" s="28"/>
      <c r="B801" s="28"/>
      <c r="C801" s="28"/>
    </row>
    <row r="802" spans="1:3" x14ac:dyDescent="0.3">
      <c r="A802" s="28"/>
      <c r="B802" s="28"/>
      <c r="C802" s="28"/>
    </row>
    <row r="803" spans="1:3" x14ac:dyDescent="0.3">
      <c r="A803" s="28"/>
      <c r="B803" s="28"/>
      <c r="C803" s="28"/>
    </row>
    <row r="804" spans="1:3" x14ac:dyDescent="0.3">
      <c r="A804" s="28"/>
      <c r="B804" s="28"/>
      <c r="C804" s="28"/>
    </row>
    <row r="805" spans="1:3" x14ac:dyDescent="0.3">
      <c r="A805" s="28"/>
      <c r="B805" s="28"/>
      <c r="C805" s="28"/>
    </row>
    <row r="806" spans="1:3" x14ac:dyDescent="0.3">
      <c r="A806" s="28"/>
      <c r="B806" s="28"/>
      <c r="C806" s="28"/>
    </row>
    <row r="807" spans="1:3" x14ac:dyDescent="0.3">
      <c r="A807" s="28"/>
      <c r="B807" s="28"/>
      <c r="C807" s="28"/>
    </row>
    <row r="808" spans="1:3" x14ac:dyDescent="0.3">
      <c r="A808" s="28"/>
      <c r="B808" s="28"/>
      <c r="C808" s="28"/>
    </row>
    <row r="809" spans="1:3" x14ac:dyDescent="0.3">
      <c r="A809" s="28"/>
      <c r="B809" s="28"/>
      <c r="C809" s="28"/>
    </row>
    <row r="810" spans="1:3" x14ac:dyDescent="0.3">
      <c r="A810" s="28"/>
      <c r="B810" s="28"/>
      <c r="C810" s="28"/>
    </row>
    <row r="811" spans="1:3" x14ac:dyDescent="0.3">
      <c r="A811" s="28"/>
      <c r="B811" s="28"/>
      <c r="C811" s="28"/>
    </row>
    <row r="812" spans="1:3" x14ac:dyDescent="0.3">
      <c r="A812" s="28"/>
      <c r="B812" s="28"/>
      <c r="C812" s="28"/>
    </row>
  </sheetData>
  <mergeCells count="81">
    <mergeCell ref="U38:W38"/>
    <mergeCell ref="U39:W39"/>
    <mergeCell ref="U40:W40"/>
    <mergeCell ref="U41:W41"/>
    <mergeCell ref="Z35:AB35"/>
    <mergeCell ref="Z36:AB36"/>
    <mergeCell ref="Z37:AB37"/>
    <mergeCell ref="Z38:AB38"/>
    <mergeCell ref="Z39:AB39"/>
    <mergeCell ref="Z40:AB40"/>
    <mergeCell ref="Z41:AB41"/>
    <mergeCell ref="K38:M38"/>
    <mergeCell ref="K39:M39"/>
    <mergeCell ref="K40:M40"/>
    <mergeCell ref="K41:M41"/>
    <mergeCell ref="P35:R35"/>
    <mergeCell ref="P36:R36"/>
    <mergeCell ref="P37:R37"/>
    <mergeCell ref="P38:R38"/>
    <mergeCell ref="P39:R39"/>
    <mergeCell ref="P40:R40"/>
    <mergeCell ref="P41:R41"/>
    <mergeCell ref="F35:H35"/>
    <mergeCell ref="F36:H36"/>
    <mergeCell ref="F37:H37"/>
    <mergeCell ref="F38:H38"/>
    <mergeCell ref="F39:H39"/>
    <mergeCell ref="F40:H40"/>
    <mergeCell ref="F41:H41"/>
    <mergeCell ref="AH3:AI3"/>
    <mergeCell ref="K35:M35"/>
    <mergeCell ref="K36:M36"/>
    <mergeCell ref="K37:M37"/>
    <mergeCell ref="U35:W35"/>
    <mergeCell ref="U36:W36"/>
    <mergeCell ref="U37:W37"/>
    <mergeCell ref="F34:I34"/>
    <mergeCell ref="K34:N34"/>
    <mergeCell ref="P34:S34"/>
    <mergeCell ref="U34:X34"/>
    <mergeCell ref="Z34:AC34"/>
    <mergeCell ref="AH26:AI26"/>
    <mergeCell ref="AH30:AI30"/>
    <mergeCell ref="AH18:AI18"/>
    <mergeCell ref="AH19:AI19"/>
    <mergeCell ref="AH20:AI20"/>
    <mergeCell ref="AH29:AI29"/>
    <mergeCell ref="AH28:AI28"/>
    <mergeCell ref="AH27:AI27"/>
    <mergeCell ref="AH21:AI21"/>
    <mergeCell ref="AH22:AI22"/>
    <mergeCell ref="AH23:AI23"/>
    <mergeCell ref="AH24:AI24"/>
    <mergeCell ref="AH25:AI25"/>
    <mergeCell ref="A85:C85"/>
    <mergeCell ref="A168:C168"/>
    <mergeCell ref="A251:C251"/>
    <mergeCell ref="A334:C334"/>
    <mergeCell ref="AO8:AQ8"/>
    <mergeCell ref="AO9:AQ9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1:AF1"/>
    <mergeCell ref="AO3:AQ3"/>
    <mergeCell ref="AO4:AQ4"/>
    <mergeCell ref="AO5:AQ5"/>
    <mergeCell ref="AO6:AQ6"/>
    <mergeCell ref="AO10:AQ10"/>
    <mergeCell ref="AO7:AQ7"/>
    <mergeCell ref="AH4:AI4"/>
    <mergeCell ref="AH5:AI5"/>
    <mergeCell ref="AH6:AI6"/>
    <mergeCell ref="AH7:AI7"/>
  </mergeCells>
  <conditionalFormatting sqref="C3:C84 C86:C167 C169:C250 C252:C333 C335:C81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DA0D-6E40-465B-9F76-5EAD0635899E}">
  <dimension ref="A1:AR415"/>
  <sheetViews>
    <sheetView topLeftCell="B1" zoomScale="90" zoomScaleNormal="90" workbookViewId="0">
      <selection activeCell="K9" sqref="E9:K9"/>
    </sheetView>
  </sheetViews>
  <sheetFormatPr defaultRowHeight="14.4" x14ac:dyDescent="0.3"/>
  <cols>
    <col min="1" max="1" width="23.33203125" customWidth="1"/>
    <col min="2" max="2" width="23.44140625" customWidth="1"/>
    <col min="5" max="5" width="25" customWidth="1"/>
    <col min="32" max="32" width="9.77734375" customWidth="1"/>
    <col min="35" max="35" width="12.33203125" customWidth="1"/>
  </cols>
  <sheetData>
    <row r="1" spans="1:44" x14ac:dyDescent="0.3">
      <c r="A1" s="60" t="s">
        <v>56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</row>
    <row r="2" spans="1:44" x14ac:dyDescent="0.3">
      <c r="A2" s="27" t="s">
        <v>0</v>
      </c>
      <c r="B2" s="27" t="s">
        <v>28</v>
      </c>
      <c r="C2" s="27" t="s">
        <v>27</v>
      </c>
    </row>
    <row r="3" spans="1:44" x14ac:dyDescent="0.3">
      <c r="A3" s="2" t="s">
        <v>1</v>
      </c>
      <c r="B3" s="2" t="s">
        <v>1</v>
      </c>
      <c r="C3" s="2">
        <f xml:space="preserve"> IF(A3=B3,1,0)</f>
        <v>1</v>
      </c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27" t="s">
        <v>15</v>
      </c>
      <c r="U3" s="27" t="s">
        <v>16</v>
      </c>
      <c r="V3" s="27" t="s">
        <v>17</v>
      </c>
      <c r="W3" s="27" t="s">
        <v>18</v>
      </c>
      <c r="X3" s="27" t="s">
        <v>19</v>
      </c>
      <c r="Y3" s="27" t="s">
        <v>20</v>
      </c>
      <c r="Z3" s="27" t="s">
        <v>21</v>
      </c>
      <c r="AA3" s="27" t="s">
        <v>22</v>
      </c>
      <c r="AB3" s="27" t="s">
        <v>23</v>
      </c>
      <c r="AC3" s="27" t="s">
        <v>24</v>
      </c>
      <c r="AD3" s="27" t="s">
        <v>25</v>
      </c>
      <c r="AE3" s="27" t="s">
        <v>26</v>
      </c>
      <c r="AF3" s="27" t="s">
        <v>93</v>
      </c>
      <c r="AH3" s="79"/>
      <c r="AI3" s="80"/>
      <c r="AJ3" s="27" t="s">
        <v>31</v>
      </c>
      <c r="AK3" s="27" t="s">
        <v>32</v>
      </c>
      <c r="AL3" s="27" t="s">
        <v>33</v>
      </c>
      <c r="AM3" s="27" t="s">
        <v>34</v>
      </c>
      <c r="AO3" s="63" t="s">
        <v>37</v>
      </c>
      <c r="AP3" s="64"/>
      <c r="AQ3" s="65"/>
      <c r="AR3" s="1">
        <f>SUM(AJ4:AJ29,AK30)</f>
        <v>344</v>
      </c>
    </row>
    <row r="4" spans="1:44" x14ac:dyDescent="0.3">
      <c r="A4" s="2" t="s">
        <v>1</v>
      </c>
      <c r="B4" s="2" t="s">
        <v>1</v>
      </c>
      <c r="C4" s="2">
        <f t="shared" ref="C4:C67" si="0" xml:space="preserve"> IF(A4=B4,1,0)</f>
        <v>1</v>
      </c>
      <c r="E4" s="25" t="s">
        <v>1</v>
      </c>
      <c r="F4" s="18">
        <f>COUNTIFS($A:$A,$E4,$B:$B,F$3)</f>
        <v>11</v>
      </c>
      <c r="G4" s="2">
        <f>COUNTIFS($A:$A,$E4,$B:$B,G$3)</f>
        <v>0</v>
      </c>
      <c r="H4" s="2">
        <f t="shared" ref="H4:W19" si="1">COUNTIFS($A:$A,$E4,$B:$B,H$3)</f>
        <v>0</v>
      </c>
      <c r="I4" s="2">
        <f t="shared" si="1"/>
        <v>0</v>
      </c>
      <c r="J4" s="2">
        <f t="shared" si="1"/>
        <v>0</v>
      </c>
      <c r="K4" s="2">
        <f t="shared" si="1"/>
        <v>0</v>
      </c>
      <c r="L4" s="2">
        <f t="shared" si="1"/>
        <v>0</v>
      </c>
      <c r="M4" s="2">
        <f t="shared" si="1"/>
        <v>0</v>
      </c>
      <c r="N4" s="2">
        <f t="shared" si="1"/>
        <v>0</v>
      </c>
      <c r="O4" s="2">
        <f t="shared" si="1"/>
        <v>0</v>
      </c>
      <c r="P4" s="2">
        <f t="shared" si="1"/>
        <v>0</v>
      </c>
      <c r="Q4" s="2">
        <f t="shared" si="1"/>
        <v>0</v>
      </c>
      <c r="R4" s="2">
        <f t="shared" si="1"/>
        <v>0</v>
      </c>
      <c r="S4" s="2">
        <f t="shared" si="1"/>
        <v>0</v>
      </c>
      <c r="T4" s="2">
        <f t="shared" si="1"/>
        <v>0</v>
      </c>
      <c r="U4" s="2">
        <f t="shared" si="1"/>
        <v>0</v>
      </c>
      <c r="V4" s="2">
        <f t="shared" si="1"/>
        <v>0</v>
      </c>
      <c r="W4" s="2">
        <f t="shared" si="1"/>
        <v>0</v>
      </c>
      <c r="X4" s="2">
        <f t="shared" ref="X4:AF19" si="2">COUNTIFS($A:$A,$E4,$B:$B,X$3)</f>
        <v>0</v>
      </c>
      <c r="Y4" s="2">
        <f t="shared" si="2"/>
        <v>0</v>
      </c>
      <c r="Z4" s="2">
        <f t="shared" si="2"/>
        <v>0</v>
      </c>
      <c r="AA4" s="2">
        <f t="shared" si="2"/>
        <v>0</v>
      </c>
      <c r="AB4" s="2">
        <f t="shared" si="2"/>
        <v>0</v>
      </c>
      <c r="AC4" s="2">
        <f t="shared" si="2"/>
        <v>0</v>
      </c>
      <c r="AD4" s="2">
        <f t="shared" si="2"/>
        <v>0</v>
      </c>
      <c r="AE4" s="2">
        <f t="shared" si="2"/>
        <v>0</v>
      </c>
      <c r="AF4" s="2">
        <f t="shared" si="2"/>
        <v>0</v>
      </c>
      <c r="AH4" s="68" t="s">
        <v>1</v>
      </c>
      <c r="AI4" s="68"/>
      <c r="AJ4" s="2" cm="1">
        <f t="array" ref="AJ4">INDEX(F4:AF4,,ROWS($4:4))</f>
        <v>11</v>
      </c>
      <c r="AK4" s="2" t="s">
        <v>42</v>
      </c>
      <c r="AL4" s="2">
        <f t="shared" ref="AL4:AL29" si="3">SUM(F4:AF4)-AJ4</f>
        <v>0</v>
      </c>
      <c r="AM4" s="2" t="s">
        <v>42</v>
      </c>
      <c r="AO4" s="57" t="s">
        <v>38</v>
      </c>
      <c r="AP4" s="58"/>
      <c r="AQ4" s="62"/>
      <c r="AR4" s="1">
        <f>SUM(AL4:AL29, AM30)</f>
        <v>61</v>
      </c>
    </row>
    <row r="5" spans="1:44" x14ac:dyDescent="0.3">
      <c r="A5" s="2" t="s">
        <v>1</v>
      </c>
      <c r="B5" s="2" t="s">
        <v>1</v>
      </c>
      <c r="C5" s="2">
        <f t="shared" si="0"/>
        <v>1</v>
      </c>
      <c r="E5" s="25" t="s">
        <v>2</v>
      </c>
      <c r="F5" s="2">
        <f>COUNTIFS($A:$A,$E5,$B:$B,F$3)</f>
        <v>0</v>
      </c>
      <c r="G5" s="3">
        <f t="shared" ref="G5" si="4">COUNTIFS($A:$A,$E5,$B:$B,G$3)</f>
        <v>15</v>
      </c>
      <c r="H5" s="5">
        <f t="shared" si="1"/>
        <v>1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5">
        <f t="shared" si="2"/>
        <v>1</v>
      </c>
      <c r="Y5" s="2">
        <f t="shared" si="2"/>
        <v>0</v>
      </c>
      <c r="Z5" s="2">
        <f t="shared" si="2"/>
        <v>0</v>
      </c>
      <c r="AA5" s="2">
        <f t="shared" si="2"/>
        <v>0</v>
      </c>
      <c r="AB5" s="2">
        <f t="shared" si="2"/>
        <v>0</v>
      </c>
      <c r="AC5" s="2">
        <f t="shared" si="2"/>
        <v>0</v>
      </c>
      <c r="AD5" s="2">
        <f t="shared" si="2"/>
        <v>0</v>
      </c>
      <c r="AE5" s="2">
        <f t="shared" si="2"/>
        <v>0</v>
      </c>
      <c r="AF5" s="5">
        <f t="shared" si="2"/>
        <v>2</v>
      </c>
      <c r="AH5" s="68" t="s">
        <v>2</v>
      </c>
      <c r="AI5" s="68"/>
      <c r="AJ5" s="2" cm="1">
        <f t="array" ref="AJ5">INDEX(F5:AF5,,ROWS($4:5))</f>
        <v>15</v>
      </c>
      <c r="AK5" s="2" t="s">
        <v>42</v>
      </c>
      <c r="AL5" s="2">
        <f t="shared" si="3"/>
        <v>4</v>
      </c>
      <c r="AM5" s="2" t="s">
        <v>42</v>
      </c>
      <c r="AO5" s="57" t="s">
        <v>35</v>
      </c>
      <c r="AP5" s="58"/>
      <c r="AQ5" s="62"/>
      <c r="AR5" s="16">
        <f>AR3/(AR3+AR4)</f>
        <v>0.84938271604938276</v>
      </c>
    </row>
    <row r="6" spans="1:44" x14ac:dyDescent="0.3">
      <c r="A6" s="2" t="s">
        <v>2</v>
      </c>
      <c r="B6" s="2" t="s">
        <v>2</v>
      </c>
      <c r="C6" s="2">
        <f t="shared" si="0"/>
        <v>1</v>
      </c>
      <c r="E6" s="25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12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1"/>
        <v>0</v>
      </c>
      <c r="W6" s="2">
        <f t="shared" si="1"/>
        <v>0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0</v>
      </c>
      <c r="AD6" s="2">
        <f t="shared" si="2"/>
        <v>0</v>
      </c>
      <c r="AE6" s="2">
        <f t="shared" si="2"/>
        <v>0</v>
      </c>
      <c r="AF6" s="2">
        <f t="shared" si="2"/>
        <v>0</v>
      </c>
      <c r="AH6" s="68" t="s">
        <v>3</v>
      </c>
      <c r="AI6" s="68"/>
      <c r="AJ6" s="2" cm="1">
        <f t="array" ref="AJ6">INDEX(F6:AF6,,ROWS($4:6))</f>
        <v>12</v>
      </c>
      <c r="AK6" s="2" t="s">
        <v>42</v>
      </c>
      <c r="AL6" s="2">
        <f t="shared" si="3"/>
        <v>0</v>
      </c>
      <c r="AM6" s="2" t="s">
        <v>42</v>
      </c>
      <c r="AO6" s="57" t="s">
        <v>36</v>
      </c>
      <c r="AP6" s="58"/>
      <c r="AQ6" s="62"/>
      <c r="AR6" s="16">
        <f>SUM(AJ4:AJ29)/(SUM(AJ4:AJ29)+AM30)</f>
        <v>0.95714285714285718</v>
      </c>
    </row>
    <row r="7" spans="1:44" x14ac:dyDescent="0.3">
      <c r="A7" s="2" t="s">
        <v>2</v>
      </c>
      <c r="B7" s="2" t="s">
        <v>2</v>
      </c>
      <c r="C7" s="2">
        <f t="shared" si="0"/>
        <v>1</v>
      </c>
      <c r="E7" s="25" t="s">
        <v>4</v>
      </c>
      <c r="F7" s="5">
        <f t="shared" si="5"/>
        <v>1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5">
        <f t="shared" si="5"/>
        <v>1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1"/>
        <v>0</v>
      </c>
      <c r="W7" s="2">
        <f t="shared" si="1"/>
        <v>0</v>
      </c>
      <c r="X7" s="2">
        <f t="shared" si="2"/>
        <v>0</v>
      </c>
      <c r="Y7" s="2">
        <f t="shared" si="2"/>
        <v>0</v>
      </c>
      <c r="Z7" s="2">
        <f t="shared" si="2"/>
        <v>0</v>
      </c>
      <c r="AA7" s="2">
        <f t="shared" si="2"/>
        <v>0</v>
      </c>
      <c r="AB7" s="2">
        <f t="shared" si="2"/>
        <v>0</v>
      </c>
      <c r="AC7" s="2">
        <f t="shared" si="2"/>
        <v>0</v>
      </c>
      <c r="AD7" s="2">
        <f t="shared" si="2"/>
        <v>0</v>
      </c>
      <c r="AE7" s="2">
        <f t="shared" si="2"/>
        <v>0</v>
      </c>
      <c r="AF7" s="2">
        <f t="shared" si="2"/>
        <v>0</v>
      </c>
      <c r="AH7" s="68" t="s">
        <v>4</v>
      </c>
      <c r="AI7" s="68"/>
      <c r="AJ7" s="2" cm="1">
        <f t="array" ref="AJ7">INDEX(F7:AF7,,ROWS($4:7))</f>
        <v>15</v>
      </c>
      <c r="AK7" s="2" t="s">
        <v>42</v>
      </c>
      <c r="AL7" s="2">
        <f t="shared" si="3"/>
        <v>2</v>
      </c>
      <c r="AM7" s="2" t="s">
        <v>42</v>
      </c>
      <c r="AO7" s="57" t="s">
        <v>39</v>
      </c>
      <c r="AP7" s="58"/>
      <c r="AQ7" s="62"/>
      <c r="AR7" s="16">
        <f>SUM(AJ4:AJ29)/(SUM(AJ4:AJ29)+SUM(AL4:AL29))</f>
        <v>0.87926509186351709</v>
      </c>
    </row>
    <row r="8" spans="1:44" x14ac:dyDescent="0.3">
      <c r="A8" s="2" t="s">
        <v>2</v>
      </c>
      <c r="B8" s="2" t="s">
        <v>2</v>
      </c>
      <c r="C8" s="2">
        <f t="shared" si="0"/>
        <v>1</v>
      </c>
      <c r="E8" s="25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18">
        <f t="shared" si="5"/>
        <v>13</v>
      </c>
      <c r="K8" s="5">
        <f t="shared" si="5"/>
        <v>8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5">
        <f t="shared" si="5"/>
        <v>1</v>
      </c>
      <c r="T8" s="2">
        <f t="shared" si="5"/>
        <v>0</v>
      </c>
      <c r="U8" s="2">
        <f t="shared" si="5"/>
        <v>0</v>
      </c>
      <c r="V8" s="2">
        <f t="shared" si="1"/>
        <v>0</v>
      </c>
      <c r="W8" s="2">
        <f t="shared" si="1"/>
        <v>0</v>
      </c>
      <c r="X8" s="2">
        <f t="shared" si="2"/>
        <v>0</v>
      </c>
      <c r="Y8" s="2">
        <f t="shared" si="2"/>
        <v>0</v>
      </c>
      <c r="Z8" s="2">
        <f t="shared" si="2"/>
        <v>0</v>
      </c>
      <c r="AA8" s="2">
        <f t="shared" si="2"/>
        <v>0</v>
      </c>
      <c r="AB8" s="2">
        <f t="shared" si="2"/>
        <v>0</v>
      </c>
      <c r="AC8" s="2">
        <f t="shared" si="2"/>
        <v>0</v>
      </c>
      <c r="AD8" s="2">
        <f t="shared" si="2"/>
        <v>0</v>
      </c>
      <c r="AE8" s="2">
        <f t="shared" si="2"/>
        <v>0</v>
      </c>
      <c r="AF8" s="2">
        <f t="shared" si="2"/>
        <v>0</v>
      </c>
      <c r="AH8" s="68" t="s">
        <v>14</v>
      </c>
      <c r="AI8" s="68"/>
      <c r="AJ8" s="2" cm="1">
        <f t="array" ref="AJ8">INDEX(F8:AF8,,ROWS($4:8))</f>
        <v>13</v>
      </c>
      <c r="AK8" s="2" t="s">
        <v>42</v>
      </c>
      <c r="AL8" s="2">
        <f t="shared" si="3"/>
        <v>9</v>
      </c>
      <c r="AM8" s="2" t="s">
        <v>42</v>
      </c>
      <c r="AO8" s="57" t="s">
        <v>40</v>
      </c>
      <c r="AP8" s="58"/>
      <c r="AQ8" s="62"/>
      <c r="AR8" s="16">
        <f>AK30/15</f>
        <v>0.6</v>
      </c>
    </row>
    <row r="9" spans="1:44" x14ac:dyDescent="0.3">
      <c r="A9" s="2" t="s">
        <v>3</v>
      </c>
      <c r="B9" s="2" t="s">
        <v>3</v>
      </c>
      <c r="C9" s="2">
        <f t="shared" si="0"/>
        <v>1</v>
      </c>
      <c r="E9" s="25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2</v>
      </c>
      <c r="K9" s="6">
        <f t="shared" si="5"/>
        <v>7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5">
        <f t="shared" si="5"/>
        <v>1</v>
      </c>
      <c r="T9" s="2">
        <f t="shared" si="5"/>
        <v>0</v>
      </c>
      <c r="U9" s="2">
        <f t="shared" si="5"/>
        <v>0</v>
      </c>
      <c r="V9" s="2">
        <f t="shared" si="1"/>
        <v>0</v>
      </c>
      <c r="W9" s="2">
        <f t="shared" si="1"/>
        <v>0</v>
      </c>
      <c r="X9" s="2">
        <f t="shared" si="2"/>
        <v>0</v>
      </c>
      <c r="Y9" s="2">
        <f t="shared" si="2"/>
        <v>0</v>
      </c>
      <c r="Z9" s="2">
        <f t="shared" si="2"/>
        <v>0</v>
      </c>
      <c r="AA9" s="2">
        <f t="shared" si="2"/>
        <v>0</v>
      </c>
      <c r="AB9" s="2">
        <f t="shared" si="2"/>
        <v>0</v>
      </c>
      <c r="AC9" s="2">
        <f t="shared" si="2"/>
        <v>0</v>
      </c>
      <c r="AD9" s="2">
        <f t="shared" si="2"/>
        <v>0</v>
      </c>
      <c r="AE9" s="2">
        <f t="shared" si="2"/>
        <v>0</v>
      </c>
      <c r="AF9" s="5">
        <f t="shared" si="2"/>
        <v>1</v>
      </c>
      <c r="AH9" s="68" t="s">
        <v>5</v>
      </c>
      <c r="AI9" s="68"/>
      <c r="AJ9" s="2" cm="1">
        <f t="array" ref="AJ9">INDEX(F9:AF9,,ROWS($4:9))</f>
        <v>7</v>
      </c>
      <c r="AK9" s="2" t="s">
        <v>42</v>
      </c>
      <c r="AL9" s="2">
        <f t="shared" si="3"/>
        <v>4</v>
      </c>
      <c r="AM9" s="2" t="s">
        <v>42</v>
      </c>
      <c r="AO9" s="57" t="s">
        <v>41</v>
      </c>
      <c r="AP9" s="58"/>
      <c r="AQ9" s="62"/>
      <c r="AR9" s="16">
        <f>2*(AR6*AR7)/(AR6+AR7)</f>
        <v>0.91655266757865939</v>
      </c>
    </row>
    <row r="10" spans="1:44" x14ac:dyDescent="0.3">
      <c r="A10" s="2" t="s">
        <v>3</v>
      </c>
      <c r="B10" s="2" t="s">
        <v>3</v>
      </c>
      <c r="C10" s="2">
        <f t="shared" si="0"/>
        <v>1</v>
      </c>
      <c r="E10" s="25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18">
        <f t="shared" si="5"/>
        <v>13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1"/>
        <v>0</v>
      </c>
      <c r="W10" s="2">
        <f t="shared" si="1"/>
        <v>0</v>
      </c>
      <c r="X10" s="2">
        <f t="shared" si="2"/>
        <v>0</v>
      </c>
      <c r="Y10" s="2">
        <f t="shared" si="2"/>
        <v>0</v>
      </c>
      <c r="Z10" s="2">
        <f t="shared" si="2"/>
        <v>0</v>
      </c>
      <c r="AA10" s="2">
        <f t="shared" si="2"/>
        <v>0</v>
      </c>
      <c r="AB10" s="2">
        <f t="shared" si="2"/>
        <v>0</v>
      </c>
      <c r="AC10" s="2">
        <f t="shared" si="2"/>
        <v>0</v>
      </c>
      <c r="AD10" s="2">
        <f t="shared" si="2"/>
        <v>0</v>
      </c>
      <c r="AE10" s="2">
        <f t="shared" si="2"/>
        <v>0</v>
      </c>
      <c r="AF10" s="2">
        <f t="shared" si="2"/>
        <v>0</v>
      </c>
      <c r="AH10" s="68" t="s">
        <v>6</v>
      </c>
      <c r="AI10" s="68"/>
      <c r="AJ10" s="2" cm="1">
        <f t="array" ref="AJ10">INDEX(F10:AF10,,ROWS($4:10))</f>
        <v>13</v>
      </c>
      <c r="AK10" s="2" t="s">
        <v>42</v>
      </c>
      <c r="AL10" s="2">
        <f t="shared" si="3"/>
        <v>0</v>
      </c>
      <c r="AM10" s="2" t="s">
        <v>42</v>
      </c>
      <c r="AO10" s="59" t="s">
        <v>92</v>
      </c>
      <c r="AP10" s="59"/>
      <c r="AQ10" s="59"/>
      <c r="AR10" s="16">
        <f>(SUM(AL4:AL29)+AM30)/(AR3+AR4)</f>
        <v>0.1506172839506173</v>
      </c>
    </row>
    <row r="11" spans="1:44" x14ac:dyDescent="0.3">
      <c r="A11" s="2" t="s">
        <v>19</v>
      </c>
      <c r="B11" s="2" t="s">
        <v>3</v>
      </c>
      <c r="C11" s="2">
        <f t="shared" si="0"/>
        <v>0</v>
      </c>
      <c r="E11" s="25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14</v>
      </c>
      <c r="N11" s="5">
        <f t="shared" si="5"/>
        <v>2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1"/>
        <v>0</v>
      </c>
      <c r="W11" s="2">
        <f t="shared" si="1"/>
        <v>0</v>
      </c>
      <c r="X11" s="2">
        <f t="shared" si="2"/>
        <v>0</v>
      </c>
      <c r="Y11" s="2">
        <f t="shared" si="2"/>
        <v>0</v>
      </c>
      <c r="Z11" s="2">
        <f t="shared" si="2"/>
        <v>0</v>
      </c>
      <c r="AA11" s="2">
        <f t="shared" si="2"/>
        <v>0</v>
      </c>
      <c r="AB11" s="2">
        <f t="shared" si="2"/>
        <v>0</v>
      </c>
      <c r="AC11" s="2">
        <f t="shared" si="2"/>
        <v>0</v>
      </c>
      <c r="AD11" s="2">
        <f t="shared" si="2"/>
        <v>0</v>
      </c>
      <c r="AE11" s="2">
        <f t="shared" si="2"/>
        <v>0</v>
      </c>
      <c r="AF11" s="2">
        <f t="shared" si="2"/>
        <v>0</v>
      </c>
      <c r="AH11" s="68" t="s">
        <v>7</v>
      </c>
      <c r="AI11" s="68"/>
      <c r="AJ11" s="2" cm="1">
        <f t="array" ref="AJ11">INDEX(F11:AF11,,ROWS($4:11))</f>
        <v>14</v>
      </c>
      <c r="AK11" s="2" t="s">
        <v>42</v>
      </c>
      <c r="AL11" s="2">
        <f t="shared" si="3"/>
        <v>2</v>
      </c>
      <c r="AM11" s="2" t="s">
        <v>42</v>
      </c>
    </row>
    <row r="12" spans="1:44" x14ac:dyDescent="0.3">
      <c r="A12" s="2" t="s">
        <v>4</v>
      </c>
      <c r="B12" s="2" t="s">
        <v>4</v>
      </c>
      <c r="C12" s="2">
        <f t="shared" si="0"/>
        <v>1</v>
      </c>
      <c r="E12" s="25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5">
        <f t="shared" si="5"/>
        <v>1</v>
      </c>
      <c r="N12" s="18">
        <f t="shared" si="5"/>
        <v>12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1"/>
        <v>0</v>
      </c>
      <c r="W12" s="2">
        <f t="shared" si="1"/>
        <v>0</v>
      </c>
      <c r="X12" s="2">
        <f t="shared" si="2"/>
        <v>0</v>
      </c>
      <c r="Y12" s="2">
        <f t="shared" si="2"/>
        <v>0</v>
      </c>
      <c r="Z12" s="2">
        <f t="shared" si="2"/>
        <v>0</v>
      </c>
      <c r="AA12" s="2">
        <f t="shared" si="2"/>
        <v>0</v>
      </c>
      <c r="AB12" s="5">
        <f t="shared" si="2"/>
        <v>1</v>
      </c>
      <c r="AC12" s="2">
        <f t="shared" si="2"/>
        <v>0</v>
      </c>
      <c r="AD12" s="2">
        <f t="shared" si="2"/>
        <v>0</v>
      </c>
      <c r="AE12" s="2">
        <f t="shared" si="2"/>
        <v>0</v>
      </c>
      <c r="AF12" s="2">
        <f t="shared" si="2"/>
        <v>0</v>
      </c>
      <c r="AH12" s="68" t="s">
        <v>8</v>
      </c>
      <c r="AI12" s="68"/>
      <c r="AJ12" s="2" cm="1">
        <f t="array" ref="AJ12">INDEX(F12:AF12,,ROWS($4:12))</f>
        <v>12</v>
      </c>
      <c r="AK12" s="2" t="s">
        <v>42</v>
      </c>
      <c r="AL12" s="2">
        <f t="shared" si="3"/>
        <v>2</v>
      </c>
      <c r="AM12" s="2" t="s">
        <v>42</v>
      </c>
    </row>
    <row r="13" spans="1:44" x14ac:dyDescent="0.3">
      <c r="A13" s="2" t="s">
        <v>4</v>
      </c>
      <c r="B13" s="2" t="s">
        <v>4</v>
      </c>
      <c r="C13" s="2">
        <f t="shared" si="0"/>
        <v>1</v>
      </c>
      <c r="E13" s="25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1"/>
        <v>0</v>
      </c>
      <c r="W13" s="2">
        <f t="shared" si="1"/>
        <v>0</v>
      </c>
      <c r="X13" s="2">
        <f t="shared" si="2"/>
        <v>0</v>
      </c>
      <c r="Y13" s="2">
        <f t="shared" si="2"/>
        <v>0</v>
      </c>
      <c r="Z13" s="2">
        <f t="shared" si="2"/>
        <v>0</v>
      </c>
      <c r="AA13" s="2">
        <f t="shared" si="2"/>
        <v>0</v>
      </c>
      <c r="AB13" s="2">
        <f t="shared" si="2"/>
        <v>0</v>
      </c>
      <c r="AC13" s="2">
        <f t="shared" si="2"/>
        <v>0</v>
      </c>
      <c r="AD13" s="2">
        <f t="shared" si="2"/>
        <v>0</v>
      </c>
      <c r="AE13" s="2">
        <f t="shared" si="2"/>
        <v>0</v>
      </c>
      <c r="AF13" s="2">
        <f t="shared" si="2"/>
        <v>0</v>
      </c>
      <c r="AH13" s="68" t="s">
        <v>9</v>
      </c>
      <c r="AI13" s="68"/>
      <c r="AJ13" s="2" cm="1">
        <f t="array" ref="AJ13">INDEX(F13:AF13,,ROWS($4:13))</f>
        <v>15</v>
      </c>
      <c r="AK13" s="2" t="s">
        <v>42</v>
      </c>
      <c r="AL13" s="2">
        <f t="shared" si="3"/>
        <v>0</v>
      </c>
      <c r="AM13" s="2" t="s">
        <v>42</v>
      </c>
    </row>
    <row r="14" spans="1:44" x14ac:dyDescent="0.3">
      <c r="A14" s="2" t="s">
        <v>4</v>
      </c>
      <c r="B14" s="2" t="s">
        <v>4</v>
      </c>
      <c r="C14" s="2">
        <f t="shared" si="0"/>
        <v>1</v>
      </c>
      <c r="E14" s="25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18">
        <f t="shared" si="5"/>
        <v>13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1"/>
        <v>0</v>
      </c>
      <c r="W14" s="2">
        <f t="shared" si="1"/>
        <v>0</v>
      </c>
      <c r="X14" s="2">
        <f t="shared" si="2"/>
        <v>0</v>
      </c>
      <c r="Y14" s="2">
        <f t="shared" si="2"/>
        <v>0</v>
      </c>
      <c r="Z14" s="2">
        <f t="shared" si="2"/>
        <v>0</v>
      </c>
      <c r="AA14" s="2">
        <f t="shared" si="2"/>
        <v>0</v>
      </c>
      <c r="AB14" s="2">
        <f t="shared" si="2"/>
        <v>0</v>
      </c>
      <c r="AC14" s="2">
        <f t="shared" si="2"/>
        <v>0</v>
      </c>
      <c r="AD14" s="2">
        <f t="shared" si="2"/>
        <v>0</v>
      </c>
      <c r="AE14" s="2">
        <f t="shared" si="2"/>
        <v>0</v>
      </c>
      <c r="AF14" s="2">
        <f t="shared" si="2"/>
        <v>0</v>
      </c>
      <c r="AH14" s="68" t="s">
        <v>10</v>
      </c>
      <c r="AI14" s="68"/>
      <c r="AJ14" s="2" cm="1">
        <f t="array" ref="AJ14">INDEX(F14:AF14,,ROWS($4:14))</f>
        <v>13</v>
      </c>
      <c r="AK14" s="2" t="s">
        <v>42</v>
      </c>
      <c r="AL14" s="2">
        <f t="shared" si="3"/>
        <v>0</v>
      </c>
      <c r="AM14" s="2" t="s">
        <v>42</v>
      </c>
    </row>
    <row r="15" spans="1:44" x14ac:dyDescent="0.3">
      <c r="A15" s="2" t="s">
        <v>14</v>
      </c>
      <c r="B15" s="2" t="s">
        <v>5</v>
      </c>
      <c r="C15" s="2">
        <f t="shared" si="0"/>
        <v>0</v>
      </c>
      <c r="E15" s="25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1"/>
        <v>0</v>
      </c>
      <c r="W15" s="2">
        <f t="shared" si="1"/>
        <v>0</v>
      </c>
      <c r="X15" s="2">
        <f t="shared" si="2"/>
        <v>0</v>
      </c>
      <c r="Y15" s="2">
        <f t="shared" si="2"/>
        <v>0</v>
      </c>
      <c r="Z15" s="2">
        <f t="shared" si="2"/>
        <v>0</v>
      </c>
      <c r="AA15" s="2">
        <f t="shared" si="2"/>
        <v>0</v>
      </c>
      <c r="AB15" s="2">
        <f t="shared" si="2"/>
        <v>0</v>
      </c>
      <c r="AC15" s="2">
        <f t="shared" si="2"/>
        <v>0</v>
      </c>
      <c r="AD15" s="2">
        <f t="shared" si="2"/>
        <v>0</v>
      </c>
      <c r="AE15" s="2">
        <f t="shared" si="2"/>
        <v>0</v>
      </c>
      <c r="AF15" s="2">
        <f t="shared" si="2"/>
        <v>0</v>
      </c>
      <c r="AH15" s="68" t="s">
        <v>11</v>
      </c>
      <c r="AI15" s="68"/>
      <c r="AJ15" s="2" cm="1">
        <f t="array" ref="AJ15">INDEX(F15:AF15,,ROWS($4:15))</f>
        <v>14</v>
      </c>
      <c r="AK15" s="2" t="s">
        <v>42</v>
      </c>
      <c r="AL15" s="2">
        <f t="shared" si="3"/>
        <v>0</v>
      </c>
      <c r="AM15" s="2" t="s">
        <v>42</v>
      </c>
    </row>
    <row r="16" spans="1:44" x14ac:dyDescent="0.3">
      <c r="A16" s="2" t="s">
        <v>5</v>
      </c>
      <c r="B16" s="2" t="s">
        <v>5</v>
      </c>
      <c r="C16" s="2">
        <f t="shared" si="0"/>
        <v>1</v>
      </c>
      <c r="E16" s="25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5">
        <f t="shared" si="5"/>
        <v>1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1"/>
        <v>0</v>
      </c>
      <c r="W16" s="2">
        <f t="shared" si="1"/>
        <v>0</v>
      </c>
      <c r="X16" s="2">
        <f t="shared" si="2"/>
        <v>0</v>
      </c>
      <c r="Y16" s="2">
        <f t="shared" si="2"/>
        <v>0</v>
      </c>
      <c r="Z16" s="2">
        <f t="shared" si="2"/>
        <v>0</v>
      </c>
      <c r="AA16" s="2">
        <f t="shared" si="2"/>
        <v>0</v>
      </c>
      <c r="AB16" s="2">
        <f t="shared" si="2"/>
        <v>0</v>
      </c>
      <c r="AC16" s="2">
        <f t="shared" si="2"/>
        <v>0</v>
      </c>
      <c r="AD16" s="2">
        <f t="shared" si="2"/>
        <v>0</v>
      </c>
      <c r="AE16" s="2">
        <f t="shared" si="2"/>
        <v>0</v>
      </c>
      <c r="AF16" s="2">
        <f t="shared" si="2"/>
        <v>0</v>
      </c>
      <c r="AH16" s="68" t="s">
        <v>12</v>
      </c>
      <c r="AI16" s="68"/>
      <c r="AJ16" s="2" cm="1">
        <f t="array" ref="AJ16">INDEX(F16:AF16,,ROWS($4:16))</f>
        <v>15</v>
      </c>
      <c r="AK16" s="2" t="s">
        <v>42</v>
      </c>
      <c r="AL16" s="2">
        <f t="shared" si="3"/>
        <v>1</v>
      </c>
      <c r="AM16" s="2" t="s">
        <v>42</v>
      </c>
    </row>
    <row r="17" spans="1:39" x14ac:dyDescent="0.3">
      <c r="A17" s="2" t="s">
        <v>5</v>
      </c>
      <c r="B17" s="2" t="s">
        <v>5</v>
      </c>
      <c r="C17" s="2">
        <f t="shared" si="0"/>
        <v>1</v>
      </c>
      <c r="E17" s="25" t="s">
        <v>13</v>
      </c>
      <c r="F17" s="5">
        <f t="shared" si="5"/>
        <v>2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18">
        <f t="shared" si="5"/>
        <v>12</v>
      </c>
      <c r="T17" s="2">
        <f t="shared" si="5"/>
        <v>0</v>
      </c>
      <c r="U17" s="2">
        <f t="shared" si="5"/>
        <v>0</v>
      </c>
      <c r="V17" s="2">
        <f t="shared" si="1"/>
        <v>0</v>
      </c>
      <c r="W17" s="2">
        <f t="shared" si="1"/>
        <v>0</v>
      </c>
      <c r="X17" s="2">
        <f t="shared" si="2"/>
        <v>0</v>
      </c>
      <c r="Y17" s="2">
        <f t="shared" si="2"/>
        <v>0</v>
      </c>
      <c r="Z17" s="2">
        <f t="shared" si="2"/>
        <v>0</v>
      </c>
      <c r="AA17" s="2">
        <f t="shared" si="2"/>
        <v>0</v>
      </c>
      <c r="AB17" s="2">
        <f t="shared" si="2"/>
        <v>0</v>
      </c>
      <c r="AC17" s="2">
        <f t="shared" si="2"/>
        <v>0</v>
      </c>
      <c r="AD17" s="2">
        <f t="shared" si="2"/>
        <v>0</v>
      </c>
      <c r="AE17" s="2">
        <f t="shared" si="2"/>
        <v>0</v>
      </c>
      <c r="AF17" s="2">
        <f t="shared" si="2"/>
        <v>0</v>
      </c>
      <c r="AH17" s="68" t="s">
        <v>13</v>
      </c>
      <c r="AI17" s="68"/>
      <c r="AJ17" s="2" cm="1">
        <f t="array" ref="AJ17">INDEX(F17:AF17,,ROWS($4:17))</f>
        <v>12</v>
      </c>
      <c r="AK17" s="2" t="s">
        <v>42</v>
      </c>
      <c r="AL17" s="2">
        <f t="shared" si="3"/>
        <v>2</v>
      </c>
      <c r="AM17" s="2" t="s">
        <v>42</v>
      </c>
    </row>
    <row r="18" spans="1:39" x14ac:dyDescent="0.3">
      <c r="A18" s="2" t="s">
        <v>6</v>
      </c>
      <c r="B18" s="2" t="s">
        <v>6</v>
      </c>
      <c r="C18" s="2">
        <f t="shared" si="0"/>
        <v>1</v>
      </c>
      <c r="E18" s="25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5">
        <f t="shared" si="5"/>
        <v>1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18">
        <f t="shared" si="5"/>
        <v>12</v>
      </c>
      <c r="U18" s="2">
        <f t="shared" si="5"/>
        <v>0</v>
      </c>
      <c r="V18" s="2">
        <f t="shared" si="1"/>
        <v>0</v>
      </c>
      <c r="W18" s="2">
        <f t="shared" si="1"/>
        <v>0</v>
      </c>
      <c r="X18" s="2">
        <f t="shared" si="2"/>
        <v>0</v>
      </c>
      <c r="Y18" s="2">
        <f t="shared" si="2"/>
        <v>0</v>
      </c>
      <c r="Z18" s="2">
        <f t="shared" si="2"/>
        <v>0</v>
      </c>
      <c r="AA18" s="2">
        <f t="shared" si="2"/>
        <v>0</v>
      </c>
      <c r="AB18" s="2">
        <f t="shared" si="2"/>
        <v>0</v>
      </c>
      <c r="AC18" s="2">
        <f t="shared" si="2"/>
        <v>0</v>
      </c>
      <c r="AD18" s="2">
        <f t="shared" si="2"/>
        <v>0</v>
      </c>
      <c r="AE18" s="2">
        <f t="shared" si="2"/>
        <v>0</v>
      </c>
      <c r="AF18" s="2">
        <f t="shared" si="2"/>
        <v>0</v>
      </c>
      <c r="AH18" s="68" t="s">
        <v>15</v>
      </c>
      <c r="AI18" s="68"/>
      <c r="AJ18" s="2" cm="1">
        <f t="array" ref="AJ18">INDEX(F18:AF18,,ROWS($4:18))</f>
        <v>12</v>
      </c>
      <c r="AK18" s="2" t="s">
        <v>42</v>
      </c>
      <c r="AL18" s="2">
        <f t="shared" si="3"/>
        <v>1</v>
      </c>
      <c r="AM18" s="2" t="s">
        <v>42</v>
      </c>
    </row>
    <row r="19" spans="1:39" x14ac:dyDescent="0.3">
      <c r="A19" s="2" t="s">
        <v>6</v>
      </c>
      <c r="B19" s="2" t="s">
        <v>6</v>
      </c>
      <c r="C19" s="2">
        <f t="shared" si="0"/>
        <v>1</v>
      </c>
      <c r="E19" s="25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5">
        <f t="shared" si="5"/>
        <v>2</v>
      </c>
      <c r="U19" s="3">
        <f t="shared" si="5"/>
        <v>14</v>
      </c>
      <c r="V19" s="2">
        <f t="shared" si="1"/>
        <v>0</v>
      </c>
      <c r="W19" s="2">
        <f t="shared" si="1"/>
        <v>0</v>
      </c>
      <c r="X19" s="2">
        <f t="shared" si="2"/>
        <v>0</v>
      </c>
      <c r="Y19" s="2">
        <f t="shared" si="2"/>
        <v>0</v>
      </c>
      <c r="Z19" s="2">
        <f t="shared" si="2"/>
        <v>0</v>
      </c>
      <c r="AA19" s="2">
        <f t="shared" si="2"/>
        <v>0</v>
      </c>
      <c r="AB19" s="2">
        <f t="shared" si="2"/>
        <v>0</v>
      </c>
      <c r="AC19" s="2">
        <f t="shared" si="2"/>
        <v>0</v>
      </c>
      <c r="AD19" s="2">
        <f t="shared" si="2"/>
        <v>0</v>
      </c>
      <c r="AE19" s="2">
        <f t="shared" si="2"/>
        <v>0</v>
      </c>
      <c r="AF19" s="2">
        <f t="shared" si="2"/>
        <v>0</v>
      </c>
      <c r="AH19" s="68" t="s">
        <v>16</v>
      </c>
      <c r="AI19" s="68"/>
      <c r="AJ19" s="2" cm="1">
        <f t="array" ref="AJ19">INDEX(F19:AF19,,ROWS($4:19))</f>
        <v>14</v>
      </c>
      <c r="AK19" s="2" t="s">
        <v>42</v>
      </c>
      <c r="AL19" s="2">
        <f t="shared" si="3"/>
        <v>2</v>
      </c>
      <c r="AM19" s="2" t="s">
        <v>42</v>
      </c>
    </row>
    <row r="20" spans="1:39" x14ac:dyDescent="0.3">
      <c r="A20" s="2" t="s">
        <v>6</v>
      </c>
      <c r="B20" s="2" t="s">
        <v>6</v>
      </c>
      <c r="C20" s="2">
        <f t="shared" si="0"/>
        <v>1</v>
      </c>
      <c r="E20" s="25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30" si="6">COUNTIFS($A:$A,$E20,$B:$B,V$3)</f>
        <v>14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68" t="s">
        <v>17</v>
      </c>
      <c r="AI20" s="68"/>
      <c r="AJ20" s="2" cm="1">
        <f t="array" ref="AJ20">INDEX(F20:AF20,,ROWS($4:20))</f>
        <v>14</v>
      </c>
      <c r="AK20" s="2" t="s">
        <v>42</v>
      </c>
      <c r="AL20" s="2">
        <f t="shared" si="3"/>
        <v>0</v>
      </c>
      <c r="AM20" s="2" t="s">
        <v>42</v>
      </c>
    </row>
    <row r="21" spans="1:39" x14ac:dyDescent="0.3">
      <c r="A21" s="2" t="s">
        <v>7</v>
      </c>
      <c r="B21" s="2" t="s">
        <v>7</v>
      </c>
      <c r="C21" s="2">
        <f t="shared" si="0"/>
        <v>1</v>
      </c>
      <c r="E21" s="25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2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6">
        <f t="shared" si="7"/>
        <v>7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5">
        <f t="shared" si="7"/>
        <v>3</v>
      </c>
      <c r="AB21" s="5">
        <f t="shared" si="7"/>
        <v>1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68" t="s">
        <v>18</v>
      </c>
      <c r="AI21" s="68"/>
      <c r="AJ21" s="2" cm="1">
        <f t="array" ref="AJ21">INDEX(F21:AF21,,ROWS($4:21))</f>
        <v>7</v>
      </c>
      <c r="AK21" s="2" t="s">
        <v>42</v>
      </c>
      <c r="AL21" s="2">
        <f t="shared" si="3"/>
        <v>5</v>
      </c>
      <c r="AM21" s="2" t="s">
        <v>42</v>
      </c>
    </row>
    <row r="22" spans="1:39" x14ac:dyDescent="0.3">
      <c r="A22" s="2" t="s">
        <v>7</v>
      </c>
      <c r="B22" s="2" t="s">
        <v>7</v>
      </c>
      <c r="C22" s="2">
        <f t="shared" si="0"/>
        <v>1</v>
      </c>
      <c r="E22" s="25" t="s">
        <v>19</v>
      </c>
      <c r="F22" s="2">
        <f t="shared" ref="F22:U30" si="8">COUNTIFS($A:$A,$E22,$B:$B,F$3)</f>
        <v>0</v>
      </c>
      <c r="G22" s="2">
        <f t="shared" si="8"/>
        <v>0</v>
      </c>
      <c r="H22" s="5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14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68" t="s">
        <v>19</v>
      </c>
      <c r="AI22" s="68"/>
      <c r="AJ22" s="2" cm="1">
        <f t="array" ref="AJ22">INDEX(F22:AF22,,ROWS($4:22))</f>
        <v>14</v>
      </c>
      <c r="AK22" s="2" t="s">
        <v>42</v>
      </c>
      <c r="AL22" s="2">
        <f t="shared" si="3"/>
        <v>1</v>
      </c>
      <c r="AM22" s="2" t="s">
        <v>42</v>
      </c>
    </row>
    <row r="23" spans="1:39" x14ac:dyDescent="0.3">
      <c r="A23" s="2" t="s">
        <v>7</v>
      </c>
      <c r="B23" s="2" t="s">
        <v>7</v>
      </c>
      <c r="C23" s="2">
        <f t="shared" si="0"/>
        <v>1</v>
      </c>
      <c r="E23" s="25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18">
        <f t="shared" si="7"/>
        <v>13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68" t="s">
        <v>20</v>
      </c>
      <c r="AI23" s="68"/>
      <c r="AJ23" s="2" cm="1">
        <f t="array" ref="AJ23">INDEX(F23:AF23,,ROWS($4:23))</f>
        <v>13</v>
      </c>
      <c r="AK23" s="2" t="s">
        <v>42</v>
      </c>
      <c r="AL23" s="2">
        <f t="shared" si="3"/>
        <v>0</v>
      </c>
      <c r="AM23" s="2" t="s">
        <v>42</v>
      </c>
    </row>
    <row r="24" spans="1:39" x14ac:dyDescent="0.3">
      <c r="A24" s="2" t="s">
        <v>8</v>
      </c>
      <c r="B24" s="2" t="s">
        <v>8</v>
      </c>
      <c r="C24" s="2">
        <f t="shared" si="0"/>
        <v>1</v>
      </c>
      <c r="E24" s="25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5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5">
        <f t="shared" si="6"/>
        <v>1</v>
      </c>
      <c r="AH24" s="68" t="s">
        <v>21</v>
      </c>
      <c r="AI24" s="68"/>
      <c r="AJ24" s="2" cm="1">
        <f t="array" ref="AJ24">INDEX(F24:AF24,,ROWS($4:24))</f>
        <v>15</v>
      </c>
      <c r="AK24" s="2" t="s">
        <v>42</v>
      </c>
      <c r="AL24" s="2">
        <f t="shared" si="3"/>
        <v>2</v>
      </c>
      <c r="AM24" s="2" t="s">
        <v>42</v>
      </c>
    </row>
    <row r="25" spans="1:39" x14ac:dyDescent="0.3">
      <c r="A25" s="2" t="s">
        <v>8</v>
      </c>
      <c r="B25" s="2" t="s">
        <v>8</v>
      </c>
      <c r="C25" s="2">
        <f t="shared" si="0"/>
        <v>1</v>
      </c>
      <c r="E25" s="25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5">
        <f t="shared" si="7"/>
        <v>4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18">
        <f t="shared" si="7"/>
        <v>12</v>
      </c>
      <c r="AB25" s="2">
        <f t="shared" si="7"/>
        <v>0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68" t="s">
        <v>22</v>
      </c>
      <c r="AI25" s="68"/>
      <c r="AJ25" s="2" cm="1">
        <f t="array" ref="AJ25">INDEX(F25:AF25,,ROWS($4:25))</f>
        <v>12</v>
      </c>
      <c r="AK25" s="2" t="s">
        <v>42</v>
      </c>
      <c r="AL25" s="2">
        <f t="shared" si="3"/>
        <v>4</v>
      </c>
      <c r="AM25" s="2" t="s">
        <v>42</v>
      </c>
    </row>
    <row r="26" spans="1:39" x14ac:dyDescent="0.3">
      <c r="A26" s="2" t="s">
        <v>8</v>
      </c>
      <c r="B26" s="2" t="s">
        <v>8</v>
      </c>
      <c r="C26" s="2">
        <f t="shared" si="0"/>
        <v>1</v>
      </c>
      <c r="E26" s="25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18">
        <f t="shared" si="7"/>
        <v>12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2">
        <f t="shared" si="6"/>
        <v>0</v>
      </c>
      <c r="AH26" s="68" t="s">
        <v>23</v>
      </c>
      <c r="AI26" s="68"/>
      <c r="AJ26" s="2" cm="1">
        <f t="array" ref="AJ26">INDEX(F26:AF26,,ROWS($4:26))</f>
        <v>12</v>
      </c>
      <c r="AK26" s="2" t="s">
        <v>42</v>
      </c>
      <c r="AL26" s="2">
        <f t="shared" si="3"/>
        <v>0</v>
      </c>
      <c r="AM26" s="2" t="s">
        <v>42</v>
      </c>
    </row>
    <row r="27" spans="1:39" x14ac:dyDescent="0.3">
      <c r="A27" s="2" t="s">
        <v>9</v>
      </c>
      <c r="B27" s="2" t="s">
        <v>9</v>
      </c>
      <c r="C27" s="2">
        <f t="shared" si="0"/>
        <v>1</v>
      </c>
      <c r="E27" s="25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5">
        <f t="shared" si="7"/>
        <v>1</v>
      </c>
      <c r="X27" s="2">
        <f t="shared" si="7"/>
        <v>0</v>
      </c>
      <c r="Y27" s="5">
        <f t="shared" si="7"/>
        <v>2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68" t="s">
        <v>24</v>
      </c>
      <c r="AI27" s="68"/>
      <c r="AJ27" s="2" cm="1">
        <f t="array" ref="AJ27">INDEX(F27:AF27,,ROWS($4:27))</f>
        <v>15</v>
      </c>
      <c r="AK27" s="2" t="s">
        <v>42</v>
      </c>
      <c r="AL27" s="2">
        <f t="shared" si="3"/>
        <v>3</v>
      </c>
      <c r="AM27" s="2" t="s">
        <v>42</v>
      </c>
    </row>
    <row r="28" spans="1:39" x14ac:dyDescent="0.3">
      <c r="A28" s="2" t="s">
        <v>9</v>
      </c>
      <c r="B28" s="2" t="s">
        <v>9</v>
      </c>
      <c r="C28" s="2">
        <f t="shared" si="0"/>
        <v>1</v>
      </c>
      <c r="E28" s="25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18">
        <f t="shared" si="7"/>
        <v>13</v>
      </c>
      <c r="AE28" s="5">
        <f t="shared" si="7"/>
        <v>1</v>
      </c>
      <c r="AF28" s="5">
        <f t="shared" si="6"/>
        <v>1</v>
      </c>
      <c r="AH28" s="68" t="s">
        <v>25</v>
      </c>
      <c r="AI28" s="68"/>
      <c r="AJ28" s="2" cm="1">
        <f t="array" ref="AJ28">INDEX(F28:AF28,,ROWS($4:28))</f>
        <v>13</v>
      </c>
      <c r="AK28" s="2" t="s">
        <v>42</v>
      </c>
      <c r="AL28" s="2">
        <f t="shared" si="3"/>
        <v>2</v>
      </c>
      <c r="AM28" s="2" t="s">
        <v>42</v>
      </c>
    </row>
    <row r="29" spans="1:39" x14ac:dyDescent="0.3">
      <c r="A29" s="2" t="s">
        <v>9</v>
      </c>
      <c r="B29" s="2" t="s">
        <v>9</v>
      </c>
      <c r="C29" s="2">
        <f t="shared" si="0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68" t="s">
        <v>26</v>
      </c>
      <c r="AI29" s="68"/>
      <c r="AJ29" s="2" cm="1">
        <f t="array" ref="AJ29">INDEX(F29:AF29,,ROWS($4:29))</f>
        <v>13</v>
      </c>
      <c r="AK29" s="2" t="s">
        <v>42</v>
      </c>
      <c r="AL29" s="2">
        <f t="shared" si="3"/>
        <v>0</v>
      </c>
      <c r="AM29" s="2" t="s">
        <v>42</v>
      </c>
    </row>
    <row r="30" spans="1:39" x14ac:dyDescent="0.3">
      <c r="A30" s="2" t="s">
        <v>10</v>
      </c>
      <c r="B30" s="2" t="s">
        <v>10</v>
      </c>
      <c r="C30" s="2">
        <f t="shared" si="0"/>
        <v>1</v>
      </c>
      <c r="E30" s="26" t="s">
        <v>93</v>
      </c>
      <c r="F30" s="5">
        <f t="shared" si="8"/>
        <v>1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2">
        <f t="shared" si="8"/>
        <v>0</v>
      </c>
      <c r="K30" s="2">
        <f t="shared" si="8"/>
        <v>0</v>
      </c>
      <c r="L30" s="5">
        <f t="shared" si="8"/>
        <v>1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5">
        <f t="shared" si="8"/>
        <v>1</v>
      </c>
      <c r="Q30" s="2">
        <f t="shared" si="8"/>
        <v>0</v>
      </c>
      <c r="R30" s="2">
        <f t="shared" si="8"/>
        <v>0</v>
      </c>
      <c r="S30" s="5">
        <f t="shared" si="8"/>
        <v>1</v>
      </c>
      <c r="T30" s="5">
        <f t="shared" si="8"/>
        <v>1</v>
      </c>
      <c r="U30" s="5">
        <f t="shared" si="8"/>
        <v>1</v>
      </c>
      <c r="V30" s="5">
        <f t="shared" si="7"/>
        <v>1</v>
      </c>
      <c r="W30" s="5">
        <f t="shared" si="7"/>
        <v>3</v>
      </c>
      <c r="X30" s="2">
        <f t="shared" si="7"/>
        <v>0</v>
      </c>
      <c r="Y30" s="2">
        <f t="shared" si="7"/>
        <v>0</v>
      </c>
      <c r="Z30" s="2">
        <f t="shared" si="7"/>
        <v>0</v>
      </c>
      <c r="AA30" s="2">
        <f t="shared" si="7"/>
        <v>0</v>
      </c>
      <c r="AB30" s="5">
        <f t="shared" si="7"/>
        <v>1</v>
      </c>
      <c r="AC30" s="2">
        <f t="shared" si="7"/>
        <v>0</v>
      </c>
      <c r="AD30" s="5">
        <f t="shared" si="7"/>
        <v>2</v>
      </c>
      <c r="AE30" s="5">
        <f t="shared" si="7"/>
        <v>1</v>
      </c>
      <c r="AF30" s="6">
        <f t="shared" si="6"/>
        <v>9</v>
      </c>
      <c r="AH30" s="83" t="s">
        <v>93</v>
      </c>
      <c r="AI30" s="83"/>
      <c r="AJ30" s="2" t="s">
        <v>42</v>
      </c>
      <c r="AK30" s="2">
        <f>AF30</f>
        <v>9</v>
      </c>
      <c r="AL30" s="2" t="s">
        <v>42</v>
      </c>
      <c r="AM30" s="2">
        <f>SUM(F30:AE30)</f>
        <v>15</v>
      </c>
    </row>
    <row r="31" spans="1:39" x14ac:dyDescent="0.3">
      <c r="A31" s="2" t="s">
        <v>10</v>
      </c>
      <c r="B31" s="2" t="s">
        <v>10</v>
      </c>
      <c r="C31" s="2">
        <f t="shared" si="0"/>
        <v>1</v>
      </c>
    </row>
    <row r="32" spans="1:39" x14ac:dyDescent="0.3">
      <c r="A32" s="2" t="s">
        <v>93</v>
      </c>
      <c r="B32" s="2" t="s">
        <v>10</v>
      </c>
      <c r="C32" s="2">
        <f t="shared" si="0"/>
        <v>0</v>
      </c>
    </row>
    <row r="33" spans="1:32" x14ac:dyDescent="0.3">
      <c r="A33" s="2" t="s">
        <v>11</v>
      </c>
      <c r="B33" s="2" t="s">
        <v>11</v>
      </c>
      <c r="C33" s="2">
        <f t="shared" si="0"/>
        <v>1</v>
      </c>
    </row>
    <row r="34" spans="1:32" x14ac:dyDescent="0.3">
      <c r="A34" s="2" t="s">
        <v>11</v>
      </c>
      <c r="B34" s="2" t="s">
        <v>11</v>
      </c>
      <c r="C34" s="2">
        <f t="shared" si="0"/>
        <v>1</v>
      </c>
      <c r="F34" s="81" t="s">
        <v>50</v>
      </c>
      <c r="G34" s="82"/>
      <c r="H34" s="82"/>
      <c r="I34" s="82"/>
      <c r="K34" s="81" t="s">
        <v>51</v>
      </c>
      <c r="L34" s="82"/>
      <c r="M34" s="82"/>
      <c r="N34" s="82"/>
      <c r="P34" s="81" t="s">
        <v>52</v>
      </c>
      <c r="Q34" s="82"/>
      <c r="R34" s="82"/>
      <c r="S34" s="82"/>
      <c r="U34" s="81" t="s">
        <v>53</v>
      </c>
      <c r="V34" s="82"/>
      <c r="W34" s="82"/>
      <c r="X34" s="82"/>
      <c r="Z34" s="81" t="s">
        <v>54</v>
      </c>
      <c r="AA34" s="82"/>
      <c r="AB34" s="82"/>
      <c r="AC34" s="82"/>
    </row>
    <row r="35" spans="1:32" x14ac:dyDescent="0.3">
      <c r="A35" s="2" t="s">
        <v>11</v>
      </c>
      <c r="B35" s="2" t="s">
        <v>11</v>
      </c>
      <c r="C35" s="2">
        <f t="shared" si="0"/>
        <v>1</v>
      </c>
      <c r="F35" s="63" t="s">
        <v>37</v>
      </c>
      <c r="G35" s="64"/>
      <c r="H35" s="65"/>
      <c r="I35" s="1">
        <f>SUM(C3:C83)</f>
        <v>71</v>
      </c>
      <c r="K35" s="63" t="s">
        <v>37</v>
      </c>
      <c r="L35" s="64"/>
      <c r="M35" s="65"/>
      <c r="N35" s="1">
        <f>SUM(C86:C166)</f>
        <v>67</v>
      </c>
      <c r="P35" s="63" t="s">
        <v>37</v>
      </c>
      <c r="Q35" s="64"/>
      <c r="R35" s="65"/>
      <c r="S35" s="1">
        <f>SUM(C169:C249)</f>
        <v>69</v>
      </c>
      <c r="U35" s="63" t="s">
        <v>37</v>
      </c>
      <c r="V35" s="64"/>
      <c r="W35" s="65"/>
      <c r="X35" s="1">
        <f>SUM(C252:C332)</f>
        <v>69</v>
      </c>
      <c r="Z35" s="63" t="s">
        <v>37</v>
      </c>
      <c r="AA35" s="64"/>
      <c r="AB35" s="65"/>
      <c r="AC35" s="1">
        <f>SUM(C335:C415)</f>
        <v>68</v>
      </c>
      <c r="AE35" t="s">
        <v>65</v>
      </c>
      <c r="AF35" s="42">
        <f>(I37+N37+S37+X37+AC37)/5</f>
        <v>0.84938271604938276</v>
      </c>
    </row>
    <row r="36" spans="1:32" x14ac:dyDescent="0.3">
      <c r="A36" s="2" t="s">
        <v>12</v>
      </c>
      <c r="B36" s="2" t="s">
        <v>12</v>
      </c>
      <c r="C36" s="2">
        <f t="shared" si="0"/>
        <v>1</v>
      </c>
      <c r="F36" s="57" t="s">
        <v>38</v>
      </c>
      <c r="G36" s="58"/>
      <c r="H36" s="62"/>
      <c r="I36" s="1">
        <f>81-I35</f>
        <v>10</v>
      </c>
      <c r="K36" s="57" t="s">
        <v>38</v>
      </c>
      <c r="L36" s="58"/>
      <c r="M36" s="62"/>
      <c r="N36" s="1">
        <f>81-N35</f>
        <v>14</v>
      </c>
      <c r="P36" s="57" t="s">
        <v>38</v>
      </c>
      <c r="Q36" s="58"/>
      <c r="R36" s="62"/>
      <c r="S36" s="1">
        <f>81-S35</f>
        <v>12</v>
      </c>
      <c r="U36" s="57" t="s">
        <v>38</v>
      </c>
      <c r="V36" s="58"/>
      <c r="W36" s="62"/>
      <c r="X36" s="1">
        <f>81-X35</f>
        <v>12</v>
      </c>
      <c r="Z36" s="57" t="s">
        <v>38</v>
      </c>
      <c r="AA36" s="58"/>
      <c r="AB36" s="62"/>
      <c r="AC36" s="1">
        <f>81-AC35</f>
        <v>13</v>
      </c>
      <c r="AE36" s="43" t="s">
        <v>66</v>
      </c>
      <c r="AF36" s="42">
        <f>MEDIAN(I37,N37,S37,X37,AC37)</f>
        <v>0.85185185185185186</v>
      </c>
    </row>
    <row r="37" spans="1:32" x14ac:dyDescent="0.3">
      <c r="A37" s="2" t="s">
        <v>12</v>
      </c>
      <c r="B37" s="2" t="s">
        <v>12</v>
      </c>
      <c r="C37" s="2">
        <f t="shared" si="0"/>
        <v>1</v>
      </c>
      <c r="F37" s="59" t="s">
        <v>35</v>
      </c>
      <c r="G37" s="59"/>
      <c r="H37" s="59"/>
      <c r="I37" s="16">
        <f>I35/(I35+I36)</f>
        <v>0.87654320987654322</v>
      </c>
      <c r="K37" s="59" t="s">
        <v>35</v>
      </c>
      <c r="L37" s="59"/>
      <c r="M37" s="59"/>
      <c r="N37" s="16">
        <f>N35/(N35+N36)</f>
        <v>0.8271604938271605</v>
      </c>
      <c r="P37" s="59" t="s">
        <v>35</v>
      </c>
      <c r="Q37" s="59"/>
      <c r="R37" s="59"/>
      <c r="S37" s="16">
        <f>S35/(S35+S36)</f>
        <v>0.85185185185185186</v>
      </c>
      <c r="U37" s="59" t="s">
        <v>35</v>
      </c>
      <c r="V37" s="59"/>
      <c r="W37" s="59"/>
      <c r="X37" s="16">
        <f>X35/(X35+X36)</f>
        <v>0.85185185185185186</v>
      </c>
      <c r="Z37" s="59" t="s">
        <v>35</v>
      </c>
      <c r="AA37" s="59"/>
      <c r="AB37" s="59"/>
      <c r="AC37" s="16">
        <f>AC35/(AC35+AC36)</f>
        <v>0.83950617283950613</v>
      </c>
      <c r="AE37" s="43" t="s">
        <v>67</v>
      </c>
      <c r="AF37" s="44">
        <f>POWER(I37-AF35,2)+POWER(N37-AF35,2)+POWER(S37-AF35,2)+POWER(X37-AF35,2)+POWER(AC37-AF35,2)</f>
        <v>1.3412589544276796E-3</v>
      </c>
    </row>
    <row r="38" spans="1:32" x14ac:dyDescent="0.3">
      <c r="A38" s="2" t="s">
        <v>12</v>
      </c>
      <c r="B38" s="2" t="s">
        <v>12</v>
      </c>
      <c r="C38" s="2">
        <f t="shared" si="0"/>
        <v>1</v>
      </c>
      <c r="F38" s="68"/>
      <c r="G38" s="68"/>
      <c r="H38" s="68"/>
      <c r="I38" s="30"/>
      <c r="J38" s="29"/>
      <c r="K38" s="68"/>
      <c r="L38" s="68"/>
      <c r="M38" s="68"/>
      <c r="N38" s="30"/>
      <c r="O38" s="29"/>
      <c r="P38" s="68"/>
      <c r="Q38" s="68"/>
      <c r="R38" s="68"/>
      <c r="S38" s="30"/>
      <c r="T38" s="29"/>
      <c r="U38" s="68"/>
      <c r="V38" s="68"/>
      <c r="W38" s="68"/>
      <c r="X38" s="30"/>
      <c r="Y38" s="29"/>
      <c r="Z38" s="68"/>
      <c r="AA38" s="68"/>
      <c r="AB38" s="68"/>
      <c r="AC38" s="30"/>
      <c r="AE38" t="s">
        <v>69</v>
      </c>
      <c r="AF38">
        <f>AF37/5</f>
        <v>2.6825179088553594E-4</v>
      </c>
    </row>
    <row r="39" spans="1:32" x14ac:dyDescent="0.3">
      <c r="A39" s="2" t="s">
        <v>93</v>
      </c>
      <c r="B39" s="2" t="s">
        <v>13</v>
      </c>
      <c r="C39" s="2">
        <f t="shared" si="0"/>
        <v>0</v>
      </c>
      <c r="F39" s="68"/>
      <c r="G39" s="68"/>
      <c r="H39" s="68"/>
      <c r="I39" s="30"/>
      <c r="J39" s="29"/>
      <c r="K39" s="68"/>
      <c r="L39" s="68"/>
      <c r="M39" s="68"/>
      <c r="N39" s="30"/>
      <c r="O39" s="29"/>
      <c r="P39" s="68"/>
      <c r="Q39" s="68"/>
      <c r="R39" s="68"/>
      <c r="S39" s="30"/>
      <c r="T39" s="29"/>
      <c r="U39" s="68"/>
      <c r="V39" s="68"/>
      <c r="W39" s="68"/>
      <c r="X39" s="30"/>
      <c r="Y39" s="29"/>
      <c r="Z39" s="68"/>
      <c r="AA39" s="68"/>
      <c r="AB39" s="68"/>
      <c r="AC39" s="30"/>
    </row>
    <row r="40" spans="1:32" x14ac:dyDescent="0.3">
      <c r="A40" s="2" t="s">
        <v>13</v>
      </c>
      <c r="B40" s="2" t="s">
        <v>13</v>
      </c>
      <c r="C40" s="2">
        <f t="shared" si="0"/>
        <v>1</v>
      </c>
      <c r="F40" s="68"/>
      <c r="G40" s="68"/>
      <c r="H40" s="68"/>
      <c r="I40" s="30"/>
      <c r="J40" s="29"/>
      <c r="K40" s="68"/>
      <c r="L40" s="68"/>
      <c r="M40" s="68"/>
      <c r="N40" s="30"/>
      <c r="O40" s="29"/>
      <c r="P40" s="68"/>
      <c r="Q40" s="68"/>
      <c r="R40" s="68"/>
      <c r="S40" s="30"/>
      <c r="T40" s="29"/>
      <c r="U40" s="68"/>
      <c r="V40" s="68"/>
      <c r="W40" s="68"/>
      <c r="X40" s="30"/>
      <c r="Y40" s="29"/>
      <c r="Z40" s="68"/>
      <c r="AA40" s="68"/>
      <c r="AB40" s="68"/>
      <c r="AC40" s="30"/>
    </row>
    <row r="41" spans="1:32" x14ac:dyDescent="0.3">
      <c r="A41" s="2" t="s">
        <v>13</v>
      </c>
      <c r="B41" s="2" t="s">
        <v>13</v>
      </c>
      <c r="C41" s="2">
        <f t="shared" si="0"/>
        <v>1</v>
      </c>
      <c r="F41" s="68"/>
      <c r="G41" s="68"/>
      <c r="H41" s="68"/>
      <c r="I41" s="30"/>
      <c r="J41" s="29"/>
      <c r="K41" s="68"/>
      <c r="L41" s="68"/>
      <c r="M41" s="68"/>
      <c r="N41" s="30"/>
      <c r="O41" s="29"/>
      <c r="P41" s="68"/>
      <c r="Q41" s="68"/>
      <c r="R41" s="68"/>
      <c r="S41" s="30"/>
      <c r="T41" s="29"/>
      <c r="U41" s="68"/>
      <c r="V41" s="68"/>
      <c r="W41" s="68"/>
      <c r="X41" s="30"/>
      <c r="Y41" s="29"/>
      <c r="Z41" s="68"/>
      <c r="AA41" s="68"/>
      <c r="AB41" s="68"/>
      <c r="AC41" s="30"/>
    </row>
    <row r="42" spans="1:32" x14ac:dyDescent="0.3">
      <c r="A42" s="2" t="s">
        <v>14</v>
      </c>
      <c r="B42" s="2" t="s">
        <v>14</v>
      </c>
      <c r="C42" s="2">
        <f t="shared" si="0"/>
        <v>1</v>
      </c>
    </row>
    <row r="43" spans="1:32" x14ac:dyDescent="0.3">
      <c r="A43" s="2" t="s">
        <v>14</v>
      </c>
      <c r="B43" s="2" t="s">
        <v>14</v>
      </c>
      <c r="C43" s="2">
        <f t="shared" si="0"/>
        <v>1</v>
      </c>
    </row>
    <row r="44" spans="1:32" x14ac:dyDescent="0.3">
      <c r="A44" s="2" t="s">
        <v>14</v>
      </c>
      <c r="B44" s="2" t="s">
        <v>14</v>
      </c>
      <c r="C44" s="2">
        <f t="shared" si="0"/>
        <v>1</v>
      </c>
    </row>
    <row r="45" spans="1:32" x14ac:dyDescent="0.3">
      <c r="A45" s="2" t="s">
        <v>15</v>
      </c>
      <c r="B45" s="2" t="s">
        <v>15</v>
      </c>
      <c r="C45" s="2">
        <f t="shared" si="0"/>
        <v>1</v>
      </c>
    </row>
    <row r="46" spans="1:32" x14ac:dyDescent="0.3">
      <c r="A46" s="2" t="s">
        <v>15</v>
      </c>
      <c r="B46" s="2" t="s">
        <v>15</v>
      </c>
      <c r="C46" s="2">
        <f t="shared" si="0"/>
        <v>1</v>
      </c>
    </row>
    <row r="47" spans="1:32" x14ac:dyDescent="0.3">
      <c r="A47" s="2" t="s">
        <v>15</v>
      </c>
      <c r="B47" s="2" t="s">
        <v>15</v>
      </c>
      <c r="C47" s="2">
        <f t="shared" si="0"/>
        <v>1</v>
      </c>
    </row>
    <row r="48" spans="1:32" x14ac:dyDescent="0.3">
      <c r="A48" s="2" t="s">
        <v>16</v>
      </c>
      <c r="B48" s="2" t="s">
        <v>16</v>
      </c>
      <c r="C48" s="2">
        <f t="shared" si="0"/>
        <v>1</v>
      </c>
    </row>
    <row r="49" spans="1:3" x14ac:dyDescent="0.3">
      <c r="A49" s="2" t="s">
        <v>16</v>
      </c>
      <c r="B49" s="2" t="s">
        <v>16</v>
      </c>
      <c r="C49" s="2">
        <f t="shared" si="0"/>
        <v>1</v>
      </c>
    </row>
    <row r="50" spans="1:3" x14ac:dyDescent="0.3">
      <c r="A50" s="2" t="s">
        <v>16</v>
      </c>
      <c r="B50" s="2" t="s">
        <v>16</v>
      </c>
      <c r="C50" s="2">
        <f t="shared" si="0"/>
        <v>1</v>
      </c>
    </row>
    <row r="51" spans="1:3" x14ac:dyDescent="0.3">
      <c r="A51" s="2" t="s">
        <v>17</v>
      </c>
      <c r="B51" s="2" t="s">
        <v>17</v>
      </c>
      <c r="C51" s="2">
        <f t="shared" si="0"/>
        <v>1</v>
      </c>
    </row>
    <row r="52" spans="1:3" x14ac:dyDescent="0.3">
      <c r="A52" s="2" t="s">
        <v>17</v>
      </c>
      <c r="B52" s="2" t="s">
        <v>17</v>
      </c>
      <c r="C52" s="2">
        <f t="shared" si="0"/>
        <v>1</v>
      </c>
    </row>
    <row r="53" spans="1:3" x14ac:dyDescent="0.3">
      <c r="A53" s="2" t="s">
        <v>17</v>
      </c>
      <c r="B53" s="2" t="s">
        <v>17</v>
      </c>
      <c r="C53" s="2">
        <f t="shared" si="0"/>
        <v>1</v>
      </c>
    </row>
    <row r="54" spans="1:3" x14ac:dyDescent="0.3">
      <c r="A54" s="2" t="s">
        <v>18</v>
      </c>
      <c r="B54" s="2" t="s">
        <v>18</v>
      </c>
      <c r="C54" s="2">
        <f t="shared" si="0"/>
        <v>1</v>
      </c>
    </row>
    <row r="55" spans="1:3" x14ac:dyDescent="0.3">
      <c r="A55" s="2" t="s">
        <v>22</v>
      </c>
      <c r="B55" s="2" t="s">
        <v>18</v>
      </c>
      <c r="C55" s="2">
        <f t="shared" si="0"/>
        <v>0</v>
      </c>
    </row>
    <row r="56" spans="1:3" x14ac:dyDescent="0.3">
      <c r="A56" s="2" t="s">
        <v>22</v>
      </c>
      <c r="B56" s="2" t="s">
        <v>18</v>
      </c>
      <c r="C56" s="2">
        <f t="shared" si="0"/>
        <v>0</v>
      </c>
    </row>
    <row r="57" spans="1:3" x14ac:dyDescent="0.3">
      <c r="A57" s="2" t="s">
        <v>19</v>
      </c>
      <c r="B57" s="2" t="s">
        <v>19</v>
      </c>
      <c r="C57" s="2">
        <f t="shared" si="0"/>
        <v>1</v>
      </c>
    </row>
    <row r="58" spans="1:3" x14ac:dyDescent="0.3">
      <c r="A58" s="2" t="s">
        <v>19</v>
      </c>
      <c r="B58" s="2" t="s">
        <v>19</v>
      </c>
      <c r="C58" s="2">
        <f t="shared" si="0"/>
        <v>1</v>
      </c>
    </row>
    <row r="59" spans="1:3" x14ac:dyDescent="0.3">
      <c r="A59" s="2" t="s">
        <v>19</v>
      </c>
      <c r="B59" s="2" t="s">
        <v>19</v>
      </c>
      <c r="C59" s="2">
        <f t="shared" si="0"/>
        <v>1</v>
      </c>
    </row>
    <row r="60" spans="1:3" x14ac:dyDescent="0.3">
      <c r="A60" s="2" t="s">
        <v>20</v>
      </c>
      <c r="B60" s="2" t="s">
        <v>20</v>
      </c>
      <c r="C60" s="2">
        <f t="shared" si="0"/>
        <v>1</v>
      </c>
    </row>
    <row r="61" spans="1:3" x14ac:dyDescent="0.3">
      <c r="A61" s="2" t="s">
        <v>20</v>
      </c>
      <c r="B61" s="2" t="s">
        <v>20</v>
      </c>
      <c r="C61" s="2">
        <f t="shared" si="0"/>
        <v>1</v>
      </c>
    </row>
    <row r="62" spans="1:3" x14ac:dyDescent="0.3">
      <c r="A62" s="2" t="s">
        <v>20</v>
      </c>
      <c r="B62" s="2" t="s">
        <v>20</v>
      </c>
      <c r="C62" s="2">
        <f t="shared" si="0"/>
        <v>1</v>
      </c>
    </row>
    <row r="63" spans="1:3" x14ac:dyDescent="0.3">
      <c r="A63" s="2" t="s">
        <v>21</v>
      </c>
      <c r="B63" s="2" t="s">
        <v>21</v>
      </c>
      <c r="C63" s="2">
        <f t="shared" si="0"/>
        <v>1</v>
      </c>
    </row>
    <row r="64" spans="1:3" x14ac:dyDescent="0.3">
      <c r="A64" s="2" t="s">
        <v>21</v>
      </c>
      <c r="B64" s="2" t="s">
        <v>21</v>
      </c>
      <c r="C64" s="2">
        <f t="shared" si="0"/>
        <v>1</v>
      </c>
    </row>
    <row r="65" spans="1:3" x14ac:dyDescent="0.3">
      <c r="A65" s="2" t="s">
        <v>21</v>
      </c>
      <c r="B65" s="2" t="s">
        <v>21</v>
      </c>
      <c r="C65" s="2">
        <f t="shared" si="0"/>
        <v>1</v>
      </c>
    </row>
    <row r="66" spans="1:3" x14ac:dyDescent="0.3">
      <c r="A66" s="2" t="s">
        <v>22</v>
      </c>
      <c r="B66" s="2" t="s">
        <v>22</v>
      </c>
      <c r="C66" s="2">
        <f t="shared" si="0"/>
        <v>1</v>
      </c>
    </row>
    <row r="67" spans="1:3" x14ac:dyDescent="0.3">
      <c r="A67" s="2" t="s">
        <v>22</v>
      </c>
      <c r="B67" s="2" t="s">
        <v>22</v>
      </c>
      <c r="C67" s="2">
        <f t="shared" si="0"/>
        <v>1</v>
      </c>
    </row>
    <row r="68" spans="1:3" x14ac:dyDescent="0.3">
      <c r="A68" s="2" t="s">
        <v>22</v>
      </c>
      <c r="B68" s="2" t="s">
        <v>22</v>
      </c>
      <c r="C68" s="2">
        <f t="shared" ref="C68:C83" si="9" xml:space="preserve"> IF(A68=B68,1,0)</f>
        <v>1</v>
      </c>
    </row>
    <row r="69" spans="1:3" x14ac:dyDescent="0.3">
      <c r="A69" s="2" t="s">
        <v>23</v>
      </c>
      <c r="B69" s="2" t="s">
        <v>23</v>
      </c>
      <c r="C69" s="2">
        <f t="shared" si="9"/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24</v>
      </c>
      <c r="B72" s="2" t="s">
        <v>24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25</v>
      </c>
      <c r="B75" s="2" t="s">
        <v>25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26</v>
      </c>
      <c r="B78" s="2" t="s">
        <v>26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93</v>
      </c>
      <c r="B80" s="2" t="s">
        <v>26</v>
      </c>
      <c r="C80" s="2">
        <f t="shared" si="9"/>
        <v>0</v>
      </c>
    </row>
    <row r="81" spans="1:3" x14ac:dyDescent="0.3">
      <c r="A81" s="2" t="s">
        <v>18</v>
      </c>
      <c r="B81" s="2" t="s">
        <v>93</v>
      </c>
      <c r="C81" s="2">
        <f t="shared" si="9"/>
        <v>0</v>
      </c>
    </row>
    <row r="82" spans="1:3" x14ac:dyDescent="0.3">
      <c r="A82" s="2" t="s">
        <v>5</v>
      </c>
      <c r="B82" s="2" t="s">
        <v>93</v>
      </c>
      <c r="C82" s="2">
        <f t="shared" si="9"/>
        <v>0</v>
      </c>
    </row>
    <row r="83" spans="1:3" x14ac:dyDescent="0.3">
      <c r="A83" s="2" t="s">
        <v>25</v>
      </c>
      <c r="B83" s="2" t="s">
        <v>93</v>
      </c>
      <c r="C83" s="2">
        <f t="shared" si="9"/>
        <v>0</v>
      </c>
    </row>
    <row r="84" spans="1:3" x14ac:dyDescent="0.3">
      <c r="A84" s="28"/>
      <c r="B84" s="28"/>
      <c r="C84" s="28"/>
    </row>
    <row r="85" spans="1:3" x14ac:dyDescent="0.3">
      <c r="A85" s="76">
        <v>2</v>
      </c>
      <c r="B85" s="77"/>
      <c r="C85" s="78"/>
    </row>
    <row r="86" spans="1:3" x14ac:dyDescent="0.3">
      <c r="A86" s="2" t="s">
        <v>1</v>
      </c>
      <c r="B86" s="2" t="s">
        <v>1</v>
      </c>
      <c r="C86" s="2">
        <f t="shared" ref="C86:C149" si="10" xml:space="preserve"> IF(A86=B86,1,0)</f>
        <v>1</v>
      </c>
    </row>
    <row r="87" spans="1:3" x14ac:dyDescent="0.3">
      <c r="A87" s="2" t="s">
        <v>4</v>
      </c>
      <c r="B87" s="2" t="s">
        <v>1</v>
      </c>
      <c r="C87" s="2">
        <f t="shared" si="10"/>
        <v>0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2</v>
      </c>
      <c r="B89" s="2" t="s">
        <v>2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3</v>
      </c>
      <c r="B92" s="2" t="s">
        <v>3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4</v>
      </c>
      <c r="B95" s="2" t="s">
        <v>4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14</v>
      </c>
      <c r="B98" s="2" t="s">
        <v>5</v>
      </c>
      <c r="C98" s="2">
        <f t="shared" si="10"/>
        <v>0</v>
      </c>
    </row>
    <row r="99" spans="1:3" x14ac:dyDescent="0.3">
      <c r="A99" s="2" t="s">
        <v>14</v>
      </c>
      <c r="B99" s="2" t="s">
        <v>5</v>
      </c>
      <c r="C99" s="2">
        <f t="shared" si="10"/>
        <v>0</v>
      </c>
    </row>
    <row r="100" spans="1:3" x14ac:dyDescent="0.3">
      <c r="A100" s="2" t="s">
        <v>14</v>
      </c>
      <c r="B100" s="2" t="s">
        <v>5</v>
      </c>
      <c r="C100" s="2">
        <f t="shared" si="10"/>
        <v>0</v>
      </c>
    </row>
    <row r="101" spans="1:3" x14ac:dyDescent="0.3">
      <c r="A101" s="2" t="s">
        <v>6</v>
      </c>
      <c r="B101" s="2" t="s">
        <v>6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7</v>
      </c>
      <c r="B104" s="2" t="s">
        <v>7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8</v>
      </c>
      <c r="B106" s="2" t="s">
        <v>7</v>
      </c>
      <c r="C106" s="2">
        <f t="shared" si="10"/>
        <v>0</v>
      </c>
    </row>
    <row r="107" spans="1:3" x14ac:dyDescent="0.3">
      <c r="A107" s="2" t="s">
        <v>8</v>
      </c>
      <c r="B107" s="2" t="s">
        <v>8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15</v>
      </c>
      <c r="B109" s="2" t="s">
        <v>8</v>
      </c>
      <c r="C109" s="2">
        <f t="shared" si="10"/>
        <v>0</v>
      </c>
    </row>
    <row r="110" spans="1:3" x14ac:dyDescent="0.3">
      <c r="A110" s="2" t="s">
        <v>9</v>
      </c>
      <c r="B110" s="2" t="s">
        <v>9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10</v>
      </c>
      <c r="B113" s="2" t="s">
        <v>10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11</v>
      </c>
      <c r="B116" s="2" t="s">
        <v>11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12</v>
      </c>
      <c r="B119" s="2" t="s">
        <v>12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13</v>
      </c>
      <c r="B122" s="2" t="s">
        <v>13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14</v>
      </c>
      <c r="B124" s="2" t="s">
        <v>13</v>
      </c>
      <c r="C124" s="2">
        <f t="shared" si="10"/>
        <v>0</v>
      </c>
    </row>
    <row r="125" spans="1:3" x14ac:dyDescent="0.3">
      <c r="A125" s="2" t="s">
        <v>14</v>
      </c>
      <c r="B125" s="2" t="s">
        <v>14</v>
      </c>
      <c r="C125" s="2">
        <f t="shared" si="10"/>
        <v>1</v>
      </c>
    </row>
    <row r="126" spans="1:3" x14ac:dyDescent="0.3">
      <c r="A126" s="2" t="s">
        <v>14</v>
      </c>
      <c r="B126" s="2" t="s">
        <v>14</v>
      </c>
      <c r="C126" s="2">
        <f t="shared" si="10"/>
        <v>1</v>
      </c>
    </row>
    <row r="127" spans="1:3" x14ac:dyDescent="0.3">
      <c r="A127" s="2" t="s">
        <v>14</v>
      </c>
      <c r="B127" s="2" t="s">
        <v>14</v>
      </c>
      <c r="C127" s="2">
        <f t="shared" si="10"/>
        <v>1</v>
      </c>
    </row>
    <row r="128" spans="1:3" x14ac:dyDescent="0.3">
      <c r="A128" s="2" t="s">
        <v>16</v>
      </c>
      <c r="B128" s="2" t="s">
        <v>15</v>
      </c>
      <c r="C128" s="2">
        <f t="shared" si="10"/>
        <v>0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16</v>
      </c>
      <c r="B131" s="2" t="s">
        <v>16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si="10"/>
        <v>1</v>
      </c>
    </row>
    <row r="133" spans="1:3" x14ac:dyDescent="0.3">
      <c r="A133" s="2" t="s">
        <v>16</v>
      </c>
      <c r="B133" s="2" t="s">
        <v>16</v>
      </c>
      <c r="C133" s="2">
        <f t="shared" si="10"/>
        <v>1</v>
      </c>
    </row>
    <row r="134" spans="1:3" x14ac:dyDescent="0.3">
      <c r="A134" s="2" t="s">
        <v>17</v>
      </c>
      <c r="B134" s="2" t="s">
        <v>17</v>
      </c>
      <c r="C134" s="2">
        <f t="shared" si="10"/>
        <v>1</v>
      </c>
    </row>
    <row r="135" spans="1:3" x14ac:dyDescent="0.3">
      <c r="A135" s="2" t="s">
        <v>17</v>
      </c>
      <c r="B135" s="2" t="s">
        <v>17</v>
      </c>
      <c r="C135" s="2">
        <f t="shared" si="10"/>
        <v>1</v>
      </c>
    </row>
    <row r="136" spans="1:3" x14ac:dyDescent="0.3">
      <c r="A136" s="2" t="s">
        <v>17</v>
      </c>
      <c r="B136" s="2" t="s">
        <v>17</v>
      </c>
      <c r="C136" s="2">
        <f t="shared" si="10"/>
        <v>1</v>
      </c>
    </row>
    <row r="137" spans="1:3" x14ac:dyDescent="0.3">
      <c r="A137" s="2" t="s">
        <v>93</v>
      </c>
      <c r="B137" s="2" t="s">
        <v>18</v>
      </c>
      <c r="C137" s="2">
        <f t="shared" si="10"/>
        <v>0</v>
      </c>
    </row>
    <row r="138" spans="1:3" x14ac:dyDescent="0.3">
      <c r="A138" s="2" t="s">
        <v>93</v>
      </c>
      <c r="B138" s="2" t="s">
        <v>18</v>
      </c>
      <c r="C138" s="2">
        <f t="shared" si="10"/>
        <v>0</v>
      </c>
    </row>
    <row r="139" spans="1:3" x14ac:dyDescent="0.3">
      <c r="A139" s="2" t="s">
        <v>22</v>
      </c>
      <c r="B139" s="2" t="s">
        <v>18</v>
      </c>
      <c r="C139" s="2">
        <f t="shared" si="10"/>
        <v>0</v>
      </c>
    </row>
    <row r="140" spans="1:3" x14ac:dyDescent="0.3">
      <c r="A140" s="2" t="s">
        <v>19</v>
      </c>
      <c r="B140" s="2" t="s">
        <v>19</v>
      </c>
      <c r="C140" s="2">
        <f t="shared" si="10"/>
        <v>1</v>
      </c>
    </row>
    <row r="141" spans="1:3" x14ac:dyDescent="0.3">
      <c r="A141" s="2" t="s">
        <v>19</v>
      </c>
      <c r="B141" s="2" t="s">
        <v>19</v>
      </c>
      <c r="C141" s="2">
        <f t="shared" si="10"/>
        <v>1</v>
      </c>
    </row>
    <row r="142" spans="1:3" x14ac:dyDescent="0.3">
      <c r="A142" s="2" t="s">
        <v>19</v>
      </c>
      <c r="B142" s="2" t="s">
        <v>19</v>
      </c>
      <c r="C142" s="2">
        <f t="shared" si="10"/>
        <v>1</v>
      </c>
    </row>
    <row r="143" spans="1:3" x14ac:dyDescent="0.3">
      <c r="A143" s="2" t="s">
        <v>20</v>
      </c>
      <c r="B143" s="2" t="s">
        <v>20</v>
      </c>
      <c r="C143" s="2">
        <f t="shared" si="10"/>
        <v>1</v>
      </c>
    </row>
    <row r="144" spans="1:3" x14ac:dyDescent="0.3">
      <c r="A144" s="2" t="s">
        <v>24</v>
      </c>
      <c r="B144" s="2" t="s">
        <v>20</v>
      </c>
      <c r="C144" s="2">
        <f t="shared" si="10"/>
        <v>0</v>
      </c>
    </row>
    <row r="145" spans="1:3" x14ac:dyDescent="0.3">
      <c r="A145" s="2" t="s">
        <v>20</v>
      </c>
      <c r="B145" s="2" t="s">
        <v>20</v>
      </c>
      <c r="C145" s="2">
        <f t="shared" si="10"/>
        <v>1</v>
      </c>
    </row>
    <row r="146" spans="1:3" x14ac:dyDescent="0.3">
      <c r="A146" s="2" t="s">
        <v>21</v>
      </c>
      <c r="B146" s="2" t="s">
        <v>21</v>
      </c>
      <c r="C146" s="2">
        <f t="shared" si="10"/>
        <v>1</v>
      </c>
    </row>
    <row r="147" spans="1:3" x14ac:dyDescent="0.3">
      <c r="A147" s="2" t="s">
        <v>21</v>
      </c>
      <c r="B147" s="2" t="s">
        <v>21</v>
      </c>
      <c r="C147" s="2">
        <f t="shared" si="10"/>
        <v>1</v>
      </c>
    </row>
    <row r="148" spans="1:3" x14ac:dyDescent="0.3">
      <c r="A148" s="2" t="s">
        <v>21</v>
      </c>
      <c r="B148" s="2" t="s">
        <v>21</v>
      </c>
      <c r="C148" s="2">
        <f t="shared" si="10"/>
        <v>1</v>
      </c>
    </row>
    <row r="149" spans="1:3" x14ac:dyDescent="0.3">
      <c r="A149" s="2" t="s">
        <v>22</v>
      </c>
      <c r="B149" s="2" t="s">
        <v>22</v>
      </c>
      <c r="C149" s="2">
        <f t="shared" si="10"/>
        <v>1</v>
      </c>
    </row>
    <row r="150" spans="1:3" x14ac:dyDescent="0.3">
      <c r="A150" s="2" t="s">
        <v>22</v>
      </c>
      <c r="B150" s="2" t="s">
        <v>22</v>
      </c>
      <c r="C150" s="2">
        <f t="shared" ref="C150:C213" si="11" xml:space="preserve"> IF(A150=B150,1,0)</f>
        <v>1</v>
      </c>
    </row>
    <row r="151" spans="1:3" x14ac:dyDescent="0.3">
      <c r="A151" s="2" t="s">
        <v>22</v>
      </c>
      <c r="B151" s="2" t="s">
        <v>22</v>
      </c>
      <c r="C151" s="2">
        <f t="shared" si="11"/>
        <v>1</v>
      </c>
    </row>
    <row r="152" spans="1:3" x14ac:dyDescent="0.3">
      <c r="A152" s="2" t="s">
        <v>23</v>
      </c>
      <c r="B152" s="2" t="s">
        <v>23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24</v>
      </c>
      <c r="B155" s="2" t="s">
        <v>24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25</v>
      </c>
      <c r="B158" s="2" t="s">
        <v>25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26</v>
      </c>
      <c r="C161" s="2">
        <f t="shared" si="11"/>
        <v>0</v>
      </c>
    </row>
    <row r="162" spans="1:3" x14ac:dyDescent="0.3">
      <c r="A162" s="2" t="s">
        <v>26</v>
      </c>
      <c r="B162" s="2" t="s">
        <v>26</v>
      </c>
      <c r="C162" s="2">
        <f t="shared" si="11"/>
        <v>1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2</v>
      </c>
      <c r="B164" s="2" t="s">
        <v>93</v>
      </c>
      <c r="C164" s="2">
        <f t="shared" si="11"/>
        <v>0</v>
      </c>
    </row>
    <row r="165" spans="1:3" x14ac:dyDescent="0.3">
      <c r="A165" s="2" t="s">
        <v>93</v>
      </c>
      <c r="B165" s="2" t="s">
        <v>93</v>
      </c>
      <c r="C165" s="2">
        <f t="shared" si="11"/>
        <v>1</v>
      </c>
    </row>
    <row r="166" spans="1:3" x14ac:dyDescent="0.3">
      <c r="A166" s="2" t="s">
        <v>93</v>
      </c>
      <c r="B166" s="2" t="s">
        <v>93</v>
      </c>
      <c r="C166" s="2">
        <f t="shared" si="11"/>
        <v>1</v>
      </c>
    </row>
    <row r="167" spans="1:3" x14ac:dyDescent="0.3">
      <c r="A167" s="28"/>
      <c r="B167" s="28"/>
      <c r="C167" s="28"/>
    </row>
    <row r="168" spans="1:3" x14ac:dyDescent="0.3">
      <c r="A168" s="76">
        <v>3</v>
      </c>
      <c r="B168" s="77"/>
      <c r="C168" s="78"/>
    </row>
    <row r="169" spans="1:3" x14ac:dyDescent="0.3">
      <c r="A169" s="38" t="s">
        <v>1</v>
      </c>
      <c r="B169" s="38" t="s">
        <v>1</v>
      </c>
      <c r="C169" s="38">
        <f t="shared" si="11"/>
        <v>1</v>
      </c>
    </row>
    <row r="170" spans="1:3" x14ac:dyDescent="0.3">
      <c r="A170" s="2" t="s">
        <v>13</v>
      </c>
      <c r="B170" s="2" t="s">
        <v>1</v>
      </c>
      <c r="C170" s="2">
        <f t="shared" si="11"/>
        <v>0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2</v>
      </c>
      <c r="B172" s="2" t="s">
        <v>2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3</v>
      </c>
      <c r="B175" s="2" t="s">
        <v>3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4</v>
      </c>
      <c r="B178" s="2" t="s">
        <v>4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14</v>
      </c>
      <c r="B181" s="2" t="s">
        <v>5</v>
      </c>
      <c r="C181" s="2">
        <f t="shared" si="11"/>
        <v>0</v>
      </c>
    </row>
    <row r="182" spans="1:3" x14ac:dyDescent="0.3">
      <c r="A182" s="2" t="s">
        <v>14</v>
      </c>
      <c r="B182" s="2" t="s">
        <v>5</v>
      </c>
      <c r="C182" s="2">
        <f t="shared" si="11"/>
        <v>0</v>
      </c>
    </row>
    <row r="183" spans="1:3" x14ac:dyDescent="0.3">
      <c r="A183" s="2" t="s">
        <v>14</v>
      </c>
      <c r="B183" s="2" t="s">
        <v>5</v>
      </c>
      <c r="C183" s="2">
        <f t="shared" si="11"/>
        <v>0</v>
      </c>
    </row>
    <row r="184" spans="1:3" x14ac:dyDescent="0.3">
      <c r="A184" s="2" t="s">
        <v>6</v>
      </c>
      <c r="B184" s="2" t="s">
        <v>6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7</v>
      </c>
      <c r="B187" s="2" t="s">
        <v>7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8</v>
      </c>
      <c r="B190" s="2" t="s">
        <v>8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7</v>
      </c>
      <c r="B192" s="2" t="s">
        <v>8</v>
      </c>
      <c r="C192" s="2">
        <f t="shared" si="11"/>
        <v>0</v>
      </c>
    </row>
    <row r="193" spans="1:3" x14ac:dyDescent="0.3">
      <c r="A193" s="2" t="s">
        <v>9</v>
      </c>
      <c r="B193" s="2" t="s">
        <v>9</v>
      </c>
      <c r="C193" s="2">
        <f t="shared" si="11"/>
        <v>1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10</v>
      </c>
      <c r="B196" s="2" t="s">
        <v>10</v>
      </c>
      <c r="C196" s="2">
        <f t="shared" si="11"/>
        <v>1</v>
      </c>
    </row>
    <row r="197" spans="1:3" x14ac:dyDescent="0.3">
      <c r="A197" s="2" t="s">
        <v>10</v>
      </c>
      <c r="B197" s="2" t="s">
        <v>10</v>
      </c>
      <c r="C197" s="2">
        <f t="shared" si="11"/>
        <v>1</v>
      </c>
    </row>
    <row r="198" spans="1:3" x14ac:dyDescent="0.3">
      <c r="A198" s="2" t="s">
        <v>10</v>
      </c>
      <c r="B198" s="2" t="s">
        <v>10</v>
      </c>
      <c r="C198" s="2">
        <f t="shared" si="11"/>
        <v>1</v>
      </c>
    </row>
    <row r="199" spans="1:3" x14ac:dyDescent="0.3">
      <c r="A199" s="2" t="s">
        <v>11</v>
      </c>
      <c r="B199" s="2" t="s">
        <v>11</v>
      </c>
      <c r="C199" s="2">
        <f t="shared" si="11"/>
        <v>1</v>
      </c>
    </row>
    <row r="200" spans="1:3" x14ac:dyDescent="0.3">
      <c r="A200" s="2" t="s">
        <v>11</v>
      </c>
      <c r="B200" s="2" t="s">
        <v>11</v>
      </c>
      <c r="C200" s="2">
        <f t="shared" si="11"/>
        <v>1</v>
      </c>
    </row>
    <row r="201" spans="1:3" x14ac:dyDescent="0.3">
      <c r="A201" s="2" t="s">
        <v>11</v>
      </c>
      <c r="B201" s="2" t="s">
        <v>11</v>
      </c>
      <c r="C201" s="2">
        <f t="shared" si="11"/>
        <v>1</v>
      </c>
    </row>
    <row r="202" spans="1:3" x14ac:dyDescent="0.3">
      <c r="A202" s="2" t="s">
        <v>12</v>
      </c>
      <c r="B202" s="2" t="s">
        <v>12</v>
      </c>
      <c r="C202" s="2">
        <f t="shared" si="11"/>
        <v>1</v>
      </c>
    </row>
    <row r="203" spans="1:3" x14ac:dyDescent="0.3">
      <c r="A203" s="2" t="s">
        <v>12</v>
      </c>
      <c r="B203" s="2" t="s">
        <v>12</v>
      </c>
      <c r="C203" s="2">
        <f t="shared" si="11"/>
        <v>1</v>
      </c>
    </row>
    <row r="204" spans="1:3" x14ac:dyDescent="0.3">
      <c r="A204" s="2" t="s">
        <v>12</v>
      </c>
      <c r="B204" s="2" t="s">
        <v>12</v>
      </c>
      <c r="C204" s="2">
        <f t="shared" si="11"/>
        <v>1</v>
      </c>
    </row>
    <row r="205" spans="1:3" x14ac:dyDescent="0.3">
      <c r="A205" s="2" t="s">
        <v>13</v>
      </c>
      <c r="B205" s="2" t="s">
        <v>13</v>
      </c>
      <c r="C205" s="2">
        <f t="shared" si="11"/>
        <v>1</v>
      </c>
    </row>
    <row r="206" spans="1:3" x14ac:dyDescent="0.3">
      <c r="A206" s="2" t="s">
        <v>13</v>
      </c>
      <c r="B206" s="2" t="s">
        <v>13</v>
      </c>
      <c r="C206" s="2">
        <f t="shared" si="11"/>
        <v>1</v>
      </c>
    </row>
    <row r="207" spans="1:3" x14ac:dyDescent="0.3">
      <c r="A207" s="2" t="s">
        <v>13</v>
      </c>
      <c r="B207" s="2" t="s">
        <v>13</v>
      </c>
      <c r="C207" s="2">
        <f t="shared" si="11"/>
        <v>1</v>
      </c>
    </row>
    <row r="208" spans="1:3" x14ac:dyDescent="0.3">
      <c r="A208" s="2" t="s">
        <v>14</v>
      </c>
      <c r="B208" s="2" t="s">
        <v>14</v>
      </c>
      <c r="C208" s="2">
        <f t="shared" si="11"/>
        <v>1</v>
      </c>
    </row>
    <row r="209" spans="1:3" x14ac:dyDescent="0.3">
      <c r="A209" s="2" t="s">
        <v>14</v>
      </c>
      <c r="B209" s="2" t="s">
        <v>14</v>
      </c>
      <c r="C209" s="2">
        <f t="shared" si="11"/>
        <v>1</v>
      </c>
    </row>
    <row r="210" spans="1:3" x14ac:dyDescent="0.3">
      <c r="A210" s="2" t="s">
        <v>14</v>
      </c>
      <c r="B210" s="2" t="s">
        <v>14</v>
      </c>
      <c r="C210" s="2">
        <f t="shared" si="11"/>
        <v>1</v>
      </c>
    </row>
    <row r="211" spans="1:3" x14ac:dyDescent="0.3">
      <c r="A211" s="2" t="s">
        <v>15</v>
      </c>
      <c r="B211" s="2" t="s">
        <v>15</v>
      </c>
      <c r="C211" s="2">
        <f t="shared" si="11"/>
        <v>1</v>
      </c>
    </row>
    <row r="212" spans="1:3" x14ac:dyDescent="0.3">
      <c r="A212" s="2" t="s">
        <v>15</v>
      </c>
      <c r="B212" s="2" t="s">
        <v>15</v>
      </c>
      <c r="C212" s="2">
        <f t="shared" si="11"/>
        <v>1</v>
      </c>
    </row>
    <row r="213" spans="1:3" x14ac:dyDescent="0.3">
      <c r="A213" s="2" t="s">
        <v>15</v>
      </c>
      <c r="B213" s="2" t="s">
        <v>15</v>
      </c>
      <c r="C213" s="2">
        <f t="shared" si="11"/>
        <v>1</v>
      </c>
    </row>
    <row r="214" spans="1:3" x14ac:dyDescent="0.3">
      <c r="A214" s="2" t="s">
        <v>16</v>
      </c>
      <c r="B214" s="2" t="s">
        <v>16</v>
      </c>
      <c r="C214" s="2">
        <f t="shared" ref="C214:C277" si="12" xml:space="preserve"> IF(A214=B214,1,0)</f>
        <v>1</v>
      </c>
    </row>
    <row r="215" spans="1:3" x14ac:dyDescent="0.3">
      <c r="A215" s="2" t="s">
        <v>16</v>
      </c>
      <c r="B215" s="2" t="s">
        <v>16</v>
      </c>
      <c r="C215" s="2">
        <f t="shared" si="12"/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17</v>
      </c>
      <c r="B217" s="2" t="s">
        <v>17</v>
      </c>
      <c r="C217" s="2">
        <f t="shared" si="12"/>
        <v>1</v>
      </c>
    </row>
    <row r="218" spans="1:3" x14ac:dyDescent="0.3">
      <c r="A218" s="2" t="s">
        <v>93</v>
      </c>
      <c r="B218" s="2" t="s">
        <v>17</v>
      </c>
      <c r="C218" s="2">
        <f t="shared" si="12"/>
        <v>0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18</v>
      </c>
      <c r="B220" s="2" t="s">
        <v>18</v>
      </c>
      <c r="C220" s="2">
        <f t="shared" si="12"/>
        <v>1</v>
      </c>
    </row>
    <row r="221" spans="1:3" x14ac:dyDescent="0.3">
      <c r="A221" s="2" t="s">
        <v>22</v>
      </c>
      <c r="B221" s="2" t="s">
        <v>18</v>
      </c>
      <c r="C221" s="2">
        <f t="shared" si="12"/>
        <v>0</v>
      </c>
    </row>
    <row r="222" spans="1:3" x14ac:dyDescent="0.3">
      <c r="A222" s="2" t="s">
        <v>18</v>
      </c>
      <c r="B222" s="2" t="s">
        <v>18</v>
      </c>
      <c r="C222" s="2">
        <f t="shared" si="12"/>
        <v>1</v>
      </c>
    </row>
    <row r="223" spans="1:3" x14ac:dyDescent="0.3">
      <c r="A223" s="2" t="s">
        <v>19</v>
      </c>
      <c r="B223" s="2" t="s">
        <v>19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20</v>
      </c>
      <c r="B226" s="2" t="s">
        <v>20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21</v>
      </c>
      <c r="B229" s="2" t="s">
        <v>21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22</v>
      </c>
      <c r="B232" s="2" t="s">
        <v>22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18</v>
      </c>
      <c r="B235" s="2" t="s">
        <v>23</v>
      </c>
      <c r="C235" s="2">
        <f t="shared" si="12"/>
        <v>0</v>
      </c>
    </row>
    <row r="236" spans="1:3" x14ac:dyDescent="0.3">
      <c r="A236" s="2" t="s">
        <v>93</v>
      </c>
      <c r="B236" s="2" t="s">
        <v>23</v>
      </c>
      <c r="C236" s="2">
        <f t="shared" si="12"/>
        <v>0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24</v>
      </c>
      <c r="B238" s="2" t="s">
        <v>24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25</v>
      </c>
      <c r="B241" s="2" t="s">
        <v>25</v>
      </c>
      <c r="C241" s="2">
        <f t="shared" si="12"/>
        <v>1</v>
      </c>
    </row>
    <row r="242" spans="1:3" x14ac:dyDescent="0.3">
      <c r="A242" s="2" t="s">
        <v>93</v>
      </c>
      <c r="B242" s="2" t="s">
        <v>25</v>
      </c>
      <c r="C242" s="2">
        <f t="shared" si="12"/>
        <v>0</v>
      </c>
    </row>
    <row r="243" spans="1:3" x14ac:dyDescent="0.3">
      <c r="A243" s="2" t="s">
        <v>93</v>
      </c>
      <c r="B243" s="2" t="s">
        <v>25</v>
      </c>
      <c r="C243" s="2">
        <f t="shared" si="12"/>
        <v>0</v>
      </c>
    </row>
    <row r="244" spans="1:3" x14ac:dyDescent="0.3">
      <c r="A244" s="2" t="s">
        <v>26</v>
      </c>
      <c r="B244" s="2" t="s">
        <v>26</v>
      </c>
      <c r="C244" s="2">
        <f t="shared" si="12"/>
        <v>1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93</v>
      </c>
      <c r="B247" s="2" t="s">
        <v>93</v>
      </c>
      <c r="C247" s="2">
        <f t="shared" si="12"/>
        <v>1</v>
      </c>
    </row>
    <row r="248" spans="1:3" x14ac:dyDescent="0.3">
      <c r="A248" s="2" t="s">
        <v>93</v>
      </c>
      <c r="B248" s="2" t="s">
        <v>93</v>
      </c>
      <c r="C248" s="2">
        <f t="shared" si="12"/>
        <v>1</v>
      </c>
    </row>
    <row r="249" spans="1:3" x14ac:dyDescent="0.3">
      <c r="A249" s="2" t="s">
        <v>2</v>
      </c>
      <c r="B249" s="2" t="s">
        <v>93</v>
      </c>
      <c r="C249" s="2">
        <f t="shared" si="12"/>
        <v>0</v>
      </c>
    </row>
    <row r="250" spans="1:3" x14ac:dyDescent="0.3">
      <c r="A250" s="28"/>
      <c r="B250" s="28"/>
      <c r="C250" s="28"/>
    </row>
    <row r="251" spans="1:3" x14ac:dyDescent="0.3">
      <c r="A251" s="76">
        <v>4</v>
      </c>
      <c r="B251" s="77"/>
      <c r="C251" s="78"/>
    </row>
    <row r="252" spans="1:3" x14ac:dyDescent="0.3">
      <c r="A252" s="38" t="s">
        <v>1</v>
      </c>
      <c r="B252" s="38" t="s">
        <v>1</v>
      </c>
      <c r="C252" s="38">
        <f t="shared" si="12"/>
        <v>1</v>
      </c>
    </row>
    <row r="253" spans="1:3" x14ac:dyDescent="0.3">
      <c r="A253" s="2" t="s">
        <v>1</v>
      </c>
      <c r="B253" s="2" t="s">
        <v>1</v>
      </c>
      <c r="C253" s="2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2</v>
      </c>
      <c r="B255" s="2" t="s">
        <v>2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3</v>
      </c>
      <c r="B258" s="2" t="s">
        <v>3</v>
      </c>
      <c r="C258" s="2">
        <f t="shared" si="12"/>
        <v>1</v>
      </c>
    </row>
    <row r="259" spans="1:3" x14ac:dyDescent="0.3">
      <c r="A259" s="2" t="s">
        <v>2</v>
      </c>
      <c r="B259" s="2" t="s">
        <v>3</v>
      </c>
      <c r="C259" s="2">
        <f t="shared" si="12"/>
        <v>0</v>
      </c>
    </row>
    <row r="260" spans="1:3" x14ac:dyDescent="0.3">
      <c r="A260" s="2" t="s">
        <v>93</v>
      </c>
      <c r="B260" s="2" t="s">
        <v>3</v>
      </c>
      <c r="C260" s="2">
        <f t="shared" si="12"/>
        <v>0</v>
      </c>
    </row>
    <row r="261" spans="1:3" x14ac:dyDescent="0.3">
      <c r="A261" s="2" t="s">
        <v>4</v>
      </c>
      <c r="B261" s="2" t="s">
        <v>4</v>
      </c>
      <c r="C261" s="2">
        <f t="shared" si="12"/>
        <v>1</v>
      </c>
    </row>
    <row r="262" spans="1:3" x14ac:dyDescent="0.3">
      <c r="A262" s="2" t="s">
        <v>4</v>
      </c>
      <c r="B262" s="2" t="s">
        <v>4</v>
      </c>
      <c r="C262" s="2">
        <f t="shared" si="12"/>
        <v>1</v>
      </c>
    </row>
    <row r="263" spans="1:3" x14ac:dyDescent="0.3">
      <c r="A263" s="2" t="s">
        <v>4</v>
      </c>
      <c r="B263" s="2" t="s">
        <v>4</v>
      </c>
      <c r="C263" s="2">
        <f t="shared" si="12"/>
        <v>1</v>
      </c>
    </row>
    <row r="264" spans="1:3" x14ac:dyDescent="0.3">
      <c r="A264" s="2" t="s">
        <v>5</v>
      </c>
      <c r="B264" s="2" t="s">
        <v>5</v>
      </c>
      <c r="C264" s="2">
        <f t="shared" si="12"/>
        <v>1</v>
      </c>
    </row>
    <row r="265" spans="1:3" x14ac:dyDescent="0.3">
      <c r="A265" s="2" t="s">
        <v>5</v>
      </c>
      <c r="B265" s="2" t="s">
        <v>5</v>
      </c>
      <c r="C265" s="2">
        <f t="shared" si="12"/>
        <v>1</v>
      </c>
    </row>
    <row r="266" spans="1:3" x14ac:dyDescent="0.3">
      <c r="A266" s="2" t="s">
        <v>5</v>
      </c>
      <c r="B266" s="2" t="s">
        <v>5</v>
      </c>
      <c r="C266" s="2">
        <f t="shared" si="12"/>
        <v>1</v>
      </c>
    </row>
    <row r="267" spans="1:3" x14ac:dyDescent="0.3">
      <c r="A267" s="2" t="s">
        <v>6</v>
      </c>
      <c r="B267" s="2" t="s">
        <v>6</v>
      </c>
      <c r="C267" s="2">
        <f t="shared" si="12"/>
        <v>1</v>
      </c>
    </row>
    <row r="268" spans="1:3" x14ac:dyDescent="0.3">
      <c r="A268" s="2" t="s">
        <v>4</v>
      </c>
      <c r="B268" s="2" t="s">
        <v>6</v>
      </c>
      <c r="C268" s="2">
        <f t="shared" si="12"/>
        <v>0</v>
      </c>
    </row>
    <row r="269" spans="1:3" x14ac:dyDescent="0.3">
      <c r="A269" s="2" t="s">
        <v>93</v>
      </c>
      <c r="B269" s="2" t="s">
        <v>6</v>
      </c>
      <c r="C269" s="2">
        <f t="shared" si="12"/>
        <v>0</v>
      </c>
    </row>
    <row r="270" spans="1:3" x14ac:dyDescent="0.3">
      <c r="A270" s="2" t="s">
        <v>7</v>
      </c>
      <c r="B270" s="2" t="s">
        <v>7</v>
      </c>
      <c r="C270" s="2">
        <f t="shared" si="12"/>
        <v>1</v>
      </c>
    </row>
    <row r="271" spans="1:3" x14ac:dyDescent="0.3">
      <c r="A271" s="2" t="s">
        <v>7</v>
      </c>
      <c r="B271" s="2" t="s">
        <v>7</v>
      </c>
      <c r="C271" s="2">
        <f t="shared" si="12"/>
        <v>1</v>
      </c>
    </row>
    <row r="272" spans="1:3" x14ac:dyDescent="0.3">
      <c r="A272" s="2" t="s">
        <v>7</v>
      </c>
      <c r="B272" s="2" t="s">
        <v>7</v>
      </c>
      <c r="C272" s="2">
        <f t="shared" si="12"/>
        <v>1</v>
      </c>
    </row>
    <row r="273" spans="1:3" x14ac:dyDescent="0.3">
      <c r="A273" s="2" t="s">
        <v>8</v>
      </c>
      <c r="B273" s="2" t="s">
        <v>8</v>
      </c>
      <c r="C273" s="2">
        <f t="shared" si="12"/>
        <v>1</v>
      </c>
    </row>
    <row r="274" spans="1:3" x14ac:dyDescent="0.3">
      <c r="A274" s="2" t="s">
        <v>8</v>
      </c>
      <c r="B274" s="2" t="s">
        <v>8</v>
      </c>
      <c r="C274" s="2">
        <f t="shared" si="12"/>
        <v>1</v>
      </c>
    </row>
    <row r="275" spans="1:3" x14ac:dyDescent="0.3">
      <c r="A275" s="2" t="s">
        <v>8</v>
      </c>
      <c r="B275" s="2" t="s">
        <v>8</v>
      </c>
      <c r="C275" s="2">
        <f t="shared" si="12"/>
        <v>1</v>
      </c>
    </row>
    <row r="276" spans="1:3" x14ac:dyDescent="0.3">
      <c r="A276" s="2" t="s">
        <v>9</v>
      </c>
      <c r="B276" s="2" t="s">
        <v>9</v>
      </c>
      <c r="C276" s="2">
        <f t="shared" si="12"/>
        <v>1</v>
      </c>
    </row>
    <row r="277" spans="1:3" x14ac:dyDescent="0.3">
      <c r="A277" s="2" t="s">
        <v>9</v>
      </c>
      <c r="B277" s="2" t="s">
        <v>9</v>
      </c>
      <c r="C277" s="2">
        <f t="shared" si="12"/>
        <v>1</v>
      </c>
    </row>
    <row r="278" spans="1:3" x14ac:dyDescent="0.3">
      <c r="A278" s="2" t="s">
        <v>9</v>
      </c>
      <c r="B278" s="2" t="s">
        <v>9</v>
      </c>
      <c r="C278" s="2">
        <f t="shared" ref="C278:C341" si="13" xml:space="preserve"> IF(A278=B278,1,0)</f>
        <v>1</v>
      </c>
    </row>
    <row r="279" spans="1:3" x14ac:dyDescent="0.3">
      <c r="A279" s="2" t="s">
        <v>10</v>
      </c>
      <c r="B279" s="2" t="s">
        <v>10</v>
      </c>
      <c r="C279" s="2">
        <f t="shared" si="13"/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12</v>
      </c>
      <c r="B281" s="2" t="s">
        <v>10</v>
      </c>
      <c r="C281" s="2">
        <f t="shared" si="13"/>
        <v>0</v>
      </c>
    </row>
    <row r="282" spans="1:3" x14ac:dyDescent="0.3">
      <c r="A282" s="2" t="s">
        <v>11</v>
      </c>
      <c r="B282" s="2" t="s">
        <v>11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21</v>
      </c>
      <c r="B284" s="2" t="s">
        <v>11</v>
      </c>
      <c r="C284" s="2">
        <f t="shared" si="13"/>
        <v>0</v>
      </c>
    </row>
    <row r="285" spans="1:3" x14ac:dyDescent="0.3">
      <c r="A285" s="2" t="s">
        <v>12</v>
      </c>
      <c r="B285" s="2" t="s">
        <v>12</v>
      </c>
      <c r="C285" s="2">
        <f t="shared" si="13"/>
        <v>1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13</v>
      </c>
      <c r="B288" s="2" t="s">
        <v>13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14</v>
      </c>
      <c r="B291" s="2" t="s">
        <v>14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15</v>
      </c>
      <c r="B294" s="2" t="s">
        <v>15</v>
      </c>
      <c r="C294" s="2">
        <f t="shared" si="13"/>
        <v>1</v>
      </c>
    </row>
    <row r="295" spans="1:3" x14ac:dyDescent="0.3">
      <c r="A295" s="2" t="s">
        <v>93</v>
      </c>
      <c r="B295" s="2" t="s">
        <v>15</v>
      </c>
      <c r="C295" s="2">
        <f t="shared" si="13"/>
        <v>0</v>
      </c>
    </row>
    <row r="296" spans="1:3" x14ac:dyDescent="0.3">
      <c r="A296" s="2" t="s">
        <v>16</v>
      </c>
      <c r="B296" s="2" t="s">
        <v>15</v>
      </c>
      <c r="C296" s="2">
        <f t="shared" si="13"/>
        <v>0</v>
      </c>
    </row>
    <row r="297" spans="1:3" x14ac:dyDescent="0.3">
      <c r="A297" s="2" t="s">
        <v>16</v>
      </c>
      <c r="B297" s="2" t="s">
        <v>16</v>
      </c>
      <c r="C297" s="2">
        <f t="shared" si="13"/>
        <v>1</v>
      </c>
    </row>
    <row r="298" spans="1:3" x14ac:dyDescent="0.3">
      <c r="A298" s="2" t="s">
        <v>16</v>
      </c>
      <c r="B298" s="2" t="s">
        <v>16</v>
      </c>
      <c r="C298" s="2">
        <f t="shared" si="13"/>
        <v>1</v>
      </c>
    </row>
    <row r="299" spans="1:3" x14ac:dyDescent="0.3">
      <c r="A299" s="2" t="s">
        <v>16</v>
      </c>
      <c r="B299" s="2" t="s">
        <v>16</v>
      </c>
      <c r="C299" s="2">
        <f t="shared" si="13"/>
        <v>1</v>
      </c>
    </row>
    <row r="300" spans="1:3" x14ac:dyDescent="0.3">
      <c r="A300" s="2" t="s">
        <v>17</v>
      </c>
      <c r="B300" s="2" t="s">
        <v>17</v>
      </c>
      <c r="C300" s="2">
        <f t="shared" si="13"/>
        <v>1</v>
      </c>
    </row>
    <row r="301" spans="1:3" x14ac:dyDescent="0.3">
      <c r="A301" s="2" t="s">
        <v>17</v>
      </c>
      <c r="B301" s="2" t="s">
        <v>17</v>
      </c>
      <c r="C301" s="2">
        <f t="shared" si="13"/>
        <v>1</v>
      </c>
    </row>
    <row r="302" spans="1:3" x14ac:dyDescent="0.3">
      <c r="A302" s="2" t="s">
        <v>17</v>
      </c>
      <c r="B302" s="2" t="s">
        <v>17</v>
      </c>
      <c r="C302" s="2">
        <f t="shared" si="13"/>
        <v>1</v>
      </c>
    </row>
    <row r="303" spans="1:3" x14ac:dyDescent="0.3">
      <c r="A303" s="2" t="s">
        <v>18</v>
      </c>
      <c r="B303" s="2" t="s">
        <v>18</v>
      </c>
      <c r="C303" s="2">
        <f t="shared" si="13"/>
        <v>1</v>
      </c>
    </row>
    <row r="304" spans="1:3" x14ac:dyDescent="0.3">
      <c r="A304" s="2" t="s">
        <v>18</v>
      </c>
      <c r="B304" s="2" t="s">
        <v>18</v>
      </c>
      <c r="C304" s="2">
        <f t="shared" si="13"/>
        <v>1</v>
      </c>
    </row>
    <row r="305" spans="1:3" x14ac:dyDescent="0.3">
      <c r="A305" s="2" t="s">
        <v>18</v>
      </c>
      <c r="B305" s="2" t="s">
        <v>18</v>
      </c>
      <c r="C305" s="2">
        <f t="shared" si="13"/>
        <v>1</v>
      </c>
    </row>
    <row r="306" spans="1:3" x14ac:dyDescent="0.3">
      <c r="A306" s="2" t="s">
        <v>19</v>
      </c>
      <c r="B306" s="2" t="s">
        <v>19</v>
      </c>
      <c r="C306" s="2">
        <f t="shared" si="13"/>
        <v>1</v>
      </c>
    </row>
    <row r="307" spans="1:3" x14ac:dyDescent="0.3">
      <c r="A307" s="2" t="s">
        <v>19</v>
      </c>
      <c r="B307" s="2" t="s">
        <v>19</v>
      </c>
      <c r="C307" s="2">
        <f t="shared" si="13"/>
        <v>1</v>
      </c>
    </row>
    <row r="308" spans="1:3" x14ac:dyDescent="0.3">
      <c r="A308" s="2" t="s">
        <v>2</v>
      </c>
      <c r="B308" s="2" t="s">
        <v>19</v>
      </c>
      <c r="C308" s="2">
        <f t="shared" si="13"/>
        <v>0</v>
      </c>
    </row>
    <row r="309" spans="1:3" x14ac:dyDescent="0.3">
      <c r="A309" s="2" t="s">
        <v>24</v>
      </c>
      <c r="B309" s="2" t="s">
        <v>20</v>
      </c>
      <c r="C309" s="2">
        <f t="shared" si="13"/>
        <v>0</v>
      </c>
    </row>
    <row r="310" spans="1:3" x14ac:dyDescent="0.3">
      <c r="A310" s="2" t="s">
        <v>20</v>
      </c>
      <c r="B310" s="2" t="s">
        <v>20</v>
      </c>
      <c r="C310" s="2">
        <f t="shared" si="13"/>
        <v>1</v>
      </c>
    </row>
    <row r="311" spans="1:3" x14ac:dyDescent="0.3">
      <c r="A311" s="2" t="s">
        <v>20</v>
      </c>
      <c r="B311" s="2" t="s">
        <v>20</v>
      </c>
      <c r="C311" s="2">
        <f t="shared" si="13"/>
        <v>1</v>
      </c>
    </row>
    <row r="312" spans="1:3" x14ac:dyDescent="0.3">
      <c r="A312" s="2" t="s">
        <v>21</v>
      </c>
      <c r="B312" s="2" t="s">
        <v>21</v>
      </c>
      <c r="C312" s="2">
        <f t="shared" si="13"/>
        <v>1</v>
      </c>
    </row>
    <row r="313" spans="1:3" x14ac:dyDescent="0.3">
      <c r="A313" s="2" t="s">
        <v>21</v>
      </c>
      <c r="B313" s="2" t="s">
        <v>21</v>
      </c>
      <c r="C313" s="2">
        <f t="shared" si="13"/>
        <v>1</v>
      </c>
    </row>
    <row r="314" spans="1:3" x14ac:dyDescent="0.3">
      <c r="A314" s="2" t="s">
        <v>21</v>
      </c>
      <c r="B314" s="2" t="s">
        <v>21</v>
      </c>
      <c r="C314" s="2">
        <f t="shared" si="13"/>
        <v>1</v>
      </c>
    </row>
    <row r="315" spans="1:3" x14ac:dyDescent="0.3">
      <c r="A315" s="2" t="s">
        <v>18</v>
      </c>
      <c r="B315" s="2" t="s">
        <v>22</v>
      </c>
      <c r="C315" s="2">
        <f t="shared" si="13"/>
        <v>0</v>
      </c>
    </row>
    <row r="316" spans="1:3" x14ac:dyDescent="0.3">
      <c r="A316" s="2" t="s">
        <v>22</v>
      </c>
      <c r="B316" s="2" t="s">
        <v>22</v>
      </c>
      <c r="C316" s="2">
        <f t="shared" si="13"/>
        <v>1</v>
      </c>
    </row>
    <row r="317" spans="1:3" x14ac:dyDescent="0.3">
      <c r="A317" s="2" t="s">
        <v>22</v>
      </c>
      <c r="B317" s="2" t="s">
        <v>22</v>
      </c>
      <c r="C317" s="2">
        <f t="shared" si="13"/>
        <v>1</v>
      </c>
    </row>
    <row r="318" spans="1:3" x14ac:dyDescent="0.3">
      <c r="A318" s="2" t="s">
        <v>23</v>
      </c>
      <c r="B318" s="2" t="s">
        <v>23</v>
      </c>
      <c r="C318" s="2">
        <f t="shared" si="13"/>
        <v>1</v>
      </c>
    </row>
    <row r="319" spans="1:3" x14ac:dyDescent="0.3">
      <c r="A319" s="2" t="s">
        <v>23</v>
      </c>
      <c r="B319" s="2" t="s">
        <v>23</v>
      </c>
      <c r="C319" s="2">
        <f t="shared" si="13"/>
        <v>1</v>
      </c>
    </row>
    <row r="320" spans="1:3" x14ac:dyDescent="0.3">
      <c r="A320" s="2" t="s">
        <v>8</v>
      </c>
      <c r="B320" s="2" t="s">
        <v>23</v>
      </c>
      <c r="C320" s="2">
        <f t="shared" si="13"/>
        <v>0</v>
      </c>
    </row>
    <row r="321" spans="1:3" x14ac:dyDescent="0.3">
      <c r="A321" s="2" t="s">
        <v>24</v>
      </c>
      <c r="B321" s="2" t="s">
        <v>24</v>
      </c>
      <c r="C321" s="2">
        <f t="shared" si="13"/>
        <v>1</v>
      </c>
    </row>
    <row r="322" spans="1:3" x14ac:dyDescent="0.3">
      <c r="A322" s="2" t="s">
        <v>24</v>
      </c>
      <c r="B322" s="2" t="s">
        <v>24</v>
      </c>
      <c r="C322" s="2">
        <f t="shared" si="13"/>
        <v>1</v>
      </c>
    </row>
    <row r="323" spans="1:3" x14ac:dyDescent="0.3">
      <c r="A323" s="2" t="s">
        <v>24</v>
      </c>
      <c r="B323" s="2" t="s">
        <v>24</v>
      </c>
      <c r="C323" s="2">
        <f t="shared" si="13"/>
        <v>1</v>
      </c>
    </row>
    <row r="324" spans="1:3" x14ac:dyDescent="0.3">
      <c r="A324" s="2" t="s">
        <v>25</v>
      </c>
      <c r="B324" s="2" t="s">
        <v>25</v>
      </c>
      <c r="C324" s="2">
        <f t="shared" si="13"/>
        <v>1</v>
      </c>
    </row>
    <row r="325" spans="1:3" x14ac:dyDescent="0.3">
      <c r="A325" s="2" t="s">
        <v>25</v>
      </c>
      <c r="B325" s="2" t="s">
        <v>25</v>
      </c>
      <c r="C325" s="2">
        <f t="shared" si="13"/>
        <v>1</v>
      </c>
    </row>
    <row r="326" spans="1:3" x14ac:dyDescent="0.3">
      <c r="A326" s="2" t="s">
        <v>25</v>
      </c>
      <c r="B326" s="2" t="s">
        <v>25</v>
      </c>
      <c r="C326" s="2">
        <f t="shared" si="13"/>
        <v>1</v>
      </c>
    </row>
    <row r="327" spans="1:3" x14ac:dyDescent="0.3">
      <c r="A327" s="2" t="s">
        <v>26</v>
      </c>
      <c r="B327" s="2" t="s">
        <v>26</v>
      </c>
      <c r="C327" s="2">
        <f t="shared" si="13"/>
        <v>1</v>
      </c>
    </row>
    <row r="328" spans="1:3" x14ac:dyDescent="0.3">
      <c r="A328" s="2" t="s">
        <v>26</v>
      </c>
      <c r="B328" s="2" t="s">
        <v>26</v>
      </c>
      <c r="C328" s="2">
        <f t="shared" si="13"/>
        <v>1</v>
      </c>
    </row>
    <row r="329" spans="1:3" x14ac:dyDescent="0.3">
      <c r="A329" s="2" t="s">
        <v>26</v>
      </c>
      <c r="B329" s="2" t="s">
        <v>26</v>
      </c>
      <c r="C329" s="2">
        <f t="shared" si="13"/>
        <v>1</v>
      </c>
    </row>
    <row r="330" spans="1:3" x14ac:dyDescent="0.3">
      <c r="A330" s="2" t="s">
        <v>93</v>
      </c>
      <c r="B330" s="2" t="s">
        <v>93</v>
      </c>
      <c r="C330" s="2">
        <f t="shared" si="13"/>
        <v>1</v>
      </c>
    </row>
    <row r="331" spans="1:3" x14ac:dyDescent="0.3">
      <c r="A331" s="2" t="s">
        <v>93</v>
      </c>
      <c r="B331" s="2" t="s">
        <v>93</v>
      </c>
      <c r="C331" s="2">
        <f t="shared" si="13"/>
        <v>1</v>
      </c>
    </row>
    <row r="332" spans="1:3" x14ac:dyDescent="0.3">
      <c r="A332" s="2" t="s">
        <v>93</v>
      </c>
      <c r="B332" s="2" t="s">
        <v>93</v>
      </c>
      <c r="C332" s="2">
        <f t="shared" si="13"/>
        <v>1</v>
      </c>
    </row>
    <row r="333" spans="1:3" x14ac:dyDescent="0.3">
      <c r="A333" s="28"/>
      <c r="B333" s="28"/>
      <c r="C333" s="28"/>
    </row>
    <row r="334" spans="1:3" x14ac:dyDescent="0.3">
      <c r="A334" s="76">
        <v>5</v>
      </c>
      <c r="B334" s="77"/>
      <c r="C334" s="78"/>
    </row>
    <row r="335" spans="1:3" x14ac:dyDescent="0.3">
      <c r="A335" s="38" t="s">
        <v>93</v>
      </c>
      <c r="B335" s="38" t="s">
        <v>1</v>
      </c>
      <c r="C335" s="38">
        <f t="shared" si="13"/>
        <v>0</v>
      </c>
    </row>
    <row r="336" spans="1:3" x14ac:dyDescent="0.3">
      <c r="A336" s="2" t="s">
        <v>1</v>
      </c>
      <c r="B336" s="2" t="s">
        <v>1</v>
      </c>
      <c r="C336" s="2">
        <f t="shared" si="13"/>
        <v>1</v>
      </c>
    </row>
    <row r="337" spans="1:3" x14ac:dyDescent="0.3">
      <c r="A337" s="2" t="s">
        <v>13</v>
      </c>
      <c r="B337" s="2" t="s">
        <v>1</v>
      </c>
      <c r="C337" s="2">
        <f t="shared" si="13"/>
        <v>0</v>
      </c>
    </row>
    <row r="338" spans="1:3" x14ac:dyDescent="0.3">
      <c r="A338" s="2" t="s">
        <v>2</v>
      </c>
      <c r="B338" s="2" t="s">
        <v>2</v>
      </c>
      <c r="C338" s="2">
        <f t="shared" si="13"/>
        <v>1</v>
      </c>
    </row>
    <row r="339" spans="1:3" x14ac:dyDescent="0.3">
      <c r="A339" s="2" t="s">
        <v>2</v>
      </c>
      <c r="B339" s="2" t="s">
        <v>2</v>
      </c>
      <c r="C339" s="2">
        <f t="shared" si="13"/>
        <v>1</v>
      </c>
    </row>
    <row r="340" spans="1:3" x14ac:dyDescent="0.3">
      <c r="A340" s="2" t="s">
        <v>2</v>
      </c>
      <c r="B340" s="2" t="s">
        <v>2</v>
      </c>
      <c r="C340" s="2">
        <f t="shared" si="13"/>
        <v>1</v>
      </c>
    </row>
    <row r="341" spans="1:3" x14ac:dyDescent="0.3">
      <c r="A341" s="2" t="s">
        <v>3</v>
      </c>
      <c r="B341" s="2" t="s">
        <v>3</v>
      </c>
      <c r="C341" s="2">
        <f t="shared" si="13"/>
        <v>1</v>
      </c>
    </row>
    <row r="342" spans="1:3" x14ac:dyDescent="0.3">
      <c r="A342" s="2" t="s">
        <v>3</v>
      </c>
      <c r="B342" s="2" t="s">
        <v>3</v>
      </c>
      <c r="C342" s="2">
        <f t="shared" ref="C342:C405" si="14" xml:space="preserve"> IF(A342=B342,1,0)</f>
        <v>1</v>
      </c>
    </row>
    <row r="343" spans="1:3" x14ac:dyDescent="0.3">
      <c r="A343" s="2" t="s">
        <v>3</v>
      </c>
      <c r="B343" s="2" t="s">
        <v>3</v>
      </c>
      <c r="C343" s="2">
        <f t="shared" si="14"/>
        <v>1</v>
      </c>
    </row>
    <row r="344" spans="1:3" x14ac:dyDescent="0.3">
      <c r="A344" s="2" t="s">
        <v>4</v>
      </c>
      <c r="B344" s="2" t="s">
        <v>4</v>
      </c>
      <c r="C344" s="2">
        <f t="shared" si="14"/>
        <v>1</v>
      </c>
    </row>
    <row r="345" spans="1:3" x14ac:dyDescent="0.3">
      <c r="A345" s="2" t="s">
        <v>4</v>
      </c>
      <c r="B345" s="2" t="s">
        <v>4</v>
      </c>
      <c r="C345" s="2">
        <f t="shared" si="14"/>
        <v>1</v>
      </c>
    </row>
    <row r="346" spans="1:3" x14ac:dyDescent="0.3">
      <c r="A346" s="2" t="s">
        <v>4</v>
      </c>
      <c r="B346" s="2" t="s">
        <v>4</v>
      </c>
      <c r="C346" s="2">
        <f t="shared" si="14"/>
        <v>1</v>
      </c>
    </row>
    <row r="347" spans="1:3" x14ac:dyDescent="0.3">
      <c r="A347" s="2" t="s">
        <v>5</v>
      </c>
      <c r="B347" s="2" t="s">
        <v>5</v>
      </c>
      <c r="C347" s="2">
        <f t="shared" si="14"/>
        <v>1</v>
      </c>
    </row>
    <row r="348" spans="1:3" x14ac:dyDescent="0.3">
      <c r="A348" s="2" t="s">
        <v>14</v>
      </c>
      <c r="B348" s="2" t="s">
        <v>5</v>
      </c>
      <c r="C348" s="2">
        <f t="shared" si="14"/>
        <v>0</v>
      </c>
    </row>
    <row r="349" spans="1:3" x14ac:dyDescent="0.3">
      <c r="A349" s="2" t="s">
        <v>5</v>
      </c>
      <c r="B349" s="2" t="s">
        <v>5</v>
      </c>
      <c r="C349" s="2">
        <f t="shared" si="14"/>
        <v>1</v>
      </c>
    </row>
    <row r="350" spans="1:3" x14ac:dyDescent="0.3">
      <c r="A350" s="2" t="s">
        <v>6</v>
      </c>
      <c r="B350" s="2" t="s">
        <v>6</v>
      </c>
      <c r="C350" s="2">
        <f t="shared" si="14"/>
        <v>1</v>
      </c>
    </row>
    <row r="351" spans="1:3" x14ac:dyDescent="0.3">
      <c r="A351" s="2" t="s">
        <v>6</v>
      </c>
      <c r="B351" s="2" t="s">
        <v>6</v>
      </c>
      <c r="C351" s="2">
        <f t="shared" si="14"/>
        <v>1</v>
      </c>
    </row>
    <row r="352" spans="1:3" x14ac:dyDescent="0.3">
      <c r="A352" s="2" t="s">
        <v>6</v>
      </c>
      <c r="B352" s="2" t="s">
        <v>6</v>
      </c>
      <c r="C352" s="2">
        <f t="shared" si="14"/>
        <v>1</v>
      </c>
    </row>
    <row r="353" spans="1:3" x14ac:dyDescent="0.3">
      <c r="A353" s="2" t="s">
        <v>7</v>
      </c>
      <c r="B353" s="2" t="s">
        <v>7</v>
      </c>
      <c r="C353" s="2">
        <f t="shared" si="14"/>
        <v>1</v>
      </c>
    </row>
    <row r="354" spans="1:3" x14ac:dyDescent="0.3">
      <c r="A354" s="2" t="s">
        <v>7</v>
      </c>
      <c r="B354" s="2" t="s">
        <v>7</v>
      </c>
      <c r="C354" s="2">
        <f t="shared" si="14"/>
        <v>1</v>
      </c>
    </row>
    <row r="355" spans="1:3" x14ac:dyDescent="0.3">
      <c r="A355" s="2" t="s">
        <v>7</v>
      </c>
      <c r="B355" s="2" t="s">
        <v>7</v>
      </c>
      <c r="C355" s="2">
        <f t="shared" si="14"/>
        <v>1</v>
      </c>
    </row>
    <row r="356" spans="1:3" x14ac:dyDescent="0.3">
      <c r="A356" s="2" t="s">
        <v>8</v>
      </c>
      <c r="B356" s="2" t="s">
        <v>8</v>
      </c>
      <c r="C356" s="2">
        <f t="shared" si="14"/>
        <v>1</v>
      </c>
    </row>
    <row r="357" spans="1:3" x14ac:dyDescent="0.3">
      <c r="A357" s="2" t="s">
        <v>7</v>
      </c>
      <c r="B357" s="2" t="s">
        <v>8</v>
      </c>
      <c r="C357" s="2">
        <f t="shared" si="14"/>
        <v>0</v>
      </c>
    </row>
    <row r="358" spans="1:3" x14ac:dyDescent="0.3">
      <c r="A358" s="2" t="s">
        <v>8</v>
      </c>
      <c r="B358" s="2" t="s">
        <v>8</v>
      </c>
      <c r="C358" s="2">
        <f t="shared" si="14"/>
        <v>1</v>
      </c>
    </row>
    <row r="359" spans="1:3" x14ac:dyDescent="0.3">
      <c r="A359" s="2" t="s">
        <v>9</v>
      </c>
      <c r="B359" s="2" t="s">
        <v>9</v>
      </c>
      <c r="C359" s="2">
        <f t="shared" si="14"/>
        <v>1</v>
      </c>
    </row>
    <row r="360" spans="1:3" x14ac:dyDescent="0.3">
      <c r="A360" s="2" t="s">
        <v>9</v>
      </c>
      <c r="B360" s="2" t="s">
        <v>9</v>
      </c>
      <c r="C360" s="2">
        <f t="shared" si="14"/>
        <v>1</v>
      </c>
    </row>
    <row r="361" spans="1:3" x14ac:dyDescent="0.3">
      <c r="A361" s="2" t="s">
        <v>9</v>
      </c>
      <c r="B361" s="2" t="s">
        <v>9</v>
      </c>
      <c r="C361" s="2">
        <f t="shared" si="14"/>
        <v>1</v>
      </c>
    </row>
    <row r="362" spans="1:3" x14ac:dyDescent="0.3">
      <c r="A362" s="2" t="s">
        <v>10</v>
      </c>
      <c r="B362" s="2" t="s">
        <v>10</v>
      </c>
      <c r="C362" s="2">
        <f t="shared" si="14"/>
        <v>1</v>
      </c>
    </row>
    <row r="363" spans="1:3" x14ac:dyDescent="0.3">
      <c r="A363" s="2" t="s">
        <v>10</v>
      </c>
      <c r="B363" s="2" t="s">
        <v>10</v>
      </c>
      <c r="C363" s="2">
        <f t="shared" si="14"/>
        <v>1</v>
      </c>
    </row>
    <row r="364" spans="1:3" x14ac:dyDescent="0.3">
      <c r="A364" s="2" t="s">
        <v>10</v>
      </c>
      <c r="B364" s="2" t="s">
        <v>10</v>
      </c>
      <c r="C364" s="2">
        <f t="shared" si="14"/>
        <v>1</v>
      </c>
    </row>
    <row r="365" spans="1:3" x14ac:dyDescent="0.3">
      <c r="A365" s="2" t="s">
        <v>11</v>
      </c>
      <c r="B365" s="2" t="s">
        <v>11</v>
      </c>
      <c r="C365" s="2">
        <f t="shared" si="14"/>
        <v>1</v>
      </c>
    </row>
    <row r="366" spans="1:3" x14ac:dyDescent="0.3">
      <c r="A366" s="2" t="s">
        <v>11</v>
      </c>
      <c r="B366" s="2" t="s">
        <v>11</v>
      </c>
      <c r="C366" s="2">
        <f t="shared" si="14"/>
        <v>1</v>
      </c>
    </row>
    <row r="367" spans="1:3" x14ac:dyDescent="0.3">
      <c r="A367" s="2" t="s">
        <v>11</v>
      </c>
      <c r="B367" s="2" t="s">
        <v>11</v>
      </c>
      <c r="C367" s="2">
        <f t="shared" si="14"/>
        <v>1</v>
      </c>
    </row>
    <row r="368" spans="1:3" x14ac:dyDescent="0.3">
      <c r="A368" s="2" t="s">
        <v>12</v>
      </c>
      <c r="B368" s="2" t="s">
        <v>12</v>
      </c>
      <c r="C368" s="2">
        <f t="shared" si="14"/>
        <v>1</v>
      </c>
    </row>
    <row r="369" spans="1:3" x14ac:dyDescent="0.3">
      <c r="A369" s="2" t="s">
        <v>12</v>
      </c>
      <c r="B369" s="2" t="s">
        <v>12</v>
      </c>
      <c r="C369" s="2">
        <f t="shared" si="14"/>
        <v>1</v>
      </c>
    </row>
    <row r="370" spans="1:3" x14ac:dyDescent="0.3">
      <c r="A370" s="2" t="s">
        <v>12</v>
      </c>
      <c r="B370" s="2" t="s">
        <v>12</v>
      </c>
      <c r="C370" s="2">
        <f t="shared" si="14"/>
        <v>1</v>
      </c>
    </row>
    <row r="371" spans="1:3" x14ac:dyDescent="0.3">
      <c r="A371" s="2" t="s">
        <v>5</v>
      </c>
      <c r="B371" s="2" t="s">
        <v>13</v>
      </c>
      <c r="C371" s="2">
        <f t="shared" si="14"/>
        <v>0</v>
      </c>
    </row>
    <row r="372" spans="1:3" x14ac:dyDescent="0.3">
      <c r="A372" s="2" t="s">
        <v>13</v>
      </c>
      <c r="B372" s="2" t="s">
        <v>13</v>
      </c>
      <c r="C372" s="2">
        <f t="shared" si="14"/>
        <v>1</v>
      </c>
    </row>
    <row r="373" spans="1:3" x14ac:dyDescent="0.3">
      <c r="A373" s="2" t="s">
        <v>13</v>
      </c>
      <c r="B373" s="2" t="s">
        <v>13</v>
      </c>
      <c r="C373" s="2">
        <f t="shared" si="14"/>
        <v>1</v>
      </c>
    </row>
    <row r="374" spans="1:3" x14ac:dyDescent="0.3">
      <c r="A374" s="2" t="s">
        <v>14</v>
      </c>
      <c r="B374" s="2" t="s">
        <v>14</v>
      </c>
      <c r="C374" s="2">
        <f t="shared" si="14"/>
        <v>1</v>
      </c>
    </row>
    <row r="375" spans="1:3" x14ac:dyDescent="0.3">
      <c r="A375" s="2" t="s">
        <v>5</v>
      </c>
      <c r="B375" s="2" t="s">
        <v>14</v>
      </c>
      <c r="C375" s="2">
        <f t="shared" si="14"/>
        <v>0</v>
      </c>
    </row>
    <row r="376" spans="1:3" x14ac:dyDescent="0.3">
      <c r="A376" s="2" t="s">
        <v>5</v>
      </c>
      <c r="B376" s="2" t="s">
        <v>14</v>
      </c>
      <c r="C376" s="2">
        <f t="shared" si="14"/>
        <v>0</v>
      </c>
    </row>
    <row r="377" spans="1:3" x14ac:dyDescent="0.3">
      <c r="A377" s="2" t="s">
        <v>15</v>
      </c>
      <c r="B377" s="2" t="s">
        <v>15</v>
      </c>
      <c r="C377" s="2">
        <f t="shared" si="14"/>
        <v>1</v>
      </c>
    </row>
    <row r="378" spans="1:3" x14ac:dyDescent="0.3">
      <c r="A378" s="2" t="s">
        <v>15</v>
      </c>
      <c r="B378" s="2" t="s">
        <v>15</v>
      </c>
      <c r="C378" s="2">
        <f t="shared" si="14"/>
        <v>1</v>
      </c>
    </row>
    <row r="379" spans="1:3" x14ac:dyDescent="0.3">
      <c r="A379" s="2" t="s">
        <v>15</v>
      </c>
      <c r="B379" s="2" t="s">
        <v>15</v>
      </c>
      <c r="C379" s="2">
        <f t="shared" si="14"/>
        <v>1</v>
      </c>
    </row>
    <row r="380" spans="1:3" x14ac:dyDescent="0.3">
      <c r="A380" s="2" t="s">
        <v>16</v>
      </c>
      <c r="B380" s="2" t="s">
        <v>16</v>
      </c>
      <c r="C380" s="2">
        <f t="shared" si="14"/>
        <v>1</v>
      </c>
    </row>
    <row r="381" spans="1:3" x14ac:dyDescent="0.3">
      <c r="A381" s="2" t="s">
        <v>93</v>
      </c>
      <c r="B381" s="2" t="s">
        <v>16</v>
      </c>
      <c r="C381" s="2">
        <f t="shared" si="14"/>
        <v>0</v>
      </c>
    </row>
    <row r="382" spans="1:3" x14ac:dyDescent="0.3">
      <c r="A382" s="2" t="s">
        <v>16</v>
      </c>
      <c r="B382" s="2" t="s">
        <v>16</v>
      </c>
      <c r="C382" s="2">
        <f t="shared" si="14"/>
        <v>1</v>
      </c>
    </row>
    <row r="383" spans="1:3" x14ac:dyDescent="0.3">
      <c r="A383" s="2" t="s">
        <v>17</v>
      </c>
      <c r="B383" s="2" t="s">
        <v>17</v>
      </c>
      <c r="C383" s="2">
        <f t="shared" si="14"/>
        <v>1</v>
      </c>
    </row>
    <row r="384" spans="1:3" x14ac:dyDescent="0.3">
      <c r="A384" s="2" t="s">
        <v>17</v>
      </c>
      <c r="B384" s="2" t="s">
        <v>17</v>
      </c>
      <c r="C384" s="2">
        <f t="shared" si="14"/>
        <v>1</v>
      </c>
    </row>
    <row r="385" spans="1:3" x14ac:dyDescent="0.3">
      <c r="A385" s="2" t="s">
        <v>17</v>
      </c>
      <c r="B385" s="2" t="s">
        <v>17</v>
      </c>
      <c r="C385" s="2">
        <f t="shared" si="14"/>
        <v>1</v>
      </c>
    </row>
    <row r="386" spans="1:3" x14ac:dyDescent="0.3">
      <c r="A386" s="2" t="s">
        <v>93</v>
      </c>
      <c r="B386" s="2" t="s">
        <v>18</v>
      </c>
      <c r="C386" s="2">
        <f t="shared" si="14"/>
        <v>0</v>
      </c>
    </row>
    <row r="387" spans="1:3" x14ac:dyDescent="0.3">
      <c r="A387" s="2" t="s">
        <v>24</v>
      </c>
      <c r="B387" s="2" t="s">
        <v>18</v>
      </c>
      <c r="C387" s="2">
        <f t="shared" si="14"/>
        <v>0</v>
      </c>
    </row>
    <row r="388" spans="1:3" x14ac:dyDescent="0.3">
      <c r="A388" s="2" t="s">
        <v>18</v>
      </c>
      <c r="B388" s="2" t="s">
        <v>18</v>
      </c>
      <c r="C388" s="2">
        <f t="shared" si="14"/>
        <v>1</v>
      </c>
    </row>
    <row r="389" spans="1:3" x14ac:dyDescent="0.3">
      <c r="A389" s="2" t="s">
        <v>19</v>
      </c>
      <c r="B389" s="2" t="s">
        <v>19</v>
      </c>
      <c r="C389" s="2">
        <f t="shared" si="14"/>
        <v>1</v>
      </c>
    </row>
    <row r="390" spans="1:3" x14ac:dyDescent="0.3">
      <c r="A390" s="2" t="s">
        <v>19</v>
      </c>
      <c r="B390" s="2" t="s">
        <v>19</v>
      </c>
      <c r="C390" s="2">
        <f t="shared" si="14"/>
        <v>1</v>
      </c>
    </row>
    <row r="391" spans="1:3" x14ac:dyDescent="0.3">
      <c r="A391" s="2" t="s">
        <v>19</v>
      </c>
      <c r="B391" s="2" t="s">
        <v>19</v>
      </c>
      <c r="C391" s="2">
        <f t="shared" si="14"/>
        <v>1</v>
      </c>
    </row>
    <row r="392" spans="1:3" x14ac:dyDescent="0.3">
      <c r="A392" s="2" t="s">
        <v>20</v>
      </c>
      <c r="B392" s="2" t="s">
        <v>20</v>
      </c>
      <c r="C392" s="2">
        <f t="shared" si="14"/>
        <v>1</v>
      </c>
    </row>
    <row r="393" spans="1:3" x14ac:dyDescent="0.3">
      <c r="A393" s="2" t="s">
        <v>20</v>
      </c>
      <c r="B393" s="2" t="s">
        <v>20</v>
      </c>
      <c r="C393" s="2">
        <f t="shared" si="14"/>
        <v>1</v>
      </c>
    </row>
    <row r="394" spans="1:3" x14ac:dyDescent="0.3">
      <c r="A394" s="2" t="s">
        <v>20</v>
      </c>
      <c r="B394" s="2" t="s">
        <v>20</v>
      </c>
      <c r="C394" s="2">
        <f t="shared" si="14"/>
        <v>1</v>
      </c>
    </row>
    <row r="395" spans="1:3" x14ac:dyDescent="0.3">
      <c r="A395" s="2" t="s">
        <v>21</v>
      </c>
      <c r="B395" s="2" t="s">
        <v>21</v>
      </c>
      <c r="C395" s="2">
        <f t="shared" si="14"/>
        <v>1</v>
      </c>
    </row>
    <row r="396" spans="1:3" x14ac:dyDescent="0.3">
      <c r="A396" s="2" t="s">
        <v>21</v>
      </c>
      <c r="B396" s="2" t="s">
        <v>21</v>
      </c>
      <c r="C396" s="2">
        <f t="shared" si="14"/>
        <v>1</v>
      </c>
    </row>
    <row r="397" spans="1:3" x14ac:dyDescent="0.3">
      <c r="A397" s="2" t="s">
        <v>21</v>
      </c>
      <c r="B397" s="2" t="s">
        <v>21</v>
      </c>
      <c r="C397" s="2">
        <f t="shared" si="14"/>
        <v>1</v>
      </c>
    </row>
    <row r="398" spans="1:3" x14ac:dyDescent="0.3">
      <c r="A398" s="2" t="s">
        <v>18</v>
      </c>
      <c r="B398" s="2" t="s">
        <v>22</v>
      </c>
      <c r="C398" s="2">
        <f t="shared" si="14"/>
        <v>0</v>
      </c>
    </row>
    <row r="399" spans="1:3" x14ac:dyDescent="0.3">
      <c r="A399" s="2" t="s">
        <v>18</v>
      </c>
      <c r="B399" s="2" t="s">
        <v>22</v>
      </c>
      <c r="C399" s="2">
        <f t="shared" si="14"/>
        <v>0</v>
      </c>
    </row>
    <row r="400" spans="1:3" x14ac:dyDescent="0.3">
      <c r="A400" s="2" t="s">
        <v>22</v>
      </c>
      <c r="B400" s="2" t="s">
        <v>22</v>
      </c>
      <c r="C400" s="2">
        <f t="shared" si="14"/>
        <v>1</v>
      </c>
    </row>
    <row r="401" spans="1:3" x14ac:dyDescent="0.3">
      <c r="A401" s="2" t="s">
        <v>23</v>
      </c>
      <c r="B401" s="2" t="s">
        <v>23</v>
      </c>
      <c r="C401" s="2">
        <f t="shared" si="14"/>
        <v>1</v>
      </c>
    </row>
    <row r="402" spans="1:3" x14ac:dyDescent="0.3">
      <c r="A402" s="2" t="s">
        <v>23</v>
      </c>
      <c r="B402" s="2" t="s">
        <v>23</v>
      </c>
      <c r="C402" s="2">
        <f t="shared" si="14"/>
        <v>1</v>
      </c>
    </row>
    <row r="403" spans="1:3" x14ac:dyDescent="0.3">
      <c r="A403" s="2" t="s">
        <v>23</v>
      </c>
      <c r="B403" s="2" t="s">
        <v>23</v>
      </c>
      <c r="C403" s="2">
        <f t="shared" si="14"/>
        <v>1</v>
      </c>
    </row>
    <row r="404" spans="1:3" x14ac:dyDescent="0.3">
      <c r="A404" s="2" t="s">
        <v>24</v>
      </c>
      <c r="B404" s="2" t="s">
        <v>24</v>
      </c>
      <c r="C404" s="2">
        <f t="shared" si="14"/>
        <v>1</v>
      </c>
    </row>
    <row r="405" spans="1:3" x14ac:dyDescent="0.3">
      <c r="A405" s="2" t="s">
        <v>24</v>
      </c>
      <c r="B405" s="2" t="s">
        <v>24</v>
      </c>
      <c r="C405" s="2">
        <f t="shared" si="14"/>
        <v>1</v>
      </c>
    </row>
    <row r="406" spans="1:3" x14ac:dyDescent="0.3">
      <c r="A406" s="2" t="s">
        <v>24</v>
      </c>
      <c r="B406" s="2" t="s">
        <v>24</v>
      </c>
      <c r="C406" s="2">
        <f t="shared" ref="C406:C415" si="15" xml:space="preserve"> IF(A406=B406,1,0)</f>
        <v>1</v>
      </c>
    </row>
    <row r="407" spans="1:3" x14ac:dyDescent="0.3">
      <c r="A407" s="2" t="s">
        <v>25</v>
      </c>
      <c r="B407" s="2" t="s">
        <v>25</v>
      </c>
      <c r="C407" s="2">
        <f t="shared" si="15"/>
        <v>1</v>
      </c>
    </row>
    <row r="408" spans="1:3" x14ac:dyDescent="0.3">
      <c r="A408" s="2" t="s">
        <v>25</v>
      </c>
      <c r="B408" s="2" t="s">
        <v>25</v>
      </c>
      <c r="C408" s="2">
        <f t="shared" si="15"/>
        <v>1</v>
      </c>
    </row>
    <row r="409" spans="1:3" x14ac:dyDescent="0.3">
      <c r="A409" s="2" t="s">
        <v>25</v>
      </c>
      <c r="B409" s="2" t="s">
        <v>25</v>
      </c>
      <c r="C409" s="2">
        <f t="shared" si="15"/>
        <v>1</v>
      </c>
    </row>
    <row r="410" spans="1:3" x14ac:dyDescent="0.3">
      <c r="A410" s="2" t="s">
        <v>26</v>
      </c>
      <c r="B410" s="2" t="s">
        <v>26</v>
      </c>
      <c r="C410" s="2">
        <f t="shared" si="15"/>
        <v>1</v>
      </c>
    </row>
    <row r="411" spans="1:3" x14ac:dyDescent="0.3">
      <c r="A411" s="2" t="s">
        <v>26</v>
      </c>
      <c r="B411" s="2" t="s">
        <v>26</v>
      </c>
      <c r="C411" s="2">
        <f t="shared" si="15"/>
        <v>1</v>
      </c>
    </row>
    <row r="412" spans="1:3" x14ac:dyDescent="0.3">
      <c r="A412" s="2" t="s">
        <v>26</v>
      </c>
      <c r="B412" s="2" t="s">
        <v>26</v>
      </c>
      <c r="C412" s="2">
        <f t="shared" si="15"/>
        <v>1</v>
      </c>
    </row>
    <row r="413" spans="1:3" x14ac:dyDescent="0.3">
      <c r="A413" s="2" t="s">
        <v>21</v>
      </c>
      <c r="B413" s="2" t="s">
        <v>93</v>
      </c>
      <c r="C413" s="2">
        <f t="shared" si="15"/>
        <v>0</v>
      </c>
    </row>
    <row r="414" spans="1:3" x14ac:dyDescent="0.3">
      <c r="A414" s="2" t="s">
        <v>93</v>
      </c>
      <c r="B414" s="2" t="s">
        <v>93</v>
      </c>
      <c r="C414" s="2">
        <f t="shared" si="15"/>
        <v>1</v>
      </c>
    </row>
    <row r="415" spans="1:3" x14ac:dyDescent="0.3">
      <c r="A415" s="2" t="s">
        <v>93</v>
      </c>
      <c r="B415" s="2" t="s">
        <v>93</v>
      </c>
      <c r="C415" s="2">
        <f t="shared" si="15"/>
        <v>1</v>
      </c>
    </row>
  </sheetData>
  <mergeCells count="81">
    <mergeCell ref="AH29:AI29"/>
    <mergeCell ref="AH30:AI30"/>
    <mergeCell ref="AH24:AI24"/>
    <mergeCell ref="AH25:AI25"/>
    <mergeCell ref="AH26:AI26"/>
    <mergeCell ref="AH27:AI27"/>
    <mergeCell ref="AH28:AI28"/>
    <mergeCell ref="AH19:AI19"/>
    <mergeCell ref="AH20:AI20"/>
    <mergeCell ref="AH21:AI21"/>
    <mergeCell ref="AH22:AI22"/>
    <mergeCell ref="AH23:AI23"/>
    <mergeCell ref="AH14:AI14"/>
    <mergeCell ref="AH15:AI15"/>
    <mergeCell ref="AH16:AI16"/>
    <mergeCell ref="AH17:AI17"/>
    <mergeCell ref="AH18:AI18"/>
    <mergeCell ref="AO9:AQ9"/>
    <mergeCell ref="AH10:AI10"/>
    <mergeCell ref="AH11:AI11"/>
    <mergeCell ref="AH12:AI12"/>
    <mergeCell ref="AH13:AI13"/>
    <mergeCell ref="AO10:AQ10"/>
    <mergeCell ref="A168:C168"/>
    <mergeCell ref="A251:C251"/>
    <mergeCell ref="A334:C334"/>
    <mergeCell ref="AH3:AI3"/>
    <mergeCell ref="AO3:AQ3"/>
    <mergeCell ref="AH4:AI4"/>
    <mergeCell ref="AO4:AQ4"/>
    <mergeCell ref="AH5:AI5"/>
    <mergeCell ref="AO5:AQ5"/>
    <mergeCell ref="AH6:AI6"/>
    <mergeCell ref="AO6:AQ6"/>
    <mergeCell ref="AH7:AI7"/>
    <mergeCell ref="AO7:AQ7"/>
    <mergeCell ref="AH8:AI8"/>
    <mergeCell ref="AO8:AQ8"/>
    <mergeCell ref="AH9:AI9"/>
    <mergeCell ref="F41:H41"/>
    <mergeCell ref="P41:R41"/>
    <mergeCell ref="U41:W41"/>
    <mergeCell ref="Z41:AB41"/>
    <mergeCell ref="A85:C85"/>
    <mergeCell ref="F39:H39"/>
    <mergeCell ref="P39:R39"/>
    <mergeCell ref="U39:W39"/>
    <mergeCell ref="Z39:AB39"/>
    <mergeCell ref="F40:H40"/>
    <mergeCell ref="P40:R40"/>
    <mergeCell ref="U40:W40"/>
    <mergeCell ref="Z40:AB40"/>
    <mergeCell ref="F38:H38"/>
    <mergeCell ref="K38:M38"/>
    <mergeCell ref="P38:R38"/>
    <mergeCell ref="U38:W38"/>
    <mergeCell ref="Z38:AB38"/>
    <mergeCell ref="P36:R36"/>
    <mergeCell ref="U36:W36"/>
    <mergeCell ref="Z36:AB36"/>
    <mergeCell ref="F37:H37"/>
    <mergeCell ref="K37:M37"/>
    <mergeCell ref="P37:R37"/>
    <mergeCell ref="U37:W37"/>
    <mergeCell ref="Z37:AB37"/>
    <mergeCell ref="A1:AF1"/>
    <mergeCell ref="K39:M39"/>
    <mergeCell ref="K40:M40"/>
    <mergeCell ref="K41:M41"/>
    <mergeCell ref="F34:I34"/>
    <mergeCell ref="K34:N34"/>
    <mergeCell ref="P34:S34"/>
    <mergeCell ref="U34:X34"/>
    <mergeCell ref="Z34:AC34"/>
    <mergeCell ref="F35:H35"/>
    <mergeCell ref="K35:M35"/>
    <mergeCell ref="P35:R35"/>
    <mergeCell ref="U35:W35"/>
    <mergeCell ref="Z35:AB35"/>
    <mergeCell ref="F36:H36"/>
    <mergeCell ref="K36:M36"/>
  </mergeCells>
  <conditionalFormatting sqref="C3:C84 C86:C167 C169:C250 C252:C333 C335:C41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9661-F47B-4F2A-A714-498BE1F0A05C}">
  <dimension ref="A1:AQ415"/>
  <sheetViews>
    <sheetView topLeftCell="B1" workbookViewId="0">
      <selection activeCell="AQ15" sqref="AQ15"/>
    </sheetView>
  </sheetViews>
  <sheetFormatPr defaultRowHeight="14.4" x14ac:dyDescent="0.3"/>
  <cols>
    <col min="1" max="1" width="23.109375" customWidth="1"/>
    <col min="2" max="2" width="23" customWidth="1"/>
    <col min="5" max="5" width="23.5546875" customWidth="1"/>
    <col min="32" max="32" width="8.88671875" customWidth="1"/>
    <col min="34" max="34" width="26.21875" customWidth="1"/>
  </cols>
  <sheetData>
    <row r="1" spans="1:43" x14ac:dyDescent="0.3">
      <c r="A1" s="60" t="s">
        <v>57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</row>
    <row r="2" spans="1:43" x14ac:dyDescent="0.3">
      <c r="A2" s="27" t="s">
        <v>0</v>
      </c>
      <c r="B2" s="27" t="s">
        <v>28</v>
      </c>
      <c r="C2" s="27" t="s">
        <v>27</v>
      </c>
    </row>
    <row r="3" spans="1:43" x14ac:dyDescent="0.3">
      <c r="A3" s="2" t="s">
        <v>1</v>
      </c>
      <c r="B3" s="2" t="s">
        <v>1</v>
      </c>
      <c r="C3" s="2">
        <f xml:space="preserve"> IF(A3=B3,1,0)</f>
        <v>1</v>
      </c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24" t="s">
        <v>15</v>
      </c>
      <c r="U3" s="24" t="s">
        <v>16</v>
      </c>
      <c r="V3" s="24" t="s">
        <v>17</v>
      </c>
      <c r="W3" s="24" t="s">
        <v>18</v>
      </c>
      <c r="X3" s="24" t="s">
        <v>19</v>
      </c>
      <c r="Y3" s="24" t="s">
        <v>20</v>
      </c>
      <c r="Z3" s="24" t="s">
        <v>21</v>
      </c>
      <c r="AA3" s="24" t="s">
        <v>22</v>
      </c>
      <c r="AB3" s="24" t="s">
        <v>23</v>
      </c>
      <c r="AC3" s="24" t="s">
        <v>24</v>
      </c>
      <c r="AD3" s="24" t="s">
        <v>25</v>
      </c>
      <c r="AE3" s="24" t="s">
        <v>26</v>
      </c>
      <c r="AF3" s="24" t="s">
        <v>93</v>
      </c>
      <c r="AI3" s="24" t="s">
        <v>31</v>
      </c>
      <c r="AJ3" s="24" t="s">
        <v>32</v>
      </c>
      <c r="AK3" s="24" t="s">
        <v>33</v>
      </c>
      <c r="AL3" s="24" t="s">
        <v>34</v>
      </c>
    </row>
    <row r="4" spans="1:43" x14ac:dyDescent="0.3">
      <c r="A4" s="2" t="s">
        <v>1</v>
      </c>
      <c r="B4" s="2" t="s">
        <v>1</v>
      </c>
      <c r="C4" s="2">
        <f t="shared" ref="C4:C67" si="0" xml:space="preserve"> IF(A4=B4,1,0)</f>
        <v>1</v>
      </c>
      <c r="E4" s="20" t="s">
        <v>1</v>
      </c>
      <c r="F4" s="3">
        <f>COUNTIFS($A:$A,$E4,$B:$B,F$3)</f>
        <v>15</v>
      </c>
      <c r="G4" s="2">
        <f>COUNTIFS($A:$A,$E4,$B:$B,G$3)</f>
        <v>0</v>
      </c>
      <c r="H4" s="2">
        <f t="shared" ref="H4:W19" si="1">COUNTIFS($A:$A,$E4,$B:$B,H$3)</f>
        <v>0</v>
      </c>
      <c r="I4" s="2">
        <f t="shared" si="1"/>
        <v>0</v>
      </c>
      <c r="J4" s="2">
        <f t="shared" si="1"/>
        <v>0</v>
      </c>
      <c r="K4" s="2">
        <f t="shared" si="1"/>
        <v>0</v>
      </c>
      <c r="L4" s="2">
        <f t="shared" si="1"/>
        <v>0</v>
      </c>
      <c r="M4" s="2">
        <f t="shared" si="1"/>
        <v>0</v>
      </c>
      <c r="N4" s="2">
        <f t="shared" si="1"/>
        <v>0</v>
      </c>
      <c r="O4" s="2">
        <f t="shared" si="1"/>
        <v>0</v>
      </c>
      <c r="P4" s="2">
        <f t="shared" si="1"/>
        <v>0</v>
      </c>
      <c r="Q4" s="2">
        <f t="shared" si="1"/>
        <v>0</v>
      </c>
      <c r="R4" s="2">
        <f t="shared" si="1"/>
        <v>0</v>
      </c>
      <c r="S4" s="2">
        <f t="shared" si="1"/>
        <v>0</v>
      </c>
      <c r="T4" s="2">
        <f t="shared" si="1"/>
        <v>0</v>
      </c>
      <c r="U4" s="2">
        <f t="shared" si="1"/>
        <v>0</v>
      </c>
      <c r="V4" s="2">
        <f t="shared" si="1"/>
        <v>0</v>
      </c>
      <c r="W4" s="2">
        <f t="shared" si="1"/>
        <v>0</v>
      </c>
      <c r="X4" s="2">
        <f t="shared" ref="X4:AF19" si="2">COUNTIFS($A:$A,$E4,$B:$B,X$3)</f>
        <v>0</v>
      </c>
      <c r="Y4" s="2">
        <f t="shared" si="2"/>
        <v>0</v>
      </c>
      <c r="Z4" s="2">
        <f t="shared" si="2"/>
        <v>0</v>
      </c>
      <c r="AA4" s="2">
        <f t="shared" si="2"/>
        <v>0</v>
      </c>
      <c r="AB4" s="2">
        <f t="shared" si="2"/>
        <v>0</v>
      </c>
      <c r="AC4" s="2">
        <f t="shared" si="2"/>
        <v>0</v>
      </c>
      <c r="AD4" s="2">
        <f t="shared" si="2"/>
        <v>0</v>
      </c>
      <c r="AE4" s="2">
        <f t="shared" si="2"/>
        <v>0</v>
      </c>
      <c r="AF4" s="2">
        <f t="shared" si="2"/>
        <v>0</v>
      </c>
      <c r="AH4" s="19" t="s">
        <v>1</v>
      </c>
      <c r="AI4" s="2" cm="1">
        <f t="array" ref="AI4">INDEX(F4:AF4,,ROWS($4:4))</f>
        <v>15</v>
      </c>
      <c r="AJ4" s="2" t="s">
        <v>42</v>
      </c>
      <c r="AK4" s="2">
        <f t="shared" ref="AK4:AK29" si="3">SUM(F4:AF4)-AI4</f>
        <v>0</v>
      </c>
      <c r="AL4" s="2" t="s">
        <v>42</v>
      </c>
    </row>
    <row r="5" spans="1:43" x14ac:dyDescent="0.3">
      <c r="A5" s="2" t="s">
        <v>1</v>
      </c>
      <c r="B5" s="2" t="s">
        <v>1</v>
      </c>
      <c r="C5" s="2">
        <f t="shared" si="0"/>
        <v>1</v>
      </c>
      <c r="E5" s="20" t="s">
        <v>2</v>
      </c>
      <c r="F5" s="2">
        <f>COUNTIFS($A:$A,$E5,$B:$B,F$3)</f>
        <v>0</v>
      </c>
      <c r="G5" s="3">
        <f t="shared" ref="G5" si="4">COUNTIFS($A:$A,$E5,$B:$B,G$3)</f>
        <v>15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2">
        <f t="shared" si="2"/>
        <v>0</v>
      </c>
      <c r="Y5" s="2">
        <f t="shared" si="2"/>
        <v>0</v>
      </c>
      <c r="Z5" s="2">
        <f t="shared" si="2"/>
        <v>0</v>
      </c>
      <c r="AA5" s="2">
        <f t="shared" si="2"/>
        <v>0</v>
      </c>
      <c r="AB5" s="2">
        <f t="shared" si="2"/>
        <v>0</v>
      </c>
      <c r="AC5" s="2">
        <f t="shared" si="2"/>
        <v>0</v>
      </c>
      <c r="AD5" s="2">
        <f t="shared" si="2"/>
        <v>0</v>
      </c>
      <c r="AE5" s="2">
        <f t="shared" si="2"/>
        <v>0</v>
      </c>
      <c r="AF5" s="5">
        <f t="shared" si="2"/>
        <v>2</v>
      </c>
      <c r="AH5" s="19" t="s">
        <v>2</v>
      </c>
      <c r="AI5" s="2" cm="1">
        <f t="array" ref="AI5">INDEX(F5:AF5,,ROWS($4:5))</f>
        <v>15</v>
      </c>
      <c r="AJ5" s="2" t="s">
        <v>42</v>
      </c>
      <c r="AK5" s="2">
        <f t="shared" si="3"/>
        <v>2</v>
      </c>
      <c r="AL5" s="2" t="s">
        <v>42</v>
      </c>
    </row>
    <row r="6" spans="1:43" ht="17.399999999999999" x14ac:dyDescent="0.35">
      <c r="A6" s="2" t="s">
        <v>2</v>
      </c>
      <c r="B6" s="2" t="s">
        <v>2</v>
      </c>
      <c r="C6" s="2">
        <f t="shared" si="0"/>
        <v>1</v>
      </c>
      <c r="E6" s="20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13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1"/>
        <v>0</v>
      </c>
      <c r="W6" s="2">
        <f t="shared" si="1"/>
        <v>0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0</v>
      </c>
      <c r="AD6" s="2">
        <f t="shared" si="2"/>
        <v>0</v>
      </c>
      <c r="AE6" s="2">
        <f t="shared" si="2"/>
        <v>0</v>
      </c>
      <c r="AF6" s="2">
        <f t="shared" si="2"/>
        <v>0</v>
      </c>
      <c r="AH6" s="19" t="s">
        <v>3</v>
      </c>
      <c r="AI6" s="2" cm="1">
        <f t="array" ref="AI6">INDEX(F6:AF6,,ROWS($4:6))</f>
        <v>13</v>
      </c>
      <c r="AJ6" s="2" t="s">
        <v>42</v>
      </c>
      <c r="AK6" s="2">
        <f t="shared" si="3"/>
        <v>0</v>
      </c>
      <c r="AL6" s="2" t="s">
        <v>42</v>
      </c>
      <c r="AQ6" s="15"/>
    </row>
    <row r="7" spans="1:43" ht="17.399999999999999" x14ac:dyDescent="0.35">
      <c r="A7" s="2" t="s">
        <v>2</v>
      </c>
      <c r="B7" s="2" t="s">
        <v>2</v>
      </c>
      <c r="C7" s="2">
        <f t="shared" si="0"/>
        <v>1</v>
      </c>
      <c r="E7" s="20" t="s">
        <v>4</v>
      </c>
      <c r="F7" s="2">
        <f t="shared" si="5"/>
        <v>0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2">
        <f t="shared" si="5"/>
        <v>0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1"/>
        <v>0</v>
      </c>
      <c r="W7" s="2">
        <f t="shared" si="1"/>
        <v>0</v>
      </c>
      <c r="X7" s="2">
        <f t="shared" si="2"/>
        <v>0</v>
      </c>
      <c r="Y7" s="2">
        <f t="shared" si="2"/>
        <v>0</v>
      </c>
      <c r="Z7" s="2">
        <f t="shared" si="2"/>
        <v>0</v>
      </c>
      <c r="AA7" s="2">
        <f t="shared" si="2"/>
        <v>0</v>
      </c>
      <c r="AB7" s="2">
        <f t="shared" si="2"/>
        <v>0</v>
      </c>
      <c r="AC7" s="2">
        <f t="shared" si="2"/>
        <v>0</v>
      </c>
      <c r="AD7" s="2">
        <f t="shared" si="2"/>
        <v>0</v>
      </c>
      <c r="AE7" s="2">
        <f t="shared" si="2"/>
        <v>0</v>
      </c>
      <c r="AF7" s="2">
        <f t="shared" si="2"/>
        <v>0</v>
      </c>
      <c r="AH7" s="19" t="s">
        <v>4</v>
      </c>
      <c r="AI7" s="2" cm="1">
        <f t="array" ref="AI7">INDEX(F7:AF7,,ROWS($4:7))</f>
        <v>15</v>
      </c>
      <c r="AJ7" s="2" t="s">
        <v>42</v>
      </c>
      <c r="AK7" s="2">
        <f t="shared" si="3"/>
        <v>0</v>
      </c>
      <c r="AL7" s="2" t="s">
        <v>42</v>
      </c>
      <c r="AQ7" s="15"/>
    </row>
    <row r="8" spans="1:43" ht="17.399999999999999" x14ac:dyDescent="0.35">
      <c r="A8" s="2" t="s">
        <v>2</v>
      </c>
      <c r="B8" s="2" t="s">
        <v>2</v>
      </c>
      <c r="C8" s="2">
        <f t="shared" si="0"/>
        <v>1</v>
      </c>
      <c r="E8" s="20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6">
        <f t="shared" si="5"/>
        <v>7</v>
      </c>
      <c r="K8" s="5">
        <f t="shared" si="5"/>
        <v>4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2">
        <f t="shared" si="5"/>
        <v>0</v>
      </c>
      <c r="T8" s="2">
        <f t="shared" si="5"/>
        <v>0</v>
      </c>
      <c r="U8" s="2">
        <f t="shared" si="5"/>
        <v>0</v>
      </c>
      <c r="V8" s="2">
        <f t="shared" si="1"/>
        <v>0</v>
      </c>
      <c r="W8" s="2">
        <f t="shared" si="1"/>
        <v>0</v>
      </c>
      <c r="X8" s="2">
        <f t="shared" si="2"/>
        <v>0</v>
      </c>
      <c r="Y8" s="2">
        <f t="shared" si="2"/>
        <v>0</v>
      </c>
      <c r="Z8" s="2">
        <f t="shared" si="2"/>
        <v>0</v>
      </c>
      <c r="AA8" s="2">
        <f t="shared" si="2"/>
        <v>0</v>
      </c>
      <c r="AB8" s="2">
        <f t="shared" si="2"/>
        <v>0</v>
      </c>
      <c r="AC8" s="2">
        <f t="shared" si="2"/>
        <v>0</v>
      </c>
      <c r="AD8" s="2">
        <f t="shared" si="2"/>
        <v>0</v>
      </c>
      <c r="AE8" s="2">
        <f t="shared" si="2"/>
        <v>0</v>
      </c>
      <c r="AF8" s="5">
        <f t="shared" si="2"/>
        <v>1</v>
      </c>
      <c r="AH8" s="19" t="s">
        <v>14</v>
      </c>
      <c r="AI8" s="2" cm="1">
        <f t="array" ref="AI8">INDEX(F8:AF8,,ROWS($4:8))</f>
        <v>7</v>
      </c>
      <c r="AJ8" s="2" t="s">
        <v>42</v>
      </c>
      <c r="AK8" s="2">
        <f t="shared" si="3"/>
        <v>5</v>
      </c>
      <c r="AL8" s="2" t="s">
        <v>42</v>
      </c>
      <c r="AQ8" s="15"/>
    </row>
    <row r="9" spans="1:43" x14ac:dyDescent="0.3">
      <c r="A9" s="2" t="s">
        <v>3</v>
      </c>
      <c r="B9" s="2" t="s">
        <v>3</v>
      </c>
      <c r="C9" s="2">
        <f t="shared" si="0"/>
        <v>1</v>
      </c>
      <c r="E9" s="20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8</v>
      </c>
      <c r="K9" s="18">
        <f t="shared" si="5"/>
        <v>11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5">
        <f t="shared" si="5"/>
        <v>1</v>
      </c>
      <c r="T9" s="2">
        <f t="shared" si="5"/>
        <v>0</v>
      </c>
      <c r="U9" s="2">
        <f t="shared" si="5"/>
        <v>0</v>
      </c>
      <c r="V9" s="2">
        <f t="shared" si="1"/>
        <v>0</v>
      </c>
      <c r="W9" s="2">
        <f t="shared" si="1"/>
        <v>0</v>
      </c>
      <c r="X9" s="2">
        <f t="shared" si="2"/>
        <v>0</v>
      </c>
      <c r="Y9" s="2">
        <f t="shared" si="2"/>
        <v>0</v>
      </c>
      <c r="Z9" s="2">
        <f t="shared" si="2"/>
        <v>0</v>
      </c>
      <c r="AA9" s="2">
        <f t="shared" si="2"/>
        <v>0</v>
      </c>
      <c r="AB9" s="2">
        <f t="shared" si="2"/>
        <v>0</v>
      </c>
      <c r="AC9" s="2">
        <f t="shared" si="2"/>
        <v>0</v>
      </c>
      <c r="AD9" s="2">
        <f t="shared" si="2"/>
        <v>0</v>
      </c>
      <c r="AE9" s="2">
        <f t="shared" si="2"/>
        <v>0</v>
      </c>
      <c r="AF9" s="2">
        <f t="shared" si="2"/>
        <v>0</v>
      </c>
      <c r="AH9" s="19" t="s">
        <v>5</v>
      </c>
      <c r="AI9" s="2" cm="1">
        <f t="array" ref="AI9">INDEX(F9:AF9,,ROWS($4:9))</f>
        <v>11</v>
      </c>
      <c r="AJ9" s="2" t="s">
        <v>42</v>
      </c>
      <c r="AK9" s="2">
        <f t="shared" si="3"/>
        <v>9</v>
      </c>
      <c r="AL9" s="2" t="s">
        <v>42</v>
      </c>
      <c r="AN9" s="63" t="s">
        <v>37</v>
      </c>
      <c r="AO9" s="64"/>
      <c r="AP9" s="65"/>
      <c r="AQ9" s="1">
        <f>SUM(AI4:AI29,AJ30)</f>
        <v>369</v>
      </c>
    </row>
    <row r="10" spans="1:43" x14ac:dyDescent="0.3">
      <c r="A10" s="2" t="s">
        <v>3</v>
      </c>
      <c r="B10" s="2" t="s">
        <v>3</v>
      </c>
      <c r="C10" s="2">
        <f t="shared" si="0"/>
        <v>1</v>
      </c>
      <c r="E10" s="20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3">
        <f t="shared" si="5"/>
        <v>15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1"/>
        <v>0</v>
      </c>
      <c r="W10" s="2">
        <f t="shared" si="1"/>
        <v>0</v>
      </c>
      <c r="X10" s="2">
        <f t="shared" si="2"/>
        <v>0</v>
      </c>
      <c r="Y10" s="2">
        <f t="shared" si="2"/>
        <v>0</v>
      </c>
      <c r="Z10" s="2">
        <f t="shared" si="2"/>
        <v>0</v>
      </c>
      <c r="AA10" s="2">
        <f t="shared" si="2"/>
        <v>0</v>
      </c>
      <c r="AB10" s="2">
        <f t="shared" si="2"/>
        <v>0</v>
      </c>
      <c r="AC10" s="2">
        <f t="shared" si="2"/>
        <v>0</v>
      </c>
      <c r="AD10" s="2">
        <f t="shared" si="2"/>
        <v>0</v>
      </c>
      <c r="AE10" s="2">
        <f t="shared" si="2"/>
        <v>0</v>
      </c>
      <c r="AF10" s="2">
        <f t="shared" si="2"/>
        <v>0</v>
      </c>
      <c r="AH10" s="19" t="s">
        <v>6</v>
      </c>
      <c r="AI10" s="2" cm="1">
        <f t="array" ref="AI10">INDEX(F10:AF10,,ROWS($4:10))</f>
        <v>15</v>
      </c>
      <c r="AJ10" s="2" t="s">
        <v>42</v>
      </c>
      <c r="AK10" s="2">
        <f t="shared" si="3"/>
        <v>0</v>
      </c>
      <c r="AL10" s="2" t="s">
        <v>42</v>
      </c>
      <c r="AN10" s="57" t="s">
        <v>38</v>
      </c>
      <c r="AO10" s="58"/>
      <c r="AP10" s="62"/>
      <c r="AQ10" s="1">
        <f>SUM(AK4:AK29, AL30)</f>
        <v>36</v>
      </c>
    </row>
    <row r="11" spans="1:43" x14ac:dyDescent="0.3">
      <c r="A11" s="2" t="s">
        <v>19</v>
      </c>
      <c r="B11" s="2" t="s">
        <v>3</v>
      </c>
      <c r="C11" s="2">
        <f t="shared" si="0"/>
        <v>0</v>
      </c>
      <c r="E11" s="20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15</v>
      </c>
      <c r="N11" s="2">
        <f t="shared" si="5"/>
        <v>0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1"/>
        <v>0</v>
      </c>
      <c r="W11" s="2">
        <f t="shared" si="1"/>
        <v>0</v>
      </c>
      <c r="X11" s="2">
        <f t="shared" si="2"/>
        <v>0</v>
      </c>
      <c r="Y11" s="2">
        <f t="shared" si="2"/>
        <v>0</v>
      </c>
      <c r="Z11" s="2">
        <f t="shared" si="2"/>
        <v>0</v>
      </c>
      <c r="AA11" s="2">
        <f t="shared" si="2"/>
        <v>0</v>
      </c>
      <c r="AB11" s="2">
        <f t="shared" si="2"/>
        <v>0</v>
      </c>
      <c r="AC11" s="2">
        <f t="shared" si="2"/>
        <v>0</v>
      </c>
      <c r="AD11" s="2">
        <f t="shared" si="2"/>
        <v>0</v>
      </c>
      <c r="AE11" s="2">
        <f t="shared" si="2"/>
        <v>0</v>
      </c>
      <c r="AF11" s="2">
        <f t="shared" si="2"/>
        <v>0</v>
      </c>
      <c r="AH11" s="19" t="s">
        <v>7</v>
      </c>
      <c r="AI11" s="2" cm="1">
        <f t="array" ref="AI11">INDEX(F11:AF11,,ROWS($4:11))</f>
        <v>15</v>
      </c>
      <c r="AJ11" s="2" t="s">
        <v>42</v>
      </c>
      <c r="AK11" s="2">
        <f t="shared" si="3"/>
        <v>0</v>
      </c>
      <c r="AL11" s="2" t="s">
        <v>42</v>
      </c>
      <c r="AN11" s="57" t="s">
        <v>35</v>
      </c>
      <c r="AO11" s="58"/>
      <c r="AP11" s="62"/>
      <c r="AQ11" s="16">
        <f>AQ9/(AQ9+AQ10)</f>
        <v>0.91111111111111109</v>
      </c>
    </row>
    <row r="12" spans="1:43" x14ac:dyDescent="0.3">
      <c r="A12" s="2" t="s">
        <v>4</v>
      </c>
      <c r="B12" s="2" t="s">
        <v>4</v>
      </c>
      <c r="C12" s="2">
        <f t="shared" si="0"/>
        <v>1</v>
      </c>
      <c r="E12" s="20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2">
        <f t="shared" si="5"/>
        <v>0</v>
      </c>
      <c r="N12" s="3">
        <f t="shared" si="5"/>
        <v>15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1"/>
        <v>0</v>
      </c>
      <c r="W12" s="2">
        <f t="shared" si="1"/>
        <v>0</v>
      </c>
      <c r="X12" s="2">
        <f t="shared" si="2"/>
        <v>0</v>
      </c>
      <c r="Y12" s="2">
        <f t="shared" si="2"/>
        <v>0</v>
      </c>
      <c r="Z12" s="2">
        <f t="shared" si="2"/>
        <v>0</v>
      </c>
      <c r="AA12" s="2">
        <f t="shared" si="2"/>
        <v>0</v>
      </c>
      <c r="AB12" s="2">
        <f t="shared" si="2"/>
        <v>0</v>
      </c>
      <c r="AC12" s="2">
        <f t="shared" si="2"/>
        <v>0</v>
      </c>
      <c r="AD12" s="2">
        <f t="shared" si="2"/>
        <v>0</v>
      </c>
      <c r="AE12" s="2">
        <f t="shared" si="2"/>
        <v>0</v>
      </c>
      <c r="AF12" s="2">
        <f t="shared" si="2"/>
        <v>0</v>
      </c>
      <c r="AH12" s="19" t="s">
        <v>8</v>
      </c>
      <c r="AI12" s="2" cm="1">
        <f t="array" ref="AI12">INDEX(F12:AF12,,ROWS($4:12))</f>
        <v>15</v>
      </c>
      <c r="AJ12" s="2" t="s">
        <v>42</v>
      </c>
      <c r="AK12" s="2">
        <f t="shared" si="3"/>
        <v>0</v>
      </c>
      <c r="AL12" s="2" t="s">
        <v>42</v>
      </c>
      <c r="AN12" s="57" t="s">
        <v>36</v>
      </c>
      <c r="AO12" s="58"/>
      <c r="AP12" s="62"/>
      <c r="AQ12" s="16">
        <f>SUM(AI4:AI29)/(SUM(AI4:AI29)+AL30)</f>
        <v>0.98907103825136611</v>
      </c>
    </row>
    <row r="13" spans="1:43" x14ac:dyDescent="0.3">
      <c r="A13" s="2" t="s">
        <v>4</v>
      </c>
      <c r="B13" s="2" t="s">
        <v>4</v>
      </c>
      <c r="C13" s="2">
        <f t="shared" si="0"/>
        <v>1</v>
      </c>
      <c r="E13" s="20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1"/>
        <v>0</v>
      </c>
      <c r="W13" s="2">
        <f t="shared" si="1"/>
        <v>0</v>
      </c>
      <c r="X13" s="2">
        <f t="shared" si="2"/>
        <v>0</v>
      </c>
      <c r="Y13" s="2">
        <f t="shared" si="2"/>
        <v>0</v>
      </c>
      <c r="Z13" s="2">
        <f t="shared" si="2"/>
        <v>0</v>
      </c>
      <c r="AA13" s="2">
        <f t="shared" si="2"/>
        <v>0</v>
      </c>
      <c r="AB13" s="2">
        <f t="shared" si="2"/>
        <v>0</v>
      </c>
      <c r="AC13" s="2">
        <f t="shared" si="2"/>
        <v>0</v>
      </c>
      <c r="AD13" s="2">
        <f t="shared" si="2"/>
        <v>0</v>
      </c>
      <c r="AE13" s="2">
        <f t="shared" si="2"/>
        <v>0</v>
      </c>
      <c r="AF13" s="2">
        <f t="shared" si="2"/>
        <v>0</v>
      </c>
      <c r="AH13" s="19" t="s">
        <v>9</v>
      </c>
      <c r="AI13" s="2" cm="1">
        <f t="array" ref="AI13">INDEX(F13:AF13,,ROWS($4:13))</f>
        <v>15</v>
      </c>
      <c r="AJ13" s="2" t="s">
        <v>42</v>
      </c>
      <c r="AK13" s="2">
        <f t="shared" si="3"/>
        <v>0</v>
      </c>
      <c r="AL13" s="2" t="s">
        <v>42</v>
      </c>
      <c r="AN13" s="57" t="s">
        <v>39</v>
      </c>
      <c r="AO13" s="58"/>
      <c r="AP13" s="62"/>
      <c r="AQ13" s="16">
        <f>SUM(AI4:AI29)/(SUM(AI4:AI29)+SUM(AK4:AK29))</f>
        <v>0.91878172588832485</v>
      </c>
    </row>
    <row r="14" spans="1:43" x14ac:dyDescent="0.3">
      <c r="A14" s="2" t="s">
        <v>4</v>
      </c>
      <c r="B14" s="2" t="s">
        <v>4</v>
      </c>
      <c r="C14" s="2">
        <f t="shared" si="0"/>
        <v>1</v>
      </c>
      <c r="E14" s="20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18">
        <f t="shared" si="5"/>
        <v>13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1"/>
        <v>0</v>
      </c>
      <c r="W14" s="2">
        <f t="shared" si="1"/>
        <v>0</v>
      </c>
      <c r="X14" s="2">
        <f t="shared" si="2"/>
        <v>0</v>
      </c>
      <c r="Y14" s="2">
        <f t="shared" si="2"/>
        <v>0</v>
      </c>
      <c r="Z14" s="2">
        <f t="shared" si="2"/>
        <v>0</v>
      </c>
      <c r="AA14" s="2">
        <f t="shared" si="2"/>
        <v>0</v>
      </c>
      <c r="AB14" s="2">
        <f t="shared" si="2"/>
        <v>0</v>
      </c>
      <c r="AC14" s="2">
        <f t="shared" si="2"/>
        <v>0</v>
      </c>
      <c r="AD14" s="2">
        <f t="shared" si="2"/>
        <v>0</v>
      </c>
      <c r="AE14" s="2">
        <f t="shared" si="2"/>
        <v>0</v>
      </c>
      <c r="AF14" s="2">
        <f t="shared" si="2"/>
        <v>0</v>
      </c>
      <c r="AH14" s="19" t="s">
        <v>10</v>
      </c>
      <c r="AI14" s="2" cm="1">
        <f t="array" ref="AI14">INDEX(F14:AF14,,ROWS($4:14))</f>
        <v>13</v>
      </c>
      <c r="AJ14" s="2" t="s">
        <v>42</v>
      </c>
      <c r="AK14" s="2">
        <f t="shared" si="3"/>
        <v>0</v>
      </c>
      <c r="AL14" s="2" t="s">
        <v>42</v>
      </c>
      <c r="AN14" s="57" t="s">
        <v>40</v>
      </c>
      <c r="AO14" s="58"/>
      <c r="AP14" s="62"/>
      <c r="AQ14" s="16">
        <f>AJ30/15</f>
        <v>0.46666666666666667</v>
      </c>
    </row>
    <row r="15" spans="1:43" x14ac:dyDescent="0.3">
      <c r="A15" s="2" t="s">
        <v>5</v>
      </c>
      <c r="B15" s="2" t="s">
        <v>5</v>
      </c>
      <c r="C15" s="2">
        <f t="shared" si="0"/>
        <v>1</v>
      </c>
      <c r="E15" s="20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1"/>
        <v>0</v>
      </c>
      <c r="W15" s="2">
        <f t="shared" si="1"/>
        <v>0</v>
      </c>
      <c r="X15" s="2">
        <f t="shared" si="2"/>
        <v>0</v>
      </c>
      <c r="Y15" s="2">
        <f t="shared" si="2"/>
        <v>0</v>
      </c>
      <c r="Z15" s="2">
        <f t="shared" si="2"/>
        <v>0</v>
      </c>
      <c r="AA15" s="2">
        <f t="shared" si="2"/>
        <v>0</v>
      </c>
      <c r="AB15" s="2">
        <f t="shared" si="2"/>
        <v>0</v>
      </c>
      <c r="AC15" s="2">
        <f t="shared" si="2"/>
        <v>0</v>
      </c>
      <c r="AD15" s="2">
        <f t="shared" si="2"/>
        <v>0</v>
      </c>
      <c r="AE15" s="2">
        <f t="shared" si="2"/>
        <v>0</v>
      </c>
      <c r="AF15" s="2">
        <f t="shared" si="2"/>
        <v>0</v>
      </c>
      <c r="AH15" s="19" t="s">
        <v>11</v>
      </c>
      <c r="AI15" s="2" cm="1">
        <f t="array" ref="AI15">INDEX(F15:AF15,,ROWS($4:15))</f>
        <v>14</v>
      </c>
      <c r="AJ15" s="2" t="s">
        <v>42</v>
      </c>
      <c r="AK15" s="2">
        <f t="shared" si="3"/>
        <v>0</v>
      </c>
      <c r="AL15" s="2" t="s">
        <v>42</v>
      </c>
      <c r="AN15" s="57" t="s">
        <v>41</v>
      </c>
      <c r="AO15" s="58"/>
      <c r="AP15" s="62"/>
      <c r="AQ15" s="16">
        <f>2*(AQ12*AQ13)/(AQ12+AQ13)</f>
        <v>0.95263157894736838</v>
      </c>
    </row>
    <row r="16" spans="1:43" x14ac:dyDescent="0.3">
      <c r="A16" s="2" t="s">
        <v>5</v>
      </c>
      <c r="B16" s="2" t="s">
        <v>5</v>
      </c>
      <c r="C16" s="2">
        <f t="shared" si="0"/>
        <v>1</v>
      </c>
      <c r="E16" s="20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5">
        <f t="shared" si="5"/>
        <v>1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1"/>
        <v>0</v>
      </c>
      <c r="W16" s="2">
        <f t="shared" si="1"/>
        <v>0</v>
      </c>
      <c r="X16" s="2">
        <f t="shared" si="2"/>
        <v>0</v>
      </c>
      <c r="Y16" s="2">
        <f t="shared" si="2"/>
        <v>0</v>
      </c>
      <c r="Z16" s="2">
        <f t="shared" si="2"/>
        <v>0</v>
      </c>
      <c r="AA16" s="2">
        <f t="shared" si="2"/>
        <v>0</v>
      </c>
      <c r="AB16" s="2">
        <f t="shared" si="2"/>
        <v>0</v>
      </c>
      <c r="AC16" s="2">
        <f t="shared" si="2"/>
        <v>0</v>
      </c>
      <c r="AD16" s="2">
        <f t="shared" si="2"/>
        <v>0</v>
      </c>
      <c r="AE16" s="2">
        <f t="shared" si="2"/>
        <v>0</v>
      </c>
      <c r="AF16" s="2">
        <f t="shared" si="2"/>
        <v>0</v>
      </c>
      <c r="AH16" s="19" t="s">
        <v>12</v>
      </c>
      <c r="AI16" s="2" cm="1">
        <f t="array" ref="AI16">INDEX(F16:AF16,,ROWS($4:16))</f>
        <v>15</v>
      </c>
      <c r="AJ16" s="2" t="s">
        <v>42</v>
      </c>
      <c r="AK16" s="2">
        <f t="shared" si="3"/>
        <v>1</v>
      </c>
      <c r="AL16" s="2" t="s">
        <v>42</v>
      </c>
      <c r="AN16" s="59" t="s">
        <v>92</v>
      </c>
      <c r="AO16" s="59"/>
      <c r="AP16" s="59"/>
      <c r="AQ16" s="16">
        <f>(SUM(AK10:AK35)+AL36)/(AQ9+AQ10)</f>
        <v>3.9506172839506172E-2</v>
      </c>
    </row>
    <row r="17" spans="1:38" x14ac:dyDescent="0.3">
      <c r="A17" s="2" t="s">
        <v>5</v>
      </c>
      <c r="B17" s="2" t="s">
        <v>5</v>
      </c>
      <c r="C17" s="2">
        <f t="shared" si="0"/>
        <v>1</v>
      </c>
      <c r="E17" s="20" t="s">
        <v>13</v>
      </c>
      <c r="F17" s="2">
        <f t="shared" si="5"/>
        <v>0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3">
        <f t="shared" si="5"/>
        <v>14</v>
      </c>
      <c r="T17" s="2">
        <f t="shared" si="5"/>
        <v>0</v>
      </c>
      <c r="U17" s="2">
        <f t="shared" si="5"/>
        <v>0</v>
      </c>
      <c r="V17" s="2">
        <f t="shared" si="1"/>
        <v>0</v>
      </c>
      <c r="W17" s="2">
        <f t="shared" si="1"/>
        <v>0</v>
      </c>
      <c r="X17" s="2">
        <f t="shared" si="2"/>
        <v>0</v>
      </c>
      <c r="Y17" s="2">
        <f t="shared" si="2"/>
        <v>0</v>
      </c>
      <c r="Z17" s="2">
        <f t="shared" si="2"/>
        <v>0</v>
      </c>
      <c r="AA17" s="2">
        <f t="shared" si="2"/>
        <v>0</v>
      </c>
      <c r="AB17" s="2">
        <f t="shared" si="2"/>
        <v>0</v>
      </c>
      <c r="AC17" s="2">
        <f t="shared" si="2"/>
        <v>0</v>
      </c>
      <c r="AD17" s="2">
        <f t="shared" si="2"/>
        <v>0</v>
      </c>
      <c r="AE17" s="2">
        <f t="shared" si="2"/>
        <v>0</v>
      </c>
      <c r="AF17" s="2">
        <f t="shared" si="2"/>
        <v>0</v>
      </c>
      <c r="AH17" s="19" t="s">
        <v>13</v>
      </c>
      <c r="AI17" s="2" cm="1">
        <f t="array" ref="AI17">INDEX(F17:AF17,,ROWS($4:17))</f>
        <v>14</v>
      </c>
      <c r="AJ17" s="2" t="s">
        <v>42</v>
      </c>
      <c r="AK17" s="2">
        <f t="shared" si="3"/>
        <v>0</v>
      </c>
      <c r="AL17" s="2" t="s">
        <v>42</v>
      </c>
    </row>
    <row r="18" spans="1:38" x14ac:dyDescent="0.3">
      <c r="A18" s="2" t="s">
        <v>6</v>
      </c>
      <c r="B18" s="2" t="s">
        <v>6</v>
      </c>
      <c r="C18" s="2">
        <f t="shared" si="0"/>
        <v>1</v>
      </c>
      <c r="E18" s="20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2">
        <f t="shared" si="5"/>
        <v>0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3">
        <f t="shared" si="5"/>
        <v>14</v>
      </c>
      <c r="U18" s="2">
        <f t="shared" si="5"/>
        <v>0</v>
      </c>
      <c r="V18" s="2">
        <f t="shared" si="1"/>
        <v>0</v>
      </c>
      <c r="W18" s="2">
        <f t="shared" si="1"/>
        <v>0</v>
      </c>
      <c r="X18" s="2">
        <f t="shared" si="2"/>
        <v>0</v>
      </c>
      <c r="Y18" s="2">
        <f t="shared" si="2"/>
        <v>0</v>
      </c>
      <c r="Z18" s="2">
        <f t="shared" si="2"/>
        <v>0</v>
      </c>
      <c r="AA18" s="2">
        <f t="shared" si="2"/>
        <v>0</v>
      </c>
      <c r="AB18" s="2">
        <f t="shared" si="2"/>
        <v>0</v>
      </c>
      <c r="AC18" s="2">
        <f t="shared" si="2"/>
        <v>0</v>
      </c>
      <c r="AD18" s="2">
        <f t="shared" si="2"/>
        <v>1</v>
      </c>
      <c r="AE18" s="2">
        <f t="shared" si="2"/>
        <v>0</v>
      </c>
      <c r="AF18" s="2">
        <f t="shared" si="2"/>
        <v>0</v>
      </c>
      <c r="AH18" s="19" t="s">
        <v>15</v>
      </c>
      <c r="AI18" s="2" cm="1">
        <f t="array" ref="AI18">INDEX(F18:AF18,,ROWS($4:18))</f>
        <v>14</v>
      </c>
      <c r="AJ18" s="2" t="s">
        <v>42</v>
      </c>
      <c r="AK18" s="2">
        <f t="shared" si="3"/>
        <v>1</v>
      </c>
      <c r="AL18" s="2" t="s">
        <v>42</v>
      </c>
    </row>
    <row r="19" spans="1:38" x14ac:dyDescent="0.3">
      <c r="A19" s="2" t="s">
        <v>6</v>
      </c>
      <c r="B19" s="2" t="s">
        <v>6</v>
      </c>
      <c r="C19" s="2">
        <f t="shared" si="0"/>
        <v>1</v>
      </c>
      <c r="E19" s="20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3">
        <f t="shared" si="5"/>
        <v>15</v>
      </c>
      <c r="V19" s="2">
        <f t="shared" si="1"/>
        <v>0</v>
      </c>
      <c r="W19" s="2">
        <f t="shared" si="1"/>
        <v>0</v>
      </c>
      <c r="X19" s="2">
        <f t="shared" si="2"/>
        <v>0</v>
      </c>
      <c r="Y19" s="2">
        <f t="shared" si="2"/>
        <v>0</v>
      </c>
      <c r="Z19" s="2">
        <f t="shared" si="2"/>
        <v>0</v>
      </c>
      <c r="AA19" s="2">
        <f t="shared" si="2"/>
        <v>0</v>
      </c>
      <c r="AB19" s="2">
        <f t="shared" si="2"/>
        <v>0</v>
      </c>
      <c r="AC19" s="2">
        <f t="shared" si="2"/>
        <v>0</v>
      </c>
      <c r="AD19" s="2">
        <f t="shared" si="2"/>
        <v>0</v>
      </c>
      <c r="AE19" s="2">
        <f t="shared" si="2"/>
        <v>0</v>
      </c>
      <c r="AF19" s="2">
        <f t="shared" si="2"/>
        <v>0</v>
      </c>
      <c r="AH19" s="19" t="s">
        <v>16</v>
      </c>
      <c r="AI19" s="2" cm="1">
        <f t="array" ref="AI19">INDEX(F19:AF19,,ROWS($4:19))</f>
        <v>15</v>
      </c>
      <c r="AJ19" s="2" t="s">
        <v>42</v>
      </c>
      <c r="AK19" s="2">
        <f t="shared" si="3"/>
        <v>0</v>
      </c>
      <c r="AL19" s="2" t="s">
        <v>42</v>
      </c>
    </row>
    <row r="20" spans="1:38" x14ac:dyDescent="0.3">
      <c r="A20" s="2" t="s">
        <v>6</v>
      </c>
      <c r="B20" s="2" t="s">
        <v>6</v>
      </c>
      <c r="C20" s="2">
        <f t="shared" si="0"/>
        <v>1</v>
      </c>
      <c r="E20" s="20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30" si="6">COUNTIFS($A:$A,$E20,$B:$B,V$3)</f>
        <v>15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19" t="s">
        <v>17</v>
      </c>
      <c r="AI20" s="2" cm="1">
        <f t="array" ref="AI20">INDEX(F20:AF20,,ROWS($4:20))</f>
        <v>15</v>
      </c>
      <c r="AJ20" s="2" t="s">
        <v>42</v>
      </c>
      <c r="AK20" s="2">
        <f t="shared" si="3"/>
        <v>0</v>
      </c>
      <c r="AL20" s="2" t="s">
        <v>42</v>
      </c>
    </row>
    <row r="21" spans="1:38" x14ac:dyDescent="0.3">
      <c r="A21" s="2" t="s">
        <v>7</v>
      </c>
      <c r="B21" s="2" t="s">
        <v>7</v>
      </c>
      <c r="C21" s="2">
        <f t="shared" si="0"/>
        <v>1</v>
      </c>
      <c r="E21" s="20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2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18">
        <f t="shared" si="7"/>
        <v>11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5">
        <f t="shared" si="7"/>
        <v>1</v>
      </c>
      <c r="AB21" s="2">
        <f t="shared" si="7"/>
        <v>0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19" t="s">
        <v>18</v>
      </c>
      <c r="AI21" s="2" cm="1">
        <f t="array" ref="AI21">INDEX(F21:AF21,,ROWS($4:21))</f>
        <v>11</v>
      </c>
      <c r="AJ21" s="2" t="s">
        <v>42</v>
      </c>
      <c r="AK21" s="2">
        <f t="shared" si="3"/>
        <v>2</v>
      </c>
      <c r="AL21" s="2" t="s">
        <v>42</v>
      </c>
    </row>
    <row r="22" spans="1:38" x14ac:dyDescent="0.3">
      <c r="A22" s="2" t="s">
        <v>7</v>
      </c>
      <c r="B22" s="2" t="s">
        <v>7</v>
      </c>
      <c r="C22" s="2">
        <f t="shared" si="0"/>
        <v>1</v>
      </c>
      <c r="E22" s="20" t="s">
        <v>19</v>
      </c>
      <c r="F22" s="2">
        <f t="shared" ref="F22:U30" si="8">COUNTIFS($A:$A,$E22,$B:$B,F$3)</f>
        <v>0</v>
      </c>
      <c r="G22" s="2">
        <f t="shared" si="8"/>
        <v>0</v>
      </c>
      <c r="H22" s="5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15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19" t="s">
        <v>19</v>
      </c>
      <c r="AI22" s="2" cm="1">
        <f t="array" ref="AI22">INDEX(F22:AF22,,ROWS($4:22))</f>
        <v>15</v>
      </c>
      <c r="AJ22" s="2" t="s">
        <v>42</v>
      </c>
      <c r="AK22" s="2">
        <f t="shared" si="3"/>
        <v>1</v>
      </c>
      <c r="AL22" s="2" t="s">
        <v>42</v>
      </c>
    </row>
    <row r="23" spans="1:38" x14ac:dyDescent="0.3">
      <c r="A23" s="2" t="s">
        <v>7</v>
      </c>
      <c r="B23" s="2" t="s">
        <v>7</v>
      </c>
      <c r="C23" s="2">
        <f t="shared" si="0"/>
        <v>1</v>
      </c>
      <c r="E23" s="20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3">
        <f t="shared" si="7"/>
        <v>15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19" t="s">
        <v>20</v>
      </c>
      <c r="AI23" s="2" cm="1">
        <f t="array" ref="AI23">INDEX(F23:AF23,,ROWS($4:23))</f>
        <v>15</v>
      </c>
      <c r="AJ23" s="2" t="s">
        <v>42</v>
      </c>
      <c r="AK23" s="2">
        <f t="shared" si="3"/>
        <v>0</v>
      </c>
      <c r="AL23" s="2" t="s">
        <v>42</v>
      </c>
    </row>
    <row r="24" spans="1:38" x14ac:dyDescent="0.3">
      <c r="A24" s="2" t="s">
        <v>8</v>
      </c>
      <c r="B24" s="2" t="s">
        <v>8</v>
      </c>
      <c r="C24" s="2">
        <f t="shared" si="0"/>
        <v>1</v>
      </c>
      <c r="E24" s="20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5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5">
        <f t="shared" si="6"/>
        <v>2</v>
      </c>
      <c r="AH24" s="19" t="s">
        <v>21</v>
      </c>
      <c r="AI24" s="2" cm="1">
        <f t="array" ref="AI24">INDEX(F24:AF24,,ROWS($4:24))</f>
        <v>15</v>
      </c>
      <c r="AJ24" s="2" t="s">
        <v>42</v>
      </c>
      <c r="AK24" s="2">
        <f t="shared" si="3"/>
        <v>3</v>
      </c>
      <c r="AL24" s="2" t="s">
        <v>42</v>
      </c>
    </row>
    <row r="25" spans="1:38" x14ac:dyDescent="0.3">
      <c r="A25" s="2" t="s">
        <v>8</v>
      </c>
      <c r="B25" s="2" t="s">
        <v>8</v>
      </c>
      <c r="C25" s="2">
        <f t="shared" si="0"/>
        <v>1</v>
      </c>
      <c r="E25" s="20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5">
        <f t="shared" si="7"/>
        <v>3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3">
        <f t="shared" si="7"/>
        <v>14</v>
      </c>
      <c r="AB25" s="5">
        <f t="shared" si="7"/>
        <v>1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19" t="s">
        <v>22</v>
      </c>
      <c r="AI25" s="2" cm="1">
        <f t="array" ref="AI25">INDEX(F25:AF25,,ROWS($4:25))</f>
        <v>14</v>
      </c>
      <c r="AJ25" s="2" t="s">
        <v>42</v>
      </c>
      <c r="AK25" s="2">
        <f t="shared" si="3"/>
        <v>4</v>
      </c>
      <c r="AL25" s="2" t="s">
        <v>42</v>
      </c>
    </row>
    <row r="26" spans="1:38" x14ac:dyDescent="0.3">
      <c r="A26" s="2" t="s">
        <v>8</v>
      </c>
      <c r="B26" s="2" t="s">
        <v>8</v>
      </c>
      <c r="C26" s="2">
        <f t="shared" si="0"/>
        <v>1</v>
      </c>
      <c r="E26" s="20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3">
        <f t="shared" si="7"/>
        <v>14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5">
        <f t="shared" si="6"/>
        <v>1</v>
      </c>
      <c r="AH26" s="19" t="s">
        <v>23</v>
      </c>
      <c r="AI26" s="2" cm="1">
        <f t="array" ref="AI26">INDEX(F26:AF26,,ROWS($4:26))</f>
        <v>14</v>
      </c>
      <c r="AJ26" s="2" t="s">
        <v>42</v>
      </c>
      <c r="AK26" s="2">
        <f t="shared" si="3"/>
        <v>1</v>
      </c>
      <c r="AL26" s="2" t="s">
        <v>42</v>
      </c>
    </row>
    <row r="27" spans="1:38" x14ac:dyDescent="0.3">
      <c r="A27" s="2" t="s">
        <v>9</v>
      </c>
      <c r="B27" s="2" t="s">
        <v>9</v>
      </c>
      <c r="C27" s="2">
        <f t="shared" si="0"/>
        <v>1</v>
      </c>
      <c r="E27" s="20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5">
        <f t="shared" si="7"/>
        <v>1</v>
      </c>
      <c r="X27" s="2">
        <f t="shared" si="7"/>
        <v>0</v>
      </c>
      <c r="Y27" s="2">
        <f t="shared" si="7"/>
        <v>0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19" t="s">
        <v>24</v>
      </c>
      <c r="AI27" s="2" cm="1">
        <f t="array" ref="AI27">INDEX(F27:AF27,,ROWS($4:27))</f>
        <v>15</v>
      </c>
      <c r="AJ27" s="2" t="s">
        <v>42</v>
      </c>
      <c r="AK27" s="2">
        <f t="shared" si="3"/>
        <v>1</v>
      </c>
      <c r="AL27" s="2" t="s">
        <v>42</v>
      </c>
    </row>
    <row r="28" spans="1:38" x14ac:dyDescent="0.3">
      <c r="A28" s="2" t="s">
        <v>9</v>
      </c>
      <c r="B28" s="2" t="s">
        <v>9</v>
      </c>
      <c r="C28" s="2">
        <f t="shared" si="0"/>
        <v>1</v>
      </c>
      <c r="E28" s="20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3">
        <f t="shared" si="7"/>
        <v>14</v>
      </c>
      <c r="AE28" s="5">
        <f t="shared" si="7"/>
        <v>1</v>
      </c>
      <c r="AF28" s="5">
        <f t="shared" si="6"/>
        <v>1</v>
      </c>
      <c r="AH28" s="19" t="s">
        <v>25</v>
      </c>
      <c r="AI28" s="2" cm="1">
        <f t="array" ref="AI28">INDEX(F28:AF28,,ROWS($4:28))</f>
        <v>14</v>
      </c>
      <c r="AJ28" s="2" t="s">
        <v>42</v>
      </c>
      <c r="AK28" s="2">
        <f t="shared" si="3"/>
        <v>2</v>
      </c>
      <c r="AL28" s="2" t="s">
        <v>42</v>
      </c>
    </row>
    <row r="29" spans="1:38" x14ac:dyDescent="0.3">
      <c r="A29" s="2" t="s">
        <v>9</v>
      </c>
      <c r="B29" s="2" t="s">
        <v>9</v>
      </c>
      <c r="C29" s="2">
        <f t="shared" si="0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14" t="s">
        <v>26</v>
      </c>
      <c r="AI29" s="2" cm="1">
        <f t="array" ref="AI29">INDEX(F29:AF29,,ROWS($4:29))</f>
        <v>13</v>
      </c>
      <c r="AJ29" s="2" t="s">
        <v>42</v>
      </c>
      <c r="AK29" s="2">
        <f t="shared" si="3"/>
        <v>0</v>
      </c>
      <c r="AL29" s="2" t="s">
        <v>42</v>
      </c>
    </row>
    <row r="30" spans="1:38" x14ac:dyDescent="0.3">
      <c r="A30" s="2" t="s">
        <v>10</v>
      </c>
      <c r="B30" s="2" t="s">
        <v>10</v>
      </c>
      <c r="C30" s="2">
        <f t="shared" si="0"/>
        <v>1</v>
      </c>
      <c r="E30" s="21" t="s">
        <v>93</v>
      </c>
      <c r="F30" s="10">
        <f t="shared" si="8"/>
        <v>0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2">
        <f t="shared" si="8"/>
        <v>0</v>
      </c>
      <c r="K30" s="2">
        <f t="shared" si="8"/>
        <v>0</v>
      </c>
      <c r="L30" s="2">
        <f t="shared" si="8"/>
        <v>0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5">
        <f t="shared" si="8"/>
        <v>1</v>
      </c>
      <c r="Q30" s="2">
        <f t="shared" si="8"/>
        <v>0</v>
      </c>
      <c r="R30" s="2">
        <f t="shared" si="8"/>
        <v>0</v>
      </c>
      <c r="S30" s="2">
        <f t="shared" si="8"/>
        <v>0</v>
      </c>
      <c r="T30" s="5">
        <f t="shared" si="8"/>
        <v>1</v>
      </c>
      <c r="U30" s="2">
        <f t="shared" si="8"/>
        <v>0</v>
      </c>
      <c r="V30" s="2">
        <f t="shared" si="7"/>
        <v>0</v>
      </c>
      <c r="W30" s="2">
        <f t="shared" si="7"/>
        <v>0</v>
      </c>
      <c r="X30" s="2">
        <f t="shared" si="7"/>
        <v>0</v>
      </c>
      <c r="Y30" s="2">
        <f t="shared" si="7"/>
        <v>0</v>
      </c>
      <c r="Z30" s="2">
        <f t="shared" si="7"/>
        <v>0</v>
      </c>
      <c r="AA30" s="10">
        <f t="shared" si="7"/>
        <v>0</v>
      </c>
      <c r="AB30" s="10">
        <f t="shared" si="7"/>
        <v>0</v>
      </c>
      <c r="AC30" s="2">
        <f t="shared" si="7"/>
        <v>0</v>
      </c>
      <c r="AD30" s="10">
        <f t="shared" si="7"/>
        <v>0</v>
      </c>
      <c r="AE30" s="5">
        <f t="shared" si="7"/>
        <v>1</v>
      </c>
      <c r="AF30" s="6">
        <f t="shared" si="6"/>
        <v>7</v>
      </c>
      <c r="AH30" s="22" t="s">
        <v>93</v>
      </c>
      <c r="AI30" s="2" t="s">
        <v>42</v>
      </c>
      <c r="AJ30" s="2">
        <f>AF30</f>
        <v>7</v>
      </c>
      <c r="AK30" s="2" t="s">
        <v>42</v>
      </c>
      <c r="AL30" s="2">
        <f>SUM(F30:AE30)</f>
        <v>4</v>
      </c>
    </row>
    <row r="31" spans="1:38" x14ac:dyDescent="0.3">
      <c r="A31" s="2" t="s">
        <v>10</v>
      </c>
      <c r="B31" s="2" t="s">
        <v>10</v>
      </c>
      <c r="C31" s="2">
        <f t="shared" si="0"/>
        <v>1</v>
      </c>
    </row>
    <row r="32" spans="1:38" x14ac:dyDescent="0.3">
      <c r="A32" s="2" t="s">
        <v>93</v>
      </c>
      <c r="B32" s="2" t="s">
        <v>10</v>
      </c>
      <c r="C32" s="2">
        <f t="shared" si="0"/>
        <v>0</v>
      </c>
    </row>
    <row r="33" spans="1:32" x14ac:dyDescent="0.3">
      <c r="A33" s="2" t="s">
        <v>11</v>
      </c>
      <c r="B33" s="2" t="s">
        <v>11</v>
      </c>
      <c r="C33" s="2">
        <f t="shared" si="0"/>
        <v>1</v>
      </c>
    </row>
    <row r="34" spans="1:32" x14ac:dyDescent="0.3">
      <c r="A34" s="2" t="s">
        <v>11</v>
      </c>
      <c r="B34" s="2" t="s">
        <v>11</v>
      </c>
      <c r="C34" s="2">
        <f t="shared" si="0"/>
        <v>1</v>
      </c>
      <c r="F34" s="81" t="s">
        <v>50</v>
      </c>
      <c r="G34" s="82"/>
      <c r="H34" s="82"/>
      <c r="I34" s="82"/>
      <c r="K34" s="81" t="s">
        <v>51</v>
      </c>
      <c r="L34" s="82"/>
      <c r="M34" s="82"/>
      <c r="N34" s="82"/>
      <c r="P34" s="81" t="s">
        <v>52</v>
      </c>
      <c r="Q34" s="82"/>
      <c r="R34" s="82"/>
      <c r="S34" s="82"/>
      <c r="U34" s="81" t="s">
        <v>53</v>
      </c>
      <c r="V34" s="82"/>
      <c r="W34" s="82"/>
      <c r="X34" s="82"/>
      <c r="Z34" s="81" t="s">
        <v>54</v>
      </c>
      <c r="AA34" s="82"/>
      <c r="AB34" s="82"/>
      <c r="AC34" s="82"/>
    </row>
    <row r="35" spans="1:32" x14ac:dyDescent="0.3">
      <c r="A35" s="2" t="s">
        <v>11</v>
      </c>
      <c r="B35" s="2" t="s">
        <v>11</v>
      </c>
      <c r="C35" s="2">
        <f t="shared" si="0"/>
        <v>1</v>
      </c>
      <c r="F35" s="63" t="s">
        <v>37</v>
      </c>
      <c r="G35" s="64"/>
      <c r="H35" s="65"/>
      <c r="I35" s="1">
        <f>SUM(C3:C83)</f>
        <v>72</v>
      </c>
      <c r="K35" s="63" t="s">
        <v>37</v>
      </c>
      <c r="L35" s="64"/>
      <c r="M35" s="65"/>
      <c r="N35" s="1">
        <f>SUM(C86:C166)</f>
        <v>73</v>
      </c>
      <c r="P35" s="63" t="s">
        <v>37</v>
      </c>
      <c r="Q35" s="64"/>
      <c r="R35" s="65"/>
      <c r="S35" s="1">
        <f>SUM(C169:C249)</f>
        <v>73</v>
      </c>
      <c r="U35" s="63" t="s">
        <v>37</v>
      </c>
      <c r="V35" s="64"/>
      <c r="W35" s="65"/>
      <c r="X35" s="1">
        <f>SUM(C252:C332)</f>
        <v>76</v>
      </c>
      <c r="Z35" s="63" t="s">
        <v>37</v>
      </c>
      <c r="AA35" s="64"/>
      <c r="AB35" s="65"/>
      <c r="AC35" s="1">
        <f>SUM(C335:C415)</f>
        <v>75</v>
      </c>
      <c r="AE35" t="s">
        <v>65</v>
      </c>
      <c r="AF35" s="42">
        <f>(I37+N37+S37+X37+AC37)/5</f>
        <v>0.91111111111111109</v>
      </c>
    </row>
    <row r="36" spans="1:32" x14ac:dyDescent="0.3">
      <c r="A36" s="2" t="s">
        <v>12</v>
      </c>
      <c r="B36" s="2" t="s">
        <v>12</v>
      </c>
      <c r="C36" s="2">
        <f t="shared" si="0"/>
        <v>1</v>
      </c>
      <c r="F36" s="57" t="s">
        <v>38</v>
      </c>
      <c r="G36" s="58"/>
      <c r="H36" s="62"/>
      <c r="I36" s="1">
        <f>81-I35</f>
        <v>9</v>
      </c>
      <c r="K36" s="57" t="s">
        <v>38</v>
      </c>
      <c r="L36" s="58"/>
      <c r="M36" s="62"/>
      <c r="N36" s="1">
        <f>81-N35</f>
        <v>8</v>
      </c>
      <c r="P36" s="57" t="s">
        <v>38</v>
      </c>
      <c r="Q36" s="58"/>
      <c r="R36" s="62"/>
      <c r="S36" s="1">
        <f>81-S35</f>
        <v>8</v>
      </c>
      <c r="U36" s="57" t="s">
        <v>38</v>
      </c>
      <c r="V36" s="58"/>
      <c r="W36" s="62"/>
      <c r="X36" s="1">
        <f>81-X35</f>
        <v>5</v>
      </c>
      <c r="Z36" s="57" t="s">
        <v>38</v>
      </c>
      <c r="AA36" s="58"/>
      <c r="AB36" s="62"/>
      <c r="AC36" s="1">
        <f>81-AC35</f>
        <v>6</v>
      </c>
      <c r="AE36" s="43" t="s">
        <v>66</v>
      </c>
      <c r="AF36" s="42">
        <f>MEDIAN(I37,N37,S37,X37,AC37)</f>
        <v>0.90123456790123457</v>
      </c>
    </row>
    <row r="37" spans="1:32" x14ac:dyDescent="0.3">
      <c r="A37" s="2" t="s">
        <v>12</v>
      </c>
      <c r="B37" s="2" t="s">
        <v>12</v>
      </c>
      <c r="C37" s="2">
        <f t="shared" si="0"/>
        <v>1</v>
      </c>
      <c r="F37" s="59" t="s">
        <v>35</v>
      </c>
      <c r="G37" s="59"/>
      <c r="H37" s="59"/>
      <c r="I37" s="16">
        <f>I35/(I35+I36)</f>
        <v>0.88888888888888884</v>
      </c>
      <c r="K37" s="59" t="s">
        <v>35</v>
      </c>
      <c r="L37" s="59"/>
      <c r="M37" s="59"/>
      <c r="N37" s="16">
        <f>N35/(N35+N36)</f>
        <v>0.90123456790123457</v>
      </c>
      <c r="P37" s="59" t="s">
        <v>35</v>
      </c>
      <c r="Q37" s="59"/>
      <c r="R37" s="59"/>
      <c r="S37" s="16">
        <f>S35/(S35+S36)</f>
        <v>0.90123456790123457</v>
      </c>
      <c r="U37" s="59" t="s">
        <v>35</v>
      </c>
      <c r="V37" s="59"/>
      <c r="W37" s="59"/>
      <c r="X37" s="16">
        <f>X35/(X35+X36)</f>
        <v>0.93827160493827155</v>
      </c>
      <c r="Z37" s="59" t="s">
        <v>35</v>
      </c>
      <c r="AA37" s="59"/>
      <c r="AB37" s="59"/>
      <c r="AC37" s="16">
        <f>AC35/(AC35+AC36)</f>
        <v>0.92592592592592593</v>
      </c>
      <c r="AE37" s="43" t="s">
        <v>67</v>
      </c>
      <c r="AF37" s="44">
        <f>POWER(I37-AF35,2)+POWER(N37-AF35,2)+POWER(S37-AF35,2)+POWER(X37-AF35,2)+POWER(AC37-AF35,2)</f>
        <v>1.6460905349794232E-3</v>
      </c>
    </row>
    <row r="38" spans="1:32" x14ac:dyDescent="0.3">
      <c r="A38" s="2" t="s">
        <v>12</v>
      </c>
      <c r="B38" s="2" t="s">
        <v>12</v>
      </c>
      <c r="C38" s="2">
        <f t="shared" si="0"/>
        <v>1</v>
      </c>
      <c r="AE38" t="s">
        <v>69</v>
      </c>
      <c r="AF38">
        <f>AF37/5</f>
        <v>3.2921810699588464E-4</v>
      </c>
    </row>
    <row r="39" spans="1:32" x14ac:dyDescent="0.3">
      <c r="A39" s="2" t="s">
        <v>13</v>
      </c>
      <c r="B39" s="2" t="s">
        <v>13</v>
      </c>
      <c r="C39" s="2">
        <f t="shared" si="0"/>
        <v>1</v>
      </c>
    </row>
    <row r="40" spans="1:32" x14ac:dyDescent="0.3">
      <c r="A40" s="2" t="s">
        <v>13</v>
      </c>
      <c r="B40" s="2" t="s">
        <v>13</v>
      </c>
      <c r="C40" s="2">
        <f t="shared" si="0"/>
        <v>1</v>
      </c>
    </row>
    <row r="41" spans="1:32" x14ac:dyDescent="0.3">
      <c r="A41" s="2" t="s">
        <v>13</v>
      </c>
      <c r="B41" s="2" t="s">
        <v>13</v>
      </c>
      <c r="C41" s="2">
        <f t="shared" si="0"/>
        <v>1</v>
      </c>
    </row>
    <row r="42" spans="1:32" x14ac:dyDescent="0.3">
      <c r="A42" s="2" t="s">
        <v>5</v>
      </c>
      <c r="B42" s="2" t="s">
        <v>14</v>
      </c>
      <c r="C42" s="2">
        <f t="shared" si="0"/>
        <v>0</v>
      </c>
    </row>
    <row r="43" spans="1:32" x14ac:dyDescent="0.3">
      <c r="A43" s="2" t="s">
        <v>5</v>
      </c>
      <c r="B43" s="2" t="s">
        <v>14</v>
      </c>
      <c r="C43" s="2">
        <f t="shared" si="0"/>
        <v>0</v>
      </c>
    </row>
    <row r="44" spans="1:32" x14ac:dyDescent="0.3">
      <c r="A44" s="2" t="s">
        <v>14</v>
      </c>
      <c r="B44" s="2" t="s">
        <v>14</v>
      </c>
      <c r="C44" s="2">
        <f t="shared" si="0"/>
        <v>1</v>
      </c>
    </row>
    <row r="45" spans="1:32" x14ac:dyDescent="0.3">
      <c r="A45" s="2" t="s">
        <v>15</v>
      </c>
      <c r="B45" s="2" t="s">
        <v>15</v>
      </c>
      <c r="C45" s="2">
        <f t="shared" si="0"/>
        <v>1</v>
      </c>
    </row>
    <row r="46" spans="1:32" x14ac:dyDescent="0.3">
      <c r="A46" s="2" t="s">
        <v>15</v>
      </c>
      <c r="B46" s="2" t="s">
        <v>15</v>
      </c>
      <c r="C46" s="2">
        <f t="shared" si="0"/>
        <v>1</v>
      </c>
    </row>
    <row r="47" spans="1:32" x14ac:dyDescent="0.3">
      <c r="A47" s="2" t="s">
        <v>15</v>
      </c>
      <c r="B47" s="2" t="s">
        <v>15</v>
      </c>
      <c r="C47" s="2">
        <f t="shared" si="0"/>
        <v>1</v>
      </c>
    </row>
    <row r="48" spans="1:32" x14ac:dyDescent="0.3">
      <c r="A48" s="2" t="s">
        <v>16</v>
      </c>
      <c r="B48" s="2" t="s">
        <v>16</v>
      </c>
      <c r="C48" s="2">
        <f t="shared" si="0"/>
        <v>1</v>
      </c>
    </row>
    <row r="49" spans="1:3" x14ac:dyDescent="0.3">
      <c r="A49" s="2" t="s">
        <v>16</v>
      </c>
      <c r="B49" s="2" t="s">
        <v>16</v>
      </c>
      <c r="C49" s="2">
        <f t="shared" si="0"/>
        <v>1</v>
      </c>
    </row>
    <row r="50" spans="1:3" x14ac:dyDescent="0.3">
      <c r="A50" s="2" t="s">
        <v>16</v>
      </c>
      <c r="B50" s="2" t="s">
        <v>16</v>
      </c>
      <c r="C50" s="2">
        <f t="shared" si="0"/>
        <v>1</v>
      </c>
    </row>
    <row r="51" spans="1:3" x14ac:dyDescent="0.3">
      <c r="A51" s="2" t="s">
        <v>17</v>
      </c>
      <c r="B51" s="2" t="s">
        <v>17</v>
      </c>
      <c r="C51" s="2">
        <f t="shared" si="0"/>
        <v>1</v>
      </c>
    </row>
    <row r="52" spans="1:3" x14ac:dyDescent="0.3">
      <c r="A52" s="2" t="s">
        <v>17</v>
      </c>
      <c r="B52" s="2" t="s">
        <v>17</v>
      </c>
      <c r="C52" s="2">
        <f t="shared" si="0"/>
        <v>1</v>
      </c>
    </row>
    <row r="53" spans="1:3" x14ac:dyDescent="0.3">
      <c r="A53" s="2" t="s">
        <v>17</v>
      </c>
      <c r="B53" s="2" t="s">
        <v>17</v>
      </c>
      <c r="C53" s="2">
        <f t="shared" si="0"/>
        <v>1</v>
      </c>
    </row>
    <row r="54" spans="1:3" x14ac:dyDescent="0.3">
      <c r="A54" s="2" t="s">
        <v>18</v>
      </c>
      <c r="B54" s="2" t="s">
        <v>18</v>
      </c>
      <c r="C54" s="2">
        <f t="shared" si="0"/>
        <v>1</v>
      </c>
    </row>
    <row r="55" spans="1:3" x14ac:dyDescent="0.3">
      <c r="A55" s="2" t="s">
        <v>18</v>
      </c>
      <c r="B55" s="2" t="s">
        <v>18</v>
      </c>
      <c r="C55" s="2">
        <f t="shared" si="0"/>
        <v>1</v>
      </c>
    </row>
    <row r="56" spans="1:3" x14ac:dyDescent="0.3">
      <c r="A56" s="2" t="s">
        <v>22</v>
      </c>
      <c r="B56" s="2" t="s">
        <v>18</v>
      </c>
      <c r="C56" s="2">
        <f t="shared" si="0"/>
        <v>0</v>
      </c>
    </row>
    <row r="57" spans="1:3" x14ac:dyDescent="0.3">
      <c r="A57" s="2" t="s">
        <v>19</v>
      </c>
      <c r="B57" s="2" t="s">
        <v>19</v>
      </c>
      <c r="C57" s="2">
        <f t="shared" si="0"/>
        <v>1</v>
      </c>
    </row>
    <row r="58" spans="1:3" x14ac:dyDescent="0.3">
      <c r="A58" s="2" t="s">
        <v>19</v>
      </c>
      <c r="B58" s="2" t="s">
        <v>19</v>
      </c>
      <c r="C58" s="2">
        <f t="shared" si="0"/>
        <v>1</v>
      </c>
    </row>
    <row r="59" spans="1:3" x14ac:dyDescent="0.3">
      <c r="A59" s="2" t="s">
        <v>19</v>
      </c>
      <c r="B59" s="2" t="s">
        <v>19</v>
      </c>
      <c r="C59" s="2">
        <f t="shared" si="0"/>
        <v>1</v>
      </c>
    </row>
    <row r="60" spans="1:3" x14ac:dyDescent="0.3">
      <c r="A60" s="2" t="s">
        <v>20</v>
      </c>
      <c r="B60" s="2" t="s">
        <v>20</v>
      </c>
      <c r="C60" s="2">
        <f t="shared" si="0"/>
        <v>1</v>
      </c>
    </row>
    <row r="61" spans="1:3" x14ac:dyDescent="0.3">
      <c r="A61" s="2" t="s">
        <v>20</v>
      </c>
      <c r="B61" s="2" t="s">
        <v>20</v>
      </c>
      <c r="C61" s="2">
        <f t="shared" si="0"/>
        <v>1</v>
      </c>
    </row>
    <row r="62" spans="1:3" x14ac:dyDescent="0.3">
      <c r="A62" s="2" t="s">
        <v>20</v>
      </c>
      <c r="B62" s="2" t="s">
        <v>20</v>
      </c>
      <c r="C62" s="2">
        <f t="shared" si="0"/>
        <v>1</v>
      </c>
    </row>
    <row r="63" spans="1:3" x14ac:dyDescent="0.3">
      <c r="A63" s="2" t="s">
        <v>21</v>
      </c>
      <c r="B63" s="2" t="s">
        <v>21</v>
      </c>
      <c r="C63" s="2">
        <f t="shared" si="0"/>
        <v>1</v>
      </c>
    </row>
    <row r="64" spans="1:3" x14ac:dyDescent="0.3">
      <c r="A64" s="2" t="s">
        <v>21</v>
      </c>
      <c r="B64" s="2" t="s">
        <v>21</v>
      </c>
      <c r="C64" s="2">
        <f t="shared" si="0"/>
        <v>1</v>
      </c>
    </row>
    <row r="65" spans="1:3" x14ac:dyDescent="0.3">
      <c r="A65" s="2" t="s">
        <v>21</v>
      </c>
      <c r="B65" s="2" t="s">
        <v>21</v>
      </c>
      <c r="C65" s="2">
        <f t="shared" si="0"/>
        <v>1</v>
      </c>
    </row>
    <row r="66" spans="1:3" x14ac:dyDescent="0.3">
      <c r="A66" s="2" t="s">
        <v>22</v>
      </c>
      <c r="B66" s="2" t="s">
        <v>22</v>
      </c>
      <c r="C66" s="2">
        <f t="shared" si="0"/>
        <v>1</v>
      </c>
    </row>
    <row r="67" spans="1:3" x14ac:dyDescent="0.3">
      <c r="A67" s="2" t="s">
        <v>22</v>
      </c>
      <c r="B67" s="2" t="s">
        <v>22</v>
      </c>
      <c r="C67" s="2">
        <f t="shared" si="0"/>
        <v>1</v>
      </c>
    </row>
    <row r="68" spans="1:3" x14ac:dyDescent="0.3">
      <c r="A68" s="2" t="s">
        <v>22</v>
      </c>
      <c r="B68" s="2" t="s">
        <v>22</v>
      </c>
      <c r="C68" s="2">
        <f t="shared" ref="C68:C83" si="9" xml:space="preserve"> IF(A68=B68,1,0)</f>
        <v>1</v>
      </c>
    </row>
    <row r="69" spans="1:3" x14ac:dyDescent="0.3">
      <c r="A69" s="2" t="s">
        <v>23</v>
      </c>
      <c r="B69" s="2" t="s">
        <v>23</v>
      </c>
      <c r="C69" s="2">
        <f t="shared" si="9"/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24</v>
      </c>
      <c r="B72" s="2" t="s">
        <v>24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25</v>
      </c>
      <c r="B75" s="2" t="s">
        <v>25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26</v>
      </c>
      <c r="B78" s="2" t="s">
        <v>26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93</v>
      </c>
      <c r="B80" s="2" t="s">
        <v>26</v>
      </c>
      <c r="C80" s="2">
        <f t="shared" si="9"/>
        <v>0</v>
      </c>
    </row>
    <row r="81" spans="1:3" x14ac:dyDescent="0.3">
      <c r="A81" s="2" t="s">
        <v>18</v>
      </c>
      <c r="B81" s="2" t="s">
        <v>93</v>
      </c>
      <c r="C81" s="2">
        <f t="shared" si="9"/>
        <v>0</v>
      </c>
    </row>
    <row r="82" spans="1:3" x14ac:dyDescent="0.3">
      <c r="A82" s="2" t="s">
        <v>14</v>
      </c>
      <c r="B82" s="2" t="s">
        <v>93</v>
      </c>
      <c r="C82" s="2">
        <f t="shared" si="9"/>
        <v>0</v>
      </c>
    </row>
    <row r="83" spans="1:3" x14ac:dyDescent="0.3">
      <c r="A83" s="2" t="s">
        <v>25</v>
      </c>
      <c r="B83" s="2" t="s">
        <v>93</v>
      </c>
      <c r="C83" s="2">
        <f t="shared" si="9"/>
        <v>0</v>
      </c>
    </row>
    <row r="84" spans="1:3" x14ac:dyDescent="0.3">
      <c r="A84" s="28"/>
      <c r="B84" s="28"/>
      <c r="C84" s="28"/>
    </row>
    <row r="85" spans="1:3" x14ac:dyDescent="0.3">
      <c r="A85" s="76">
        <v>2</v>
      </c>
      <c r="B85" s="77"/>
      <c r="C85" s="78"/>
    </row>
    <row r="86" spans="1:3" x14ac:dyDescent="0.3">
      <c r="A86" s="2" t="s">
        <v>1</v>
      </c>
      <c r="B86" s="2" t="s">
        <v>1</v>
      </c>
      <c r="C86" s="2">
        <f t="shared" ref="C86:C149" si="10" xml:space="preserve"> IF(A86=B86,1,0)</f>
        <v>1</v>
      </c>
    </row>
    <row r="87" spans="1:3" x14ac:dyDescent="0.3">
      <c r="A87" s="2" t="s">
        <v>1</v>
      </c>
      <c r="B87" s="2" t="s">
        <v>1</v>
      </c>
      <c r="C87" s="2">
        <f t="shared" si="10"/>
        <v>1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2</v>
      </c>
      <c r="B89" s="2" t="s">
        <v>2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3</v>
      </c>
      <c r="B92" s="2" t="s">
        <v>3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4</v>
      </c>
      <c r="B95" s="2" t="s">
        <v>4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14</v>
      </c>
      <c r="B98" s="2" t="s">
        <v>5</v>
      </c>
      <c r="C98" s="2">
        <f t="shared" si="10"/>
        <v>0</v>
      </c>
    </row>
    <row r="99" spans="1:3" x14ac:dyDescent="0.3">
      <c r="A99" s="2" t="s">
        <v>5</v>
      </c>
      <c r="B99" s="2" t="s">
        <v>5</v>
      </c>
      <c r="C99" s="2">
        <f t="shared" si="10"/>
        <v>1</v>
      </c>
    </row>
    <row r="100" spans="1:3" x14ac:dyDescent="0.3">
      <c r="A100" s="2" t="s">
        <v>5</v>
      </c>
      <c r="B100" s="2" t="s">
        <v>5</v>
      </c>
      <c r="C100" s="2">
        <f t="shared" si="10"/>
        <v>1</v>
      </c>
    </row>
    <row r="101" spans="1:3" x14ac:dyDescent="0.3">
      <c r="A101" s="2" t="s">
        <v>6</v>
      </c>
      <c r="B101" s="2" t="s">
        <v>6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7</v>
      </c>
      <c r="B104" s="2" t="s">
        <v>7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7</v>
      </c>
      <c r="B106" s="2" t="s">
        <v>7</v>
      </c>
      <c r="C106" s="2">
        <f t="shared" si="10"/>
        <v>1</v>
      </c>
    </row>
    <row r="107" spans="1:3" x14ac:dyDescent="0.3">
      <c r="A107" s="2" t="s">
        <v>8</v>
      </c>
      <c r="B107" s="2" t="s">
        <v>8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8</v>
      </c>
      <c r="B109" s="2" t="s">
        <v>8</v>
      </c>
      <c r="C109" s="2">
        <f t="shared" si="10"/>
        <v>1</v>
      </c>
    </row>
    <row r="110" spans="1:3" x14ac:dyDescent="0.3">
      <c r="A110" s="2" t="s">
        <v>9</v>
      </c>
      <c r="B110" s="2" t="s">
        <v>9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10</v>
      </c>
      <c r="B113" s="2" t="s">
        <v>10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11</v>
      </c>
      <c r="B116" s="2" t="s">
        <v>11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12</v>
      </c>
      <c r="B119" s="2" t="s">
        <v>12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13</v>
      </c>
      <c r="B122" s="2" t="s">
        <v>13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5</v>
      </c>
      <c r="B124" s="2" t="s">
        <v>13</v>
      </c>
      <c r="C124" s="2">
        <f t="shared" si="10"/>
        <v>0</v>
      </c>
    </row>
    <row r="125" spans="1:3" x14ac:dyDescent="0.3">
      <c r="A125" s="2" t="s">
        <v>14</v>
      </c>
      <c r="B125" s="2" t="s">
        <v>14</v>
      </c>
      <c r="C125" s="2">
        <f t="shared" si="10"/>
        <v>1</v>
      </c>
    </row>
    <row r="126" spans="1:3" x14ac:dyDescent="0.3">
      <c r="A126" s="2" t="s">
        <v>5</v>
      </c>
      <c r="B126" s="2" t="s">
        <v>14</v>
      </c>
      <c r="C126" s="2">
        <f t="shared" si="10"/>
        <v>0</v>
      </c>
    </row>
    <row r="127" spans="1:3" x14ac:dyDescent="0.3">
      <c r="A127" s="2" t="s">
        <v>5</v>
      </c>
      <c r="B127" s="2" t="s">
        <v>14</v>
      </c>
      <c r="C127" s="2">
        <f t="shared" si="10"/>
        <v>0</v>
      </c>
    </row>
    <row r="128" spans="1:3" x14ac:dyDescent="0.3">
      <c r="A128" s="2" t="s">
        <v>15</v>
      </c>
      <c r="B128" s="2" t="s">
        <v>15</v>
      </c>
      <c r="C128" s="2">
        <f t="shared" si="10"/>
        <v>1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16</v>
      </c>
      <c r="B131" s="2" t="s">
        <v>16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si="10"/>
        <v>1</v>
      </c>
    </row>
    <row r="133" spans="1:3" x14ac:dyDescent="0.3">
      <c r="A133" s="2" t="s">
        <v>16</v>
      </c>
      <c r="B133" s="2" t="s">
        <v>16</v>
      </c>
      <c r="C133" s="2">
        <f t="shared" si="10"/>
        <v>1</v>
      </c>
    </row>
    <row r="134" spans="1:3" x14ac:dyDescent="0.3">
      <c r="A134" s="2" t="s">
        <v>17</v>
      </c>
      <c r="B134" s="2" t="s">
        <v>17</v>
      </c>
      <c r="C134" s="2">
        <f t="shared" si="10"/>
        <v>1</v>
      </c>
    </row>
    <row r="135" spans="1:3" x14ac:dyDescent="0.3">
      <c r="A135" s="2" t="s">
        <v>17</v>
      </c>
      <c r="B135" s="2" t="s">
        <v>17</v>
      </c>
      <c r="C135" s="2">
        <f t="shared" si="10"/>
        <v>1</v>
      </c>
    </row>
    <row r="136" spans="1:3" x14ac:dyDescent="0.3">
      <c r="A136" s="2" t="s">
        <v>17</v>
      </c>
      <c r="B136" s="2" t="s">
        <v>17</v>
      </c>
      <c r="C136" s="2">
        <f t="shared" si="10"/>
        <v>1</v>
      </c>
    </row>
    <row r="137" spans="1:3" x14ac:dyDescent="0.3">
      <c r="A137" s="2" t="s">
        <v>18</v>
      </c>
      <c r="B137" s="2" t="s">
        <v>18</v>
      </c>
      <c r="C137" s="2">
        <f t="shared" si="10"/>
        <v>1</v>
      </c>
    </row>
    <row r="138" spans="1:3" x14ac:dyDescent="0.3">
      <c r="A138" s="2" t="s">
        <v>18</v>
      </c>
      <c r="B138" s="2" t="s">
        <v>18</v>
      </c>
      <c r="C138" s="2">
        <f t="shared" si="10"/>
        <v>1</v>
      </c>
    </row>
    <row r="139" spans="1:3" x14ac:dyDescent="0.3">
      <c r="A139" s="2" t="s">
        <v>22</v>
      </c>
      <c r="B139" s="2" t="s">
        <v>18</v>
      </c>
      <c r="C139" s="2">
        <f t="shared" si="10"/>
        <v>0</v>
      </c>
    </row>
    <row r="140" spans="1:3" x14ac:dyDescent="0.3">
      <c r="A140" s="2" t="s">
        <v>19</v>
      </c>
      <c r="B140" s="2" t="s">
        <v>19</v>
      </c>
      <c r="C140" s="2">
        <f t="shared" si="10"/>
        <v>1</v>
      </c>
    </row>
    <row r="141" spans="1:3" x14ac:dyDescent="0.3">
      <c r="A141" s="2" t="s">
        <v>19</v>
      </c>
      <c r="B141" s="2" t="s">
        <v>19</v>
      </c>
      <c r="C141" s="2">
        <f t="shared" si="10"/>
        <v>1</v>
      </c>
    </row>
    <row r="142" spans="1:3" x14ac:dyDescent="0.3">
      <c r="A142" s="2" t="s">
        <v>19</v>
      </c>
      <c r="B142" s="2" t="s">
        <v>19</v>
      </c>
      <c r="C142" s="2">
        <f t="shared" si="10"/>
        <v>1</v>
      </c>
    </row>
    <row r="143" spans="1:3" x14ac:dyDescent="0.3">
      <c r="A143" s="2" t="s">
        <v>20</v>
      </c>
      <c r="B143" s="2" t="s">
        <v>20</v>
      </c>
      <c r="C143" s="2">
        <f t="shared" si="10"/>
        <v>1</v>
      </c>
    </row>
    <row r="144" spans="1:3" x14ac:dyDescent="0.3">
      <c r="A144" s="2" t="s">
        <v>20</v>
      </c>
      <c r="B144" s="2" t="s">
        <v>20</v>
      </c>
      <c r="C144" s="2">
        <f t="shared" si="10"/>
        <v>1</v>
      </c>
    </row>
    <row r="145" spans="1:3" x14ac:dyDescent="0.3">
      <c r="A145" s="2" t="s">
        <v>20</v>
      </c>
      <c r="B145" s="2" t="s">
        <v>20</v>
      </c>
      <c r="C145" s="2">
        <f t="shared" si="10"/>
        <v>1</v>
      </c>
    </row>
    <row r="146" spans="1:3" x14ac:dyDescent="0.3">
      <c r="A146" s="2" t="s">
        <v>21</v>
      </c>
      <c r="B146" s="2" t="s">
        <v>21</v>
      </c>
      <c r="C146" s="2">
        <f t="shared" si="10"/>
        <v>1</v>
      </c>
    </row>
    <row r="147" spans="1:3" x14ac:dyDescent="0.3">
      <c r="A147" s="2" t="s">
        <v>21</v>
      </c>
      <c r="B147" s="2" t="s">
        <v>21</v>
      </c>
      <c r="C147" s="2">
        <f t="shared" si="10"/>
        <v>1</v>
      </c>
    </row>
    <row r="148" spans="1:3" x14ac:dyDescent="0.3">
      <c r="A148" s="2" t="s">
        <v>21</v>
      </c>
      <c r="B148" s="2" t="s">
        <v>21</v>
      </c>
      <c r="C148" s="2">
        <f t="shared" si="10"/>
        <v>1</v>
      </c>
    </row>
    <row r="149" spans="1:3" x14ac:dyDescent="0.3">
      <c r="A149" s="2" t="s">
        <v>22</v>
      </c>
      <c r="B149" s="2" t="s">
        <v>22</v>
      </c>
      <c r="C149" s="2">
        <f t="shared" si="10"/>
        <v>1</v>
      </c>
    </row>
    <row r="150" spans="1:3" x14ac:dyDescent="0.3">
      <c r="A150" s="2" t="s">
        <v>22</v>
      </c>
      <c r="B150" s="2" t="s">
        <v>22</v>
      </c>
      <c r="C150" s="2">
        <f t="shared" ref="C150:C213" si="11" xml:space="preserve"> IF(A150=B150,1,0)</f>
        <v>1</v>
      </c>
    </row>
    <row r="151" spans="1:3" x14ac:dyDescent="0.3">
      <c r="A151" s="2" t="s">
        <v>22</v>
      </c>
      <c r="B151" s="2" t="s">
        <v>22</v>
      </c>
      <c r="C151" s="2">
        <f t="shared" si="11"/>
        <v>1</v>
      </c>
    </row>
    <row r="152" spans="1:3" x14ac:dyDescent="0.3">
      <c r="A152" s="2" t="s">
        <v>23</v>
      </c>
      <c r="B152" s="2" t="s">
        <v>23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24</v>
      </c>
      <c r="B155" s="2" t="s">
        <v>24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25</v>
      </c>
      <c r="B158" s="2" t="s">
        <v>25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26</v>
      </c>
      <c r="C161" s="2">
        <f t="shared" si="11"/>
        <v>0</v>
      </c>
    </row>
    <row r="162" spans="1:3" x14ac:dyDescent="0.3">
      <c r="A162" s="2" t="s">
        <v>26</v>
      </c>
      <c r="B162" s="2" t="s">
        <v>26</v>
      </c>
      <c r="C162" s="2">
        <f t="shared" si="11"/>
        <v>1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2</v>
      </c>
      <c r="B164" s="2" t="s">
        <v>93</v>
      </c>
      <c r="C164" s="2">
        <f t="shared" si="11"/>
        <v>0</v>
      </c>
    </row>
    <row r="165" spans="1:3" x14ac:dyDescent="0.3">
      <c r="A165" s="2" t="s">
        <v>93</v>
      </c>
      <c r="B165" s="2" t="s">
        <v>93</v>
      </c>
      <c r="C165" s="2">
        <f t="shared" si="11"/>
        <v>1</v>
      </c>
    </row>
    <row r="166" spans="1:3" x14ac:dyDescent="0.3">
      <c r="A166" s="2" t="s">
        <v>23</v>
      </c>
      <c r="B166" s="2" t="s">
        <v>93</v>
      </c>
      <c r="C166" s="2">
        <f t="shared" si="11"/>
        <v>0</v>
      </c>
    </row>
    <row r="167" spans="1:3" x14ac:dyDescent="0.3">
      <c r="A167" s="28"/>
      <c r="B167" s="28"/>
      <c r="C167" s="28"/>
    </row>
    <row r="168" spans="1:3" x14ac:dyDescent="0.3">
      <c r="A168" s="76">
        <v>3</v>
      </c>
      <c r="B168" s="77"/>
      <c r="C168" s="78"/>
    </row>
    <row r="169" spans="1:3" x14ac:dyDescent="0.3">
      <c r="A169" s="38" t="s">
        <v>1</v>
      </c>
      <c r="B169" s="38" t="s">
        <v>1</v>
      </c>
      <c r="C169" s="38">
        <f t="shared" si="11"/>
        <v>1</v>
      </c>
    </row>
    <row r="170" spans="1:3" x14ac:dyDescent="0.3">
      <c r="A170" s="2" t="s">
        <v>1</v>
      </c>
      <c r="B170" s="2" t="s">
        <v>1</v>
      </c>
      <c r="C170" s="2">
        <f t="shared" si="11"/>
        <v>1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2</v>
      </c>
      <c r="B172" s="2" t="s">
        <v>2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3</v>
      </c>
      <c r="B175" s="2" t="s">
        <v>3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4</v>
      </c>
      <c r="B178" s="2" t="s">
        <v>4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14</v>
      </c>
      <c r="B181" s="2" t="s">
        <v>5</v>
      </c>
      <c r="C181" s="2">
        <f t="shared" si="11"/>
        <v>0</v>
      </c>
    </row>
    <row r="182" spans="1:3" x14ac:dyDescent="0.3">
      <c r="A182" s="2" t="s">
        <v>5</v>
      </c>
      <c r="B182" s="2" t="s">
        <v>5</v>
      </c>
      <c r="C182" s="2">
        <f t="shared" si="11"/>
        <v>1</v>
      </c>
    </row>
    <row r="183" spans="1:3" x14ac:dyDescent="0.3">
      <c r="A183" s="2" t="s">
        <v>14</v>
      </c>
      <c r="B183" s="2" t="s">
        <v>5</v>
      </c>
      <c r="C183" s="2">
        <f t="shared" si="11"/>
        <v>0</v>
      </c>
    </row>
    <row r="184" spans="1:3" x14ac:dyDescent="0.3">
      <c r="A184" s="2" t="s">
        <v>6</v>
      </c>
      <c r="B184" s="2" t="s">
        <v>6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7</v>
      </c>
      <c r="B187" s="2" t="s">
        <v>7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8</v>
      </c>
      <c r="B190" s="2" t="s">
        <v>8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8</v>
      </c>
      <c r="B192" s="2" t="s">
        <v>8</v>
      </c>
      <c r="C192" s="2">
        <f t="shared" si="11"/>
        <v>1</v>
      </c>
    </row>
    <row r="193" spans="1:3" x14ac:dyDescent="0.3">
      <c r="A193" s="2" t="s">
        <v>9</v>
      </c>
      <c r="B193" s="2" t="s">
        <v>9</v>
      </c>
      <c r="C193" s="2">
        <f t="shared" si="11"/>
        <v>1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10</v>
      </c>
      <c r="B196" s="2" t="s">
        <v>10</v>
      </c>
      <c r="C196" s="2">
        <f t="shared" si="11"/>
        <v>1</v>
      </c>
    </row>
    <row r="197" spans="1:3" x14ac:dyDescent="0.3">
      <c r="A197" s="2" t="s">
        <v>10</v>
      </c>
      <c r="B197" s="2" t="s">
        <v>10</v>
      </c>
      <c r="C197" s="2">
        <f t="shared" si="11"/>
        <v>1</v>
      </c>
    </row>
    <row r="198" spans="1:3" x14ac:dyDescent="0.3">
      <c r="A198" s="2" t="s">
        <v>10</v>
      </c>
      <c r="B198" s="2" t="s">
        <v>10</v>
      </c>
      <c r="C198" s="2">
        <f t="shared" si="11"/>
        <v>1</v>
      </c>
    </row>
    <row r="199" spans="1:3" x14ac:dyDescent="0.3">
      <c r="A199" s="2" t="s">
        <v>11</v>
      </c>
      <c r="B199" s="2" t="s">
        <v>11</v>
      </c>
      <c r="C199" s="2">
        <f t="shared" si="11"/>
        <v>1</v>
      </c>
    </row>
    <row r="200" spans="1:3" x14ac:dyDescent="0.3">
      <c r="A200" s="2" t="s">
        <v>11</v>
      </c>
      <c r="B200" s="2" t="s">
        <v>11</v>
      </c>
      <c r="C200" s="2">
        <f t="shared" si="11"/>
        <v>1</v>
      </c>
    </row>
    <row r="201" spans="1:3" x14ac:dyDescent="0.3">
      <c r="A201" s="2" t="s">
        <v>11</v>
      </c>
      <c r="B201" s="2" t="s">
        <v>11</v>
      </c>
      <c r="C201" s="2">
        <f t="shared" si="11"/>
        <v>1</v>
      </c>
    </row>
    <row r="202" spans="1:3" x14ac:dyDescent="0.3">
      <c r="A202" s="2" t="s">
        <v>12</v>
      </c>
      <c r="B202" s="2" t="s">
        <v>12</v>
      </c>
      <c r="C202" s="2">
        <f t="shared" si="11"/>
        <v>1</v>
      </c>
    </row>
    <row r="203" spans="1:3" x14ac:dyDescent="0.3">
      <c r="A203" s="2" t="s">
        <v>12</v>
      </c>
      <c r="B203" s="2" t="s">
        <v>12</v>
      </c>
      <c r="C203" s="2">
        <f t="shared" si="11"/>
        <v>1</v>
      </c>
    </row>
    <row r="204" spans="1:3" x14ac:dyDescent="0.3">
      <c r="A204" s="2" t="s">
        <v>12</v>
      </c>
      <c r="B204" s="2" t="s">
        <v>12</v>
      </c>
      <c r="C204" s="2">
        <f t="shared" si="11"/>
        <v>1</v>
      </c>
    </row>
    <row r="205" spans="1:3" x14ac:dyDescent="0.3">
      <c r="A205" s="2" t="s">
        <v>13</v>
      </c>
      <c r="B205" s="2" t="s">
        <v>13</v>
      </c>
      <c r="C205" s="2">
        <f t="shared" si="11"/>
        <v>1</v>
      </c>
    </row>
    <row r="206" spans="1:3" x14ac:dyDescent="0.3">
      <c r="A206" s="2" t="s">
        <v>13</v>
      </c>
      <c r="B206" s="2" t="s">
        <v>13</v>
      </c>
      <c r="C206" s="2">
        <f t="shared" si="11"/>
        <v>1</v>
      </c>
    </row>
    <row r="207" spans="1:3" x14ac:dyDescent="0.3">
      <c r="A207" s="2" t="s">
        <v>13</v>
      </c>
      <c r="B207" s="2" t="s">
        <v>13</v>
      </c>
      <c r="C207" s="2">
        <f t="shared" si="11"/>
        <v>1</v>
      </c>
    </row>
    <row r="208" spans="1:3" x14ac:dyDescent="0.3">
      <c r="A208" s="2" t="s">
        <v>5</v>
      </c>
      <c r="B208" s="2" t="s">
        <v>14</v>
      </c>
      <c r="C208" s="2">
        <f t="shared" si="11"/>
        <v>0</v>
      </c>
    </row>
    <row r="209" spans="1:3" x14ac:dyDescent="0.3">
      <c r="A209" s="2" t="s">
        <v>5</v>
      </c>
      <c r="B209" s="2" t="s">
        <v>14</v>
      </c>
      <c r="C209" s="2">
        <f t="shared" si="11"/>
        <v>0</v>
      </c>
    </row>
    <row r="210" spans="1:3" x14ac:dyDescent="0.3">
      <c r="A210" s="2" t="s">
        <v>14</v>
      </c>
      <c r="B210" s="2" t="s">
        <v>14</v>
      </c>
      <c r="C210" s="2">
        <f t="shared" si="11"/>
        <v>1</v>
      </c>
    </row>
    <row r="211" spans="1:3" x14ac:dyDescent="0.3">
      <c r="A211" s="2" t="s">
        <v>15</v>
      </c>
      <c r="B211" s="2" t="s">
        <v>15</v>
      </c>
      <c r="C211" s="2">
        <f t="shared" si="11"/>
        <v>1</v>
      </c>
    </row>
    <row r="212" spans="1:3" x14ac:dyDescent="0.3">
      <c r="A212" s="2" t="s">
        <v>15</v>
      </c>
      <c r="B212" s="2" t="s">
        <v>15</v>
      </c>
      <c r="C212" s="2">
        <f t="shared" si="11"/>
        <v>1</v>
      </c>
    </row>
    <row r="213" spans="1:3" x14ac:dyDescent="0.3">
      <c r="A213" s="2" t="s">
        <v>15</v>
      </c>
      <c r="B213" s="2" t="s">
        <v>15</v>
      </c>
      <c r="C213" s="2">
        <f t="shared" si="11"/>
        <v>1</v>
      </c>
    </row>
    <row r="214" spans="1:3" x14ac:dyDescent="0.3">
      <c r="A214" s="2" t="s">
        <v>16</v>
      </c>
      <c r="B214" s="2" t="s">
        <v>16</v>
      </c>
      <c r="C214" s="2">
        <f t="shared" ref="C214:C277" si="12" xml:space="preserve"> IF(A214=B214,1,0)</f>
        <v>1</v>
      </c>
    </row>
    <row r="215" spans="1:3" x14ac:dyDescent="0.3">
      <c r="A215" s="2" t="s">
        <v>16</v>
      </c>
      <c r="B215" s="2" t="s">
        <v>16</v>
      </c>
      <c r="C215" s="2">
        <f t="shared" si="12"/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17</v>
      </c>
      <c r="B217" s="2" t="s">
        <v>17</v>
      </c>
      <c r="C217" s="2">
        <f t="shared" si="12"/>
        <v>1</v>
      </c>
    </row>
    <row r="218" spans="1:3" x14ac:dyDescent="0.3">
      <c r="A218" s="2" t="s">
        <v>17</v>
      </c>
      <c r="B218" s="2" t="s">
        <v>17</v>
      </c>
      <c r="C218" s="2">
        <f t="shared" si="12"/>
        <v>1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18</v>
      </c>
      <c r="B220" s="2" t="s">
        <v>18</v>
      </c>
      <c r="C220" s="2">
        <f t="shared" si="12"/>
        <v>1</v>
      </c>
    </row>
    <row r="221" spans="1:3" x14ac:dyDescent="0.3">
      <c r="A221" s="2" t="s">
        <v>22</v>
      </c>
      <c r="B221" s="2" t="s">
        <v>18</v>
      </c>
      <c r="C221" s="2">
        <f t="shared" si="12"/>
        <v>0</v>
      </c>
    </row>
    <row r="222" spans="1:3" x14ac:dyDescent="0.3">
      <c r="A222" s="2" t="s">
        <v>18</v>
      </c>
      <c r="B222" s="2" t="s">
        <v>18</v>
      </c>
      <c r="C222" s="2">
        <f t="shared" si="12"/>
        <v>1</v>
      </c>
    </row>
    <row r="223" spans="1:3" x14ac:dyDescent="0.3">
      <c r="A223" s="2" t="s">
        <v>19</v>
      </c>
      <c r="B223" s="2" t="s">
        <v>19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20</v>
      </c>
      <c r="B226" s="2" t="s">
        <v>20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21</v>
      </c>
      <c r="B229" s="2" t="s">
        <v>21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22</v>
      </c>
      <c r="B232" s="2" t="s">
        <v>22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22</v>
      </c>
      <c r="B235" s="2" t="s">
        <v>23</v>
      </c>
      <c r="C235" s="2">
        <f t="shared" si="12"/>
        <v>0</v>
      </c>
    </row>
    <row r="236" spans="1:3" x14ac:dyDescent="0.3">
      <c r="A236" s="2" t="s">
        <v>23</v>
      </c>
      <c r="B236" s="2" t="s">
        <v>23</v>
      </c>
      <c r="C236" s="2">
        <f t="shared" si="12"/>
        <v>1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24</v>
      </c>
      <c r="B238" s="2" t="s">
        <v>24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25</v>
      </c>
      <c r="B241" s="2" t="s">
        <v>25</v>
      </c>
      <c r="C241" s="2">
        <f t="shared" si="12"/>
        <v>1</v>
      </c>
    </row>
    <row r="242" spans="1:3" x14ac:dyDescent="0.3">
      <c r="A242" s="2" t="s">
        <v>25</v>
      </c>
      <c r="B242" s="2" t="s">
        <v>25</v>
      </c>
      <c r="C242" s="2">
        <f t="shared" si="12"/>
        <v>1</v>
      </c>
    </row>
    <row r="243" spans="1:3" x14ac:dyDescent="0.3">
      <c r="A243" s="2" t="s">
        <v>15</v>
      </c>
      <c r="B243" s="2" t="s">
        <v>25</v>
      </c>
      <c r="C243" s="2">
        <f t="shared" si="12"/>
        <v>0</v>
      </c>
    </row>
    <row r="244" spans="1:3" x14ac:dyDescent="0.3">
      <c r="A244" s="2" t="s">
        <v>26</v>
      </c>
      <c r="B244" s="2" t="s">
        <v>26</v>
      </c>
      <c r="C244" s="2">
        <f t="shared" si="12"/>
        <v>1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93</v>
      </c>
      <c r="B247" s="2" t="s">
        <v>93</v>
      </c>
      <c r="C247" s="2">
        <f t="shared" si="12"/>
        <v>1</v>
      </c>
    </row>
    <row r="248" spans="1:3" x14ac:dyDescent="0.3">
      <c r="A248" s="2" t="s">
        <v>93</v>
      </c>
      <c r="B248" s="2" t="s">
        <v>93</v>
      </c>
      <c r="C248" s="2">
        <f t="shared" si="12"/>
        <v>1</v>
      </c>
    </row>
    <row r="249" spans="1:3" x14ac:dyDescent="0.3">
      <c r="A249" s="2" t="s">
        <v>2</v>
      </c>
      <c r="B249" s="2" t="s">
        <v>93</v>
      </c>
      <c r="C249" s="2">
        <f t="shared" si="12"/>
        <v>0</v>
      </c>
    </row>
    <row r="250" spans="1:3" x14ac:dyDescent="0.3">
      <c r="A250" s="28"/>
      <c r="B250" s="28"/>
      <c r="C250" s="28"/>
    </row>
    <row r="251" spans="1:3" x14ac:dyDescent="0.3">
      <c r="A251" s="76">
        <v>4</v>
      </c>
      <c r="B251" s="77"/>
      <c r="C251" s="78"/>
    </row>
    <row r="252" spans="1:3" x14ac:dyDescent="0.3">
      <c r="A252" s="38" t="s">
        <v>1</v>
      </c>
      <c r="B252" s="38" t="s">
        <v>1</v>
      </c>
      <c r="C252" s="38">
        <f t="shared" si="12"/>
        <v>1</v>
      </c>
    </row>
    <row r="253" spans="1:3" x14ac:dyDescent="0.3">
      <c r="A253" s="2" t="s">
        <v>1</v>
      </c>
      <c r="B253" s="2" t="s">
        <v>1</v>
      </c>
      <c r="C253" s="2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2</v>
      </c>
      <c r="B255" s="2" t="s">
        <v>2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3</v>
      </c>
      <c r="B258" s="2" t="s">
        <v>3</v>
      </c>
      <c r="C258" s="2">
        <f t="shared" si="12"/>
        <v>1</v>
      </c>
    </row>
    <row r="259" spans="1:3" x14ac:dyDescent="0.3">
      <c r="A259" s="2" t="s">
        <v>93</v>
      </c>
      <c r="B259" s="2" t="s">
        <v>3</v>
      </c>
      <c r="C259" s="2">
        <f t="shared" si="12"/>
        <v>0</v>
      </c>
    </row>
    <row r="260" spans="1:3" x14ac:dyDescent="0.3">
      <c r="A260" s="2" t="s">
        <v>3</v>
      </c>
      <c r="B260" s="2" t="s">
        <v>3</v>
      </c>
      <c r="C260" s="2">
        <f t="shared" si="12"/>
        <v>1</v>
      </c>
    </row>
    <row r="261" spans="1:3" x14ac:dyDescent="0.3">
      <c r="A261" s="2" t="s">
        <v>4</v>
      </c>
      <c r="B261" s="2" t="s">
        <v>4</v>
      </c>
      <c r="C261" s="2">
        <f t="shared" si="12"/>
        <v>1</v>
      </c>
    </row>
    <row r="262" spans="1:3" x14ac:dyDescent="0.3">
      <c r="A262" s="2" t="s">
        <v>4</v>
      </c>
      <c r="B262" s="2" t="s">
        <v>4</v>
      </c>
      <c r="C262" s="2">
        <f t="shared" si="12"/>
        <v>1</v>
      </c>
    </row>
    <row r="263" spans="1:3" x14ac:dyDescent="0.3">
      <c r="A263" s="2" t="s">
        <v>4</v>
      </c>
      <c r="B263" s="2" t="s">
        <v>4</v>
      </c>
      <c r="C263" s="2">
        <f t="shared" si="12"/>
        <v>1</v>
      </c>
    </row>
    <row r="264" spans="1:3" x14ac:dyDescent="0.3">
      <c r="A264" s="2" t="s">
        <v>5</v>
      </c>
      <c r="B264" s="2" t="s">
        <v>5</v>
      </c>
      <c r="C264" s="2">
        <f t="shared" si="12"/>
        <v>1</v>
      </c>
    </row>
    <row r="265" spans="1:3" x14ac:dyDescent="0.3">
      <c r="A265" s="2" t="s">
        <v>5</v>
      </c>
      <c r="B265" s="2" t="s">
        <v>5</v>
      </c>
      <c r="C265" s="2">
        <f t="shared" si="12"/>
        <v>1</v>
      </c>
    </row>
    <row r="266" spans="1:3" x14ac:dyDescent="0.3">
      <c r="A266" s="2" t="s">
        <v>5</v>
      </c>
      <c r="B266" s="2" t="s">
        <v>5</v>
      </c>
      <c r="C266" s="2">
        <f t="shared" si="12"/>
        <v>1</v>
      </c>
    </row>
    <row r="267" spans="1:3" x14ac:dyDescent="0.3">
      <c r="A267" s="2" t="s">
        <v>6</v>
      </c>
      <c r="B267" s="2" t="s">
        <v>6</v>
      </c>
      <c r="C267" s="2">
        <f t="shared" si="12"/>
        <v>1</v>
      </c>
    </row>
    <row r="268" spans="1:3" x14ac:dyDescent="0.3">
      <c r="A268" s="2" t="s">
        <v>6</v>
      </c>
      <c r="B268" s="2" t="s">
        <v>6</v>
      </c>
      <c r="C268" s="2">
        <f t="shared" si="12"/>
        <v>1</v>
      </c>
    </row>
    <row r="269" spans="1:3" x14ac:dyDescent="0.3">
      <c r="A269" s="2" t="s">
        <v>6</v>
      </c>
      <c r="B269" s="2" t="s">
        <v>6</v>
      </c>
      <c r="C269" s="2">
        <f t="shared" si="12"/>
        <v>1</v>
      </c>
    </row>
    <row r="270" spans="1:3" x14ac:dyDescent="0.3">
      <c r="A270" s="2" t="s">
        <v>7</v>
      </c>
      <c r="B270" s="2" t="s">
        <v>7</v>
      </c>
      <c r="C270" s="2">
        <f t="shared" si="12"/>
        <v>1</v>
      </c>
    </row>
    <row r="271" spans="1:3" x14ac:dyDescent="0.3">
      <c r="A271" s="2" t="s">
        <v>7</v>
      </c>
      <c r="B271" s="2" t="s">
        <v>7</v>
      </c>
      <c r="C271" s="2">
        <f t="shared" si="12"/>
        <v>1</v>
      </c>
    </row>
    <row r="272" spans="1:3" x14ac:dyDescent="0.3">
      <c r="A272" s="2" t="s">
        <v>7</v>
      </c>
      <c r="B272" s="2" t="s">
        <v>7</v>
      </c>
      <c r="C272" s="2">
        <f t="shared" si="12"/>
        <v>1</v>
      </c>
    </row>
    <row r="273" spans="1:3" x14ac:dyDescent="0.3">
      <c r="A273" s="2" t="s">
        <v>8</v>
      </c>
      <c r="B273" s="2" t="s">
        <v>8</v>
      </c>
      <c r="C273" s="2">
        <f t="shared" si="12"/>
        <v>1</v>
      </c>
    </row>
    <row r="274" spans="1:3" x14ac:dyDescent="0.3">
      <c r="A274" s="2" t="s">
        <v>8</v>
      </c>
      <c r="B274" s="2" t="s">
        <v>8</v>
      </c>
      <c r="C274" s="2">
        <f t="shared" si="12"/>
        <v>1</v>
      </c>
    </row>
    <row r="275" spans="1:3" x14ac:dyDescent="0.3">
      <c r="A275" s="2" t="s">
        <v>8</v>
      </c>
      <c r="B275" s="2" t="s">
        <v>8</v>
      </c>
      <c r="C275" s="2">
        <f t="shared" si="12"/>
        <v>1</v>
      </c>
    </row>
    <row r="276" spans="1:3" x14ac:dyDescent="0.3">
      <c r="A276" s="2" t="s">
        <v>9</v>
      </c>
      <c r="B276" s="2" t="s">
        <v>9</v>
      </c>
      <c r="C276" s="2">
        <f t="shared" si="12"/>
        <v>1</v>
      </c>
    </row>
    <row r="277" spans="1:3" x14ac:dyDescent="0.3">
      <c r="A277" s="2" t="s">
        <v>9</v>
      </c>
      <c r="B277" s="2" t="s">
        <v>9</v>
      </c>
      <c r="C277" s="2">
        <f t="shared" si="12"/>
        <v>1</v>
      </c>
    </row>
    <row r="278" spans="1:3" x14ac:dyDescent="0.3">
      <c r="A278" s="2" t="s">
        <v>9</v>
      </c>
      <c r="B278" s="2" t="s">
        <v>9</v>
      </c>
      <c r="C278" s="2">
        <f t="shared" ref="C278:C341" si="13" xml:space="preserve"> IF(A278=B278,1,0)</f>
        <v>1</v>
      </c>
    </row>
    <row r="279" spans="1:3" x14ac:dyDescent="0.3">
      <c r="A279" s="2" t="s">
        <v>10</v>
      </c>
      <c r="B279" s="2" t="s">
        <v>10</v>
      </c>
      <c r="C279" s="2">
        <f t="shared" si="13"/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12</v>
      </c>
      <c r="B281" s="2" t="s">
        <v>10</v>
      </c>
      <c r="C281" s="2">
        <f t="shared" si="13"/>
        <v>0</v>
      </c>
    </row>
    <row r="282" spans="1:3" x14ac:dyDescent="0.3">
      <c r="A282" s="2" t="s">
        <v>11</v>
      </c>
      <c r="B282" s="2" t="s">
        <v>11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21</v>
      </c>
      <c r="B284" s="2" t="s">
        <v>11</v>
      </c>
      <c r="C284" s="2">
        <f t="shared" si="13"/>
        <v>0</v>
      </c>
    </row>
    <row r="285" spans="1:3" x14ac:dyDescent="0.3">
      <c r="A285" s="2" t="s">
        <v>12</v>
      </c>
      <c r="B285" s="2" t="s">
        <v>12</v>
      </c>
      <c r="C285" s="2">
        <f t="shared" si="13"/>
        <v>1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13</v>
      </c>
      <c r="B288" s="2" t="s">
        <v>13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14</v>
      </c>
      <c r="B291" s="2" t="s">
        <v>14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15</v>
      </c>
      <c r="B294" s="2" t="s">
        <v>15</v>
      </c>
      <c r="C294" s="2">
        <f t="shared" si="13"/>
        <v>1</v>
      </c>
    </row>
    <row r="295" spans="1:3" x14ac:dyDescent="0.3">
      <c r="A295" s="2" t="s">
        <v>93</v>
      </c>
      <c r="B295" s="2" t="s">
        <v>15</v>
      </c>
      <c r="C295" s="2">
        <f t="shared" si="13"/>
        <v>0</v>
      </c>
    </row>
    <row r="296" spans="1:3" x14ac:dyDescent="0.3">
      <c r="A296" s="2" t="s">
        <v>15</v>
      </c>
      <c r="B296" s="2" t="s">
        <v>15</v>
      </c>
      <c r="C296" s="2">
        <f t="shared" si="13"/>
        <v>1</v>
      </c>
    </row>
    <row r="297" spans="1:3" x14ac:dyDescent="0.3">
      <c r="A297" s="2" t="s">
        <v>16</v>
      </c>
      <c r="B297" s="2" t="s">
        <v>16</v>
      </c>
      <c r="C297" s="2">
        <f t="shared" si="13"/>
        <v>1</v>
      </c>
    </row>
    <row r="298" spans="1:3" x14ac:dyDescent="0.3">
      <c r="A298" s="2" t="s">
        <v>16</v>
      </c>
      <c r="B298" s="2" t="s">
        <v>16</v>
      </c>
      <c r="C298" s="2">
        <f t="shared" si="13"/>
        <v>1</v>
      </c>
    </row>
    <row r="299" spans="1:3" x14ac:dyDescent="0.3">
      <c r="A299" s="2" t="s">
        <v>16</v>
      </c>
      <c r="B299" s="2" t="s">
        <v>16</v>
      </c>
      <c r="C299" s="2">
        <f t="shared" si="13"/>
        <v>1</v>
      </c>
    </row>
    <row r="300" spans="1:3" x14ac:dyDescent="0.3">
      <c r="A300" s="2" t="s">
        <v>17</v>
      </c>
      <c r="B300" s="2" t="s">
        <v>17</v>
      </c>
      <c r="C300" s="2">
        <f t="shared" si="13"/>
        <v>1</v>
      </c>
    </row>
    <row r="301" spans="1:3" x14ac:dyDescent="0.3">
      <c r="A301" s="2" t="s">
        <v>17</v>
      </c>
      <c r="B301" s="2" t="s">
        <v>17</v>
      </c>
      <c r="C301" s="2">
        <f t="shared" si="13"/>
        <v>1</v>
      </c>
    </row>
    <row r="302" spans="1:3" x14ac:dyDescent="0.3">
      <c r="A302" s="2" t="s">
        <v>17</v>
      </c>
      <c r="B302" s="2" t="s">
        <v>17</v>
      </c>
      <c r="C302" s="2">
        <f t="shared" si="13"/>
        <v>1</v>
      </c>
    </row>
    <row r="303" spans="1:3" x14ac:dyDescent="0.3">
      <c r="A303" s="2" t="s">
        <v>18</v>
      </c>
      <c r="B303" s="2" t="s">
        <v>18</v>
      </c>
      <c r="C303" s="2">
        <f t="shared" si="13"/>
        <v>1</v>
      </c>
    </row>
    <row r="304" spans="1:3" x14ac:dyDescent="0.3">
      <c r="A304" s="2" t="s">
        <v>18</v>
      </c>
      <c r="B304" s="2" t="s">
        <v>18</v>
      </c>
      <c r="C304" s="2">
        <f t="shared" si="13"/>
        <v>1</v>
      </c>
    </row>
    <row r="305" spans="1:3" x14ac:dyDescent="0.3">
      <c r="A305" s="2" t="s">
        <v>18</v>
      </c>
      <c r="B305" s="2" t="s">
        <v>18</v>
      </c>
      <c r="C305" s="2">
        <f t="shared" si="13"/>
        <v>1</v>
      </c>
    </row>
    <row r="306" spans="1:3" x14ac:dyDescent="0.3">
      <c r="A306" s="2" t="s">
        <v>19</v>
      </c>
      <c r="B306" s="2" t="s">
        <v>19</v>
      </c>
      <c r="C306" s="2">
        <f t="shared" si="13"/>
        <v>1</v>
      </c>
    </row>
    <row r="307" spans="1:3" x14ac:dyDescent="0.3">
      <c r="A307" s="2" t="s">
        <v>19</v>
      </c>
      <c r="B307" s="2" t="s">
        <v>19</v>
      </c>
      <c r="C307" s="2">
        <f t="shared" si="13"/>
        <v>1</v>
      </c>
    </row>
    <row r="308" spans="1:3" x14ac:dyDescent="0.3">
      <c r="A308" s="2" t="s">
        <v>19</v>
      </c>
      <c r="B308" s="2" t="s">
        <v>19</v>
      </c>
      <c r="C308" s="2">
        <f t="shared" si="13"/>
        <v>1</v>
      </c>
    </row>
    <row r="309" spans="1:3" x14ac:dyDescent="0.3">
      <c r="A309" s="2" t="s">
        <v>20</v>
      </c>
      <c r="B309" s="2" t="s">
        <v>20</v>
      </c>
      <c r="C309" s="2">
        <f t="shared" si="13"/>
        <v>1</v>
      </c>
    </row>
    <row r="310" spans="1:3" x14ac:dyDescent="0.3">
      <c r="A310" s="2" t="s">
        <v>20</v>
      </c>
      <c r="B310" s="2" t="s">
        <v>20</v>
      </c>
      <c r="C310" s="2">
        <f t="shared" si="13"/>
        <v>1</v>
      </c>
    </row>
    <row r="311" spans="1:3" x14ac:dyDescent="0.3">
      <c r="A311" s="2" t="s">
        <v>20</v>
      </c>
      <c r="B311" s="2" t="s">
        <v>20</v>
      </c>
      <c r="C311" s="2">
        <f t="shared" si="13"/>
        <v>1</v>
      </c>
    </row>
    <row r="312" spans="1:3" x14ac:dyDescent="0.3">
      <c r="A312" s="2" t="s">
        <v>21</v>
      </c>
      <c r="B312" s="2" t="s">
        <v>21</v>
      </c>
      <c r="C312" s="2">
        <f t="shared" si="13"/>
        <v>1</v>
      </c>
    </row>
    <row r="313" spans="1:3" x14ac:dyDescent="0.3">
      <c r="A313" s="2" t="s">
        <v>21</v>
      </c>
      <c r="B313" s="2" t="s">
        <v>21</v>
      </c>
      <c r="C313" s="2">
        <f t="shared" si="13"/>
        <v>1</v>
      </c>
    </row>
    <row r="314" spans="1:3" x14ac:dyDescent="0.3">
      <c r="A314" s="2" t="s">
        <v>21</v>
      </c>
      <c r="B314" s="2" t="s">
        <v>21</v>
      </c>
      <c r="C314" s="2">
        <f t="shared" si="13"/>
        <v>1</v>
      </c>
    </row>
    <row r="315" spans="1:3" x14ac:dyDescent="0.3">
      <c r="A315" s="2" t="s">
        <v>22</v>
      </c>
      <c r="B315" s="2" t="s">
        <v>22</v>
      </c>
      <c r="C315" s="2">
        <f t="shared" si="13"/>
        <v>1</v>
      </c>
    </row>
    <row r="316" spans="1:3" x14ac:dyDescent="0.3">
      <c r="A316" s="2" t="s">
        <v>22</v>
      </c>
      <c r="B316" s="2" t="s">
        <v>22</v>
      </c>
      <c r="C316" s="2">
        <f t="shared" si="13"/>
        <v>1</v>
      </c>
    </row>
    <row r="317" spans="1:3" x14ac:dyDescent="0.3">
      <c r="A317" s="2" t="s">
        <v>22</v>
      </c>
      <c r="B317" s="2" t="s">
        <v>22</v>
      </c>
      <c r="C317" s="2">
        <f t="shared" si="13"/>
        <v>1</v>
      </c>
    </row>
    <row r="318" spans="1:3" x14ac:dyDescent="0.3">
      <c r="A318" s="2" t="s">
        <v>23</v>
      </c>
      <c r="B318" s="2" t="s">
        <v>23</v>
      </c>
      <c r="C318" s="2">
        <f t="shared" si="13"/>
        <v>1</v>
      </c>
    </row>
    <row r="319" spans="1:3" x14ac:dyDescent="0.3">
      <c r="A319" s="2" t="s">
        <v>23</v>
      </c>
      <c r="B319" s="2" t="s">
        <v>23</v>
      </c>
      <c r="C319" s="2">
        <f t="shared" si="13"/>
        <v>1</v>
      </c>
    </row>
    <row r="320" spans="1:3" x14ac:dyDescent="0.3">
      <c r="A320" s="2" t="s">
        <v>23</v>
      </c>
      <c r="B320" s="2" t="s">
        <v>23</v>
      </c>
      <c r="C320" s="2">
        <f t="shared" si="13"/>
        <v>1</v>
      </c>
    </row>
    <row r="321" spans="1:3" x14ac:dyDescent="0.3">
      <c r="A321" s="2" t="s">
        <v>24</v>
      </c>
      <c r="B321" s="2" t="s">
        <v>24</v>
      </c>
      <c r="C321" s="2">
        <f t="shared" si="13"/>
        <v>1</v>
      </c>
    </row>
    <row r="322" spans="1:3" x14ac:dyDescent="0.3">
      <c r="A322" s="2" t="s">
        <v>24</v>
      </c>
      <c r="B322" s="2" t="s">
        <v>24</v>
      </c>
      <c r="C322" s="2">
        <f t="shared" si="13"/>
        <v>1</v>
      </c>
    </row>
    <row r="323" spans="1:3" x14ac:dyDescent="0.3">
      <c r="A323" s="2" t="s">
        <v>24</v>
      </c>
      <c r="B323" s="2" t="s">
        <v>24</v>
      </c>
      <c r="C323" s="2">
        <f t="shared" si="13"/>
        <v>1</v>
      </c>
    </row>
    <row r="324" spans="1:3" x14ac:dyDescent="0.3">
      <c r="A324" s="2" t="s">
        <v>25</v>
      </c>
      <c r="B324" s="2" t="s">
        <v>25</v>
      </c>
      <c r="C324" s="2">
        <f t="shared" si="13"/>
        <v>1</v>
      </c>
    </row>
    <row r="325" spans="1:3" x14ac:dyDescent="0.3">
      <c r="A325" s="2" t="s">
        <v>25</v>
      </c>
      <c r="B325" s="2" t="s">
        <v>25</v>
      </c>
      <c r="C325" s="2">
        <f t="shared" si="13"/>
        <v>1</v>
      </c>
    </row>
    <row r="326" spans="1:3" x14ac:dyDescent="0.3">
      <c r="A326" s="2" t="s">
        <v>25</v>
      </c>
      <c r="B326" s="2" t="s">
        <v>25</v>
      </c>
      <c r="C326" s="2">
        <f t="shared" si="13"/>
        <v>1</v>
      </c>
    </row>
    <row r="327" spans="1:3" x14ac:dyDescent="0.3">
      <c r="A327" s="2" t="s">
        <v>26</v>
      </c>
      <c r="B327" s="2" t="s">
        <v>26</v>
      </c>
      <c r="C327" s="2">
        <f t="shared" si="13"/>
        <v>1</v>
      </c>
    </row>
    <row r="328" spans="1:3" x14ac:dyDescent="0.3">
      <c r="A328" s="2" t="s">
        <v>26</v>
      </c>
      <c r="B328" s="2" t="s">
        <v>26</v>
      </c>
      <c r="C328" s="2">
        <f t="shared" si="13"/>
        <v>1</v>
      </c>
    </row>
    <row r="329" spans="1:3" x14ac:dyDescent="0.3">
      <c r="A329" s="2" t="s">
        <v>26</v>
      </c>
      <c r="B329" s="2" t="s">
        <v>26</v>
      </c>
      <c r="C329" s="2">
        <f t="shared" si="13"/>
        <v>1</v>
      </c>
    </row>
    <row r="330" spans="1:3" x14ac:dyDescent="0.3">
      <c r="A330" s="2" t="s">
        <v>21</v>
      </c>
      <c r="B330" s="2" t="s">
        <v>93</v>
      </c>
      <c r="C330" s="2">
        <f t="shared" si="13"/>
        <v>0</v>
      </c>
    </row>
    <row r="331" spans="1:3" x14ac:dyDescent="0.3">
      <c r="A331" s="2" t="s">
        <v>93</v>
      </c>
      <c r="B331" s="2" t="s">
        <v>93</v>
      </c>
      <c r="C331" s="2">
        <f t="shared" si="13"/>
        <v>1</v>
      </c>
    </row>
    <row r="332" spans="1:3" x14ac:dyDescent="0.3">
      <c r="A332" s="2" t="s">
        <v>93</v>
      </c>
      <c r="B332" s="2" t="s">
        <v>93</v>
      </c>
      <c r="C332" s="2">
        <f t="shared" si="13"/>
        <v>1</v>
      </c>
    </row>
    <row r="333" spans="1:3" x14ac:dyDescent="0.3">
      <c r="A333" s="28"/>
      <c r="B333" s="28"/>
      <c r="C333" s="28"/>
    </row>
    <row r="334" spans="1:3" x14ac:dyDescent="0.3">
      <c r="A334" s="76">
        <v>5</v>
      </c>
      <c r="B334" s="77"/>
      <c r="C334" s="78"/>
    </row>
    <row r="335" spans="1:3" x14ac:dyDescent="0.3">
      <c r="A335" s="38" t="s">
        <v>1</v>
      </c>
      <c r="B335" s="38" t="s">
        <v>1</v>
      </c>
      <c r="C335" s="38">
        <f t="shared" si="13"/>
        <v>1</v>
      </c>
    </row>
    <row r="336" spans="1:3" x14ac:dyDescent="0.3">
      <c r="A336" s="2" t="s">
        <v>1</v>
      </c>
      <c r="B336" s="2" t="s">
        <v>1</v>
      </c>
      <c r="C336" s="2">
        <f t="shared" si="13"/>
        <v>1</v>
      </c>
    </row>
    <row r="337" spans="1:3" x14ac:dyDescent="0.3">
      <c r="A337" s="2" t="s">
        <v>1</v>
      </c>
      <c r="B337" s="2" t="s">
        <v>1</v>
      </c>
      <c r="C337" s="2">
        <f t="shared" si="13"/>
        <v>1</v>
      </c>
    </row>
    <row r="338" spans="1:3" x14ac:dyDescent="0.3">
      <c r="A338" s="2" t="s">
        <v>2</v>
      </c>
      <c r="B338" s="2" t="s">
        <v>2</v>
      </c>
      <c r="C338" s="2">
        <f t="shared" si="13"/>
        <v>1</v>
      </c>
    </row>
    <row r="339" spans="1:3" x14ac:dyDescent="0.3">
      <c r="A339" s="2" t="s">
        <v>2</v>
      </c>
      <c r="B339" s="2" t="s">
        <v>2</v>
      </c>
      <c r="C339" s="2">
        <f t="shared" si="13"/>
        <v>1</v>
      </c>
    </row>
    <row r="340" spans="1:3" x14ac:dyDescent="0.3">
      <c r="A340" s="2" t="s">
        <v>2</v>
      </c>
      <c r="B340" s="2" t="s">
        <v>2</v>
      </c>
      <c r="C340" s="2">
        <f t="shared" si="13"/>
        <v>1</v>
      </c>
    </row>
    <row r="341" spans="1:3" x14ac:dyDescent="0.3">
      <c r="A341" s="2" t="s">
        <v>3</v>
      </c>
      <c r="B341" s="2" t="s">
        <v>3</v>
      </c>
      <c r="C341" s="2">
        <f t="shared" si="13"/>
        <v>1</v>
      </c>
    </row>
    <row r="342" spans="1:3" x14ac:dyDescent="0.3">
      <c r="A342" s="2" t="s">
        <v>3</v>
      </c>
      <c r="B342" s="2" t="s">
        <v>3</v>
      </c>
      <c r="C342" s="2">
        <f t="shared" ref="C342:C405" si="14" xml:space="preserve"> IF(A342=B342,1,0)</f>
        <v>1</v>
      </c>
    </row>
    <row r="343" spans="1:3" x14ac:dyDescent="0.3">
      <c r="A343" s="2" t="s">
        <v>3</v>
      </c>
      <c r="B343" s="2" t="s">
        <v>3</v>
      </c>
      <c r="C343" s="2">
        <f t="shared" si="14"/>
        <v>1</v>
      </c>
    </row>
    <row r="344" spans="1:3" x14ac:dyDescent="0.3">
      <c r="A344" s="2" t="s">
        <v>4</v>
      </c>
      <c r="B344" s="2" t="s">
        <v>4</v>
      </c>
      <c r="C344" s="2">
        <f t="shared" si="14"/>
        <v>1</v>
      </c>
    </row>
    <row r="345" spans="1:3" x14ac:dyDescent="0.3">
      <c r="A345" s="2" t="s">
        <v>4</v>
      </c>
      <c r="B345" s="2" t="s">
        <v>4</v>
      </c>
      <c r="C345" s="2">
        <f t="shared" si="14"/>
        <v>1</v>
      </c>
    </row>
    <row r="346" spans="1:3" x14ac:dyDescent="0.3">
      <c r="A346" s="2" t="s">
        <v>4</v>
      </c>
      <c r="B346" s="2" t="s">
        <v>4</v>
      </c>
      <c r="C346" s="2">
        <f t="shared" si="14"/>
        <v>1</v>
      </c>
    </row>
    <row r="347" spans="1:3" x14ac:dyDescent="0.3">
      <c r="A347" s="2" t="s">
        <v>5</v>
      </c>
      <c r="B347" s="2" t="s">
        <v>5</v>
      </c>
      <c r="C347" s="2">
        <f t="shared" si="14"/>
        <v>1</v>
      </c>
    </row>
    <row r="348" spans="1:3" x14ac:dyDescent="0.3">
      <c r="A348" s="2" t="s">
        <v>14</v>
      </c>
      <c r="B348" s="2" t="s">
        <v>5</v>
      </c>
      <c r="C348" s="2">
        <f t="shared" si="14"/>
        <v>0</v>
      </c>
    </row>
    <row r="349" spans="1:3" x14ac:dyDescent="0.3">
      <c r="A349" s="2" t="s">
        <v>5</v>
      </c>
      <c r="B349" s="2" t="s">
        <v>5</v>
      </c>
      <c r="C349" s="2">
        <f t="shared" si="14"/>
        <v>1</v>
      </c>
    </row>
    <row r="350" spans="1:3" x14ac:dyDescent="0.3">
      <c r="A350" s="2" t="s">
        <v>6</v>
      </c>
      <c r="B350" s="2" t="s">
        <v>6</v>
      </c>
      <c r="C350" s="2">
        <f t="shared" si="14"/>
        <v>1</v>
      </c>
    </row>
    <row r="351" spans="1:3" x14ac:dyDescent="0.3">
      <c r="A351" s="2" t="s">
        <v>6</v>
      </c>
      <c r="B351" s="2" t="s">
        <v>6</v>
      </c>
      <c r="C351" s="2">
        <f t="shared" si="14"/>
        <v>1</v>
      </c>
    </row>
    <row r="352" spans="1:3" x14ac:dyDescent="0.3">
      <c r="A352" s="2" t="s">
        <v>6</v>
      </c>
      <c r="B352" s="2" t="s">
        <v>6</v>
      </c>
      <c r="C352" s="2">
        <f t="shared" si="14"/>
        <v>1</v>
      </c>
    </row>
    <row r="353" spans="1:3" x14ac:dyDescent="0.3">
      <c r="A353" s="2" t="s">
        <v>7</v>
      </c>
      <c r="B353" s="2" t="s">
        <v>7</v>
      </c>
      <c r="C353" s="2">
        <f t="shared" si="14"/>
        <v>1</v>
      </c>
    </row>
    <row r="354" spans="1:3" x14ac:dyDescent="0.3">
      <c r="A354" s="2" t="s">
        <v>7</v>
      </c>
      <c r="B354" s="2" t="s">
        <v>7</v>
      </c>
      <c r="C354" s="2">
        <f t="shared" si="14"/>
        <v>1</v>
      </c>
    </row>
    <row r="355" spans="1:3" x14ac:dyDescent="0.3">
      <c r="A355" s="2" t="s">
        <v>7</v>
      </c>
      <c r="B355" s="2" t="s">
        <v>7</v>
      </c>
      <c r="C355" s="2">
        <f t="shared" si="14"/>
        <v>1</v>
      </c>
    </row>
    <row r="356" spans="1:3" x14ac:dyDescent="0.3">
      <c r="A356" s="2" t="s">
        <v>8</v>
      </c>
      <c r="B356" s="2" t="s">
        <v>8</v>
      </c>
      <c r="C356" s="2">
        <f t="shared" si="14"/>
        <v>1</v>
      </c>
    </row>
    <row r="357" spans="1:3" x14ac:dyDescent="0.3">
      <c r="A357" s="2" t="s">
        <v>8</v>
      </c>
      <c r="B357" s="2" t="s">
        <v>8</v>
      </c>
      <c r="C357" s="2">
        <f t="shared" si="14"/>
        <v>1</v>
      </c>
    </row>
    <row r="358" spans="1:3" x14ac:dyDescent="0.3">
      <c r="A358" s="2" t="s">
        <v>8</v>
      </c>
      <c r="B358" s="2" t="s">
        <v>8</v>
      </c>
      <c r="C358" s="2">
        <f t="shared" si="14"/>
        <v>1</v>
      </c>
    </row>
    <row r="359" spans="1:3" x14ac:dyDescent="0.3">
      <c r="A359" s="2" t="s">
        <v>9</v>
      </c>
      <c r="B359" s="2" t="s">
        <v>9</v>
      </c>
      <c r="C359" s="2">
        <f t="shared" si="14"/>
        <v>1</v>
      </c>
    </row>
    <row r="360" spans="1:3" x14ac:dyDescent="0.3">
      <c r="A360" s="2" t="s">
        <v>9</v>
      </c>
      <c r="B360" s="2" t="s">
        <v>9</v>
      </c>
      <c r="C360" s="2">
        <f t="shared" si="14"/>
        <v>1</v>
      </c>
    </row>
    <row r="361" spans="1:3" x14ac:dyDescent="0.3">
      <c r="A361" s="2" t="s">
        <v>9</v>
      </c>
      <c r="B361" s="2" t="s">
        <v>9</v>
      </c>
      <c r="C361" s="2">
        <f t="shared" si="14"/>
        <v>1</v>
      </c>
    </row>
    <row r="362" spans="1:3" x14ac:dyDescent="0.3">
      <c r="A362" s="2" t="s">
        <v>10</v>
      </c>
      <c r="B362" s="2" t="s">
        <v>10</v>
      </c>
      <c r="C362" s="2">
        <f t="shared" si="14"/>
        <v>1</v>
      </c>
    </row>
    <row r="363" spans="1:3" x14ac:dyDescent="0.3">
      <c r="A363" s="2" t="s">
        <v>10</v>
      </c>
      <c r="B363" s="2" t="s">
        <v>10</v>
      </c>
      <c r="C363" s="2">
        <f t="shared" si="14"/>
        <v>1</v>
      </c>
    </row>
    <row r="364" spans="1:3" x14ac:dyDescent="0.3">
      <c r="A364" s="2" t="s">
        <v>10</v>
      </c>
      <c r="B364" s="2" t="s">
        <v>10</v>
      </c>
      <c r="C364" s="2">
        <f t="shared" si="14"/>
        <v>1</v>
      </c>
    </row>
    <row r="365" spans="1:3" x14ac:dyDescent="0.3">
      <c r="A365" s="2" t="s">
        <v>11</v>
      </c>
      <c r="B365" s="2" t="s">
        <v>11</v>
      </c>
      <c r="C365" s="2">
        <f t="shared" si="14"/>
        <v>1</v>
      </c>
    </row>
    <row r="366" spans="1:3" x14ac:dyDescent="0.3">
      <c r="A366" s="2" t="s">
        <v>11</v>
      </c>
      <c r="B366" s="2" t="s">
        <v>11</v>
      </c>
      <c r="C366" s="2">
        <f t="shared" si="14"/>
        <v>1</v>
      </c>
    </row>
    <row r="367" spans="1:3" x14ac:dyDescent="0.3">
      <c r="A367" s="2" t="s">
        <v>11</v>
      </c>
      <c r="B367" s="2" t="s">
        <v>11</v>
      </c>
      <c r="C367" s="2">
        <f t="shared" si="14"/>
        <v>1</v>
      </c>
    </row>
    <row r="368" spans="1:3" x14ac:dyDescent="0.3">
      <c r="A368" s="2" t="s">
        <v>12</v>
      </c>
      <c r="B368" s="2" t="s">
        <v>12</v>
      </c>
      <c r="C368" s="2">
        <f t="shared" si="14"/>
        <v>1</v>
      </c>
    </row>
    <row r="369" spans="1:3" x14ac:dyDescent="0.3">
      <c r="A369" s="2" t="s">
        <v>12</v>
      </c>
      <c r="B369" s="2" t="s">
        <v>12</v>
      </c>
      <c r="C369" s="2">
        <f t="shared" si="14"/>
        <v>1</v>
      </c>
    </row>
    <row r="370" spans="1:3" x14ac:dyDescent="0.3">
      <c r="A370" s="2" t="s">
        <v>12</v>
      </c>
      <c r="B370" s="2" t="s">
        <v>12</v>
      </c>
      <c r="C370" s="2">
        <f t="shared" si="14"/>
        <v>1</v>
      </c>
    </row>
    <row r="371" spans="1:3" x14ac:dyDescent="0.3">
      <c r="A371" s="2" t="s">
        <v>13</v>
      </c>
      <c r="B371" s="2" t="s">
        <v>13</v>
      </c>
      <c r="C371" s="2">
        <f t="shared" si="14"/>
        <v>1</v>
      </c>
    </row>
    <row r="372" spans="1:3" x14ac:dyDescent="0.3">
      <c r="A372" s="2" t="s">
        <v>13</v>
      </c>
      <c r="B372" s="2" t="s">
        <v>13</v>
      </c>
      <c r="C372" s="2">
        <f t="shared" si="14"/>
        <v>1</v>
      </c>
    </row>
    <row r="373" spans="1:3" x14ac:dyDescent="0.3">
      <c r="A373" s="2" t="s">
        <v>13</v>
      </c>
      <c r="B373" s="2" t="s">
        <v>13</v>
      </c>
      <c r="C373" s="2">
        <f t="shared" si="14"/>
        <v>1</v>
      </c>
    </row>
    <row r="374" spans="1:3" x14ac:dyDescent="0.3">
      <c r="A374" s="2" t="s">
        <v>14</v>
      </c>
      <c r="B374" s="2" t="s">
        <v>14</v>
      </c>
      <c r="C374" s="2">
        <f t="shared" si="14"/>
        <v>1</v>
      </c>
    </row>
    <row r="375" spans="1:3" x14ac:dyDescent="0.3">
      <c r="A375" s="2" t="s">
        <v>5</v>
      </c>
      <c r="B375" s="2" t="s">
        <v>14</v>
      </c>
      <c r="C375" s="2">
        <f t="shared" si="14"/>
        <v>0</v>
      </c>
    </row>
    <row r="376" spans="1:3" x14ac:dyDescent="0.3">
      <c r="A376" s="2" t="s">
        <v>5</v>
      </c>
      <c r="B376" s="2" t="s">
        <v>14</v>
      </c>
      <c r="C376" s="2">
        <f t="shared" si="14"/>
        <v>0</v>
      </c>
    </row>
    <row r="377" spans="1:3" x14ac:dyDescent="0.3">
      <c r="A377" s="2" t="s">
        <v>15</v>
      </c>
      <c r="B377" s="2" t="s">
        <v>15</v>
      </c>
      <c r="C377" s="2">
        <f t="shared" si="14"/>
        <v>1</v>
      </c>
    </row>
    <row r="378" spans="1:3" x14ac:dyDescent="0.3">
      <c r="A378" s="2" t="s">
        <v>15</v>
      </c>
      <c r="B378" s="2" t="s">
        <v>15</v>
      </c>
      <c r="C378" s="2">
        <f t="shared" si="14"/>
        <v>1</v>
      </c>
    </row>
    <row r="379" spans="1:3" x14ac:dyDescent="0.3">
      <c r="A379" s="2" t="s">
        <v>15</v>
      </c>
      <c r="B379" s="2" t="s">
        <v>15</v>
      </c>
      <c r="C379" s="2">
        <f t="shared" si="14"/>
        <v>1</v>
      </c>
    </row>
    <row r="380" spans="1:3" x14ac:dyDescent="0.3">
      <c r="A380" s="2" t="s">
        <v>16</v>
      </c>
      <c r="B380" s="2" t="s">
        <v>16</v>
      </c>
      <c r="C380" s="2">
        <f t="shared" si="14"/>
        <v>1</v>
      </c>
    </row>
    <row r="381" spans="1:3" x14ac:dyDescent="0.3">
      <c r="A381" s="2" t="s">
        <v>16</v>
      </c>
      <c r="B381" s="2" t="s">
        <v>16</v>
      </c>
      <c r="C381" s="2">
        <f t="shared" si="14"/>
        <v>1</v>
      </c>
    </row>
    <row r="382" spans="1:3" x14ac:dyDescent="0.3">
      <c r="A382" s="2" t="s">
        <v>16</v>
      </c>
      <c r="B382" s="2" t="s">
        <v>16</v>
      </c>
      <c r="C382" s="2">
        <f t="shared" si="14"/>
        <v>1</v>
      </c>
    </row>
    <row r="383" spans="1:3" x14ac:dyDescent="0.3">
      <c r="A383" s="2" t="s">
        <v>17</v>
      </c>
      <c r="B383" s="2" t="s">
        <v>17</v>
      </c>
      <c r="C383" s="2">
        <f t="shared" si="14"/>
        <v>1</v>
      </c>
    </row>
    <row r="384" spans="1:3" x14ac:dyDescent="0.3">
      <c r="A384" s="2" t="s">
        <v>17</v>
      </c>
      <c r="B384" s="2" t="s">
        <v>17</v>
      </c>
      <c r="C384" s="2">
        <f t="shared" si="14"/>
        <v>1</v>
      </c>
    </row>
    <row r="385" spans="1:3" x14ac:dyDescent="0.3">
      <c r="A385" s="2" t="s">
        <v>17</v>
      </c>
      <c r="B385" s="2" t="s">
        <v>17</v>
      </c>
      <c r="C385" s="2">
        <f t="shared" si="14"/>
        <v>1</v>
      </c>
    </row>
    <row r="386" spans="1:3" x14ac:dyDescent="0.3">
      <c r="A386" s="2" t="s">
        <v>18</v>
      </c>
      <c r="B386" s="2" t="s">
        <v>18</v>
      </c>
      <c r="C386" s="2">
        <f t="shared" si="14"/>
        <v>1</v>
      </c>
    </row>
    <row r="387" spans="1:3" x14ac:dyDescent="0.3">
      <c r="A387" s="2" t="s">
        <v>24</v>
      </c>
      <c r="B387" s="2" t="s">
        <v>18</v>
      </c>
      <c r="C387" s="2">
        <f t="shared" si="14"/>
        <v>0</v>
      </c>
    </row>
    <row r="388" spans="1:3" x14ac:dyDescent="0.3">
      <c r="A388" s="2" t="s">
        <v>18</v>
      </c>
      <c r="B388" s="2" t="s">
        <v>18</v>
      </c>
      <c r="C388" s="2">
        <f t="shared" si="14"/>
        <v>1</v>
      </c>
    </row>
    <row r="389" spans="1:3" x14ac:dyDescent="0.3">
      <c r="A389" s="2" t="s">
        <v>19</v>
      </c>
      <c r="B389" s="2" t="s">
        <v>19</v>
      </c>
      <c r="C389" s="2">
        <f t="shared" si="14"/>
        <v>1</v>
      </c>
    </row>
    <row r="390" spans="1:3" x14ac:dyDescent="0.3">
      <c r="A390" s="2" t="s">
        <v>19</v>
      </c>
      <c r="B390" s="2" t="s">
        <v>19</v>
      </c>
      <c r="C390" s="2">
        <f t="shared" si="14"/>
        <v>1</v>
      </c>
    </row>
    <row r="391" spans="1:3" x14ac:dyDescent="0.3">
      <c r="A391" s="2" t="s">
        <v>19</v>
      </c>
      <c r="B391" s="2" t="s">
        <v>19</v>
      </c>
      <c r="C391" s="2">
        <f t="shared" si="14"/>
        <v>1</v>
      </c>
    </row>
    <row r="392" spans="1:3" x14ac:dyDescent="0.3">
      <c r="A392" s="2" t="s">
        <v>20</v>
      </c>
      <c r="B392" s="2" t="s">
        <v>20</v>
      </c>
      <c r="C392" s="2">
        <f t="shared" si="14"/>
        <v>1</v>
      </c>
    </row>
    <row r="393" spans="1:3" x14ac:dyDescent="0.3">
      <c r="A393" s="2" t="s">
        <v>20</v>
      </c>
      <c r="B393" s="2" t="s">
        <v>20</v>
      </c>
      <c r="C393" s="2">
        <f t="shared" si="14"/>
        <v>1</v>
      </c>
    </row>
    <row r="394" spans="1:3" x14ac:dyDescent="0.3">
      <c r="A394" s="2" t="s">
        <v>20</v>
      </c>
      <c r="B394" s="2" t="s">
        <v>20</v>
      </c>
      <c r="C394" s="2">
        <f t="shared" si="14"/>
        <v>1</v>
      </c>
    </row>
    <row r="395" spans="1:3" x14ac:dyDescent="0.3">
      <c r="A395" s="2" t="s">
        <v>21</v>
      </c>
      <c r="B395" s="2" t="s">
        <v>21</v>
      </c>
      <c r="C395" s="2">
        <f t="shared" si="14"/>
        <v>1</v>
      </c>
    </row>
    <row r="396" spans="1:3" x14ac:dyDescent="0.3">
      <c r="A396" s="2" t="s">
        <v>21</v>
      </c>
      <c r="B396" s="2" t="s">
        <v>21</v>
      </c>
      <c r="C396" s="2">
        <f t="shared" si="14"/>
        <v>1</v>
      </c>
    </row>
    <row r="397" spans="1:3" x14ac:dyDescent="0.3">
      <c r="A397" s="2" t="s">
        <v>21</v>
      </c>
      <c r="B397" s="2" t="s">
        <v>21</v>
      </c>
      <c r="C397" s="2">
        <f t="shared" si="14"/>
        <v>1</v>
      </c>
    </row>
    <row r="398" spans="1:3" x14ac:dyDescent="0.3">
      <c r="A398" s="2" t="s">
        <v>22</v>
      </c>
      <c r="B398" s="2" t="s">
        <v>22</v>
      </c>
      <c r="C398" s="2">
        <f t="shared" si="14"/>
        <v>1</v>
      </c>
    </row>
    <row r="399" spans="1:3" x14ac:dyDescent="0.3">
      <c r="A399" s="2" t="s">
        <v>18</v>
      </c>
      <c r="B399" s="2" t="s">
        <v>22</v>
      </c>
      <c r="C399" s="2">
        <f t="shared" si="14"/>
        <v>0</v>
      </c>
    </row>
    <row r="400" spans="1:3" x14ac:dyDescent="0.3">
      <c r="A400" s="2" t="s">
        <v>22</v>
      </c>
      <c r="B400" s="2" t="s">
        <v>22</v>
      </c>
      <c r="C400" s="2">
        <f t="shared" si="14"/>
        <v>1</v>
      </c>
    </row>
    <row r="401" spans="1:3" x14ac:dyDescent="0.3">
      <c r="A401" s="2" t="s">
        <v>23</v>
      </c>
      <c r="B401" s="2" t="s">
        <v>23</v>
      </c>
      <c r="C401" s="2">
        <f t="shared" si="14"/>
        <v>1</v>
      </c>
    </row>
    <row r="402" spans="1:3" x14ac:dyDescent="0.3">
      <c r="A402" s="2" t="s">
        <v>23</v>
      </c>
      <c r="B402" s="2" t="s">
        <v>23</v>
      </c>
      <c r="C402" s="2">
        <f t="shared" si="14"/>
        <v>1</v>
      </c>
    </row>
    <row r="403" spans="1:3" x14ac:dyDescent="0.3">
      <c r="A403" s="2" t="s">
        <v>23</v>
      </c>
      <c r="B403" s="2" t="s">
        <v>23</v>
      </c>
      <c r="C403" s="2">
        <f t="shared" si="14"/>
        <v>1</v>
      </c>
    </row>
    <row r="404" spans="1:3" x14ac:dyDescent="0.3">
      <c r="A404" s="2" t="s">
        <v>24</v>
      </c>
      <c r="B404" s="2" t="s">
        <v>24</v>
      </c>
      <c r="C404" s="2">
        <f t="shared" si="14"/>
        <v>1</v>
      </c>
    </row>
    <row r="405" spans="1:3" x14ac:dyDescent="0.3">
      <c r="A405" s="2" t="s">
        <v>24</v>
      </c>
      <c r="B405" s="2" t="s">
        <v>24</v>
      </c>
      <c r="C405" s="2">
        <f t="shared" si="14"/>
        <v>1</v>
      </c>
    </row>
    <row r="406" spans="1:3" x14ac:dyDescent="0.3">
      <c r="A406" s="2" t="s">
        <v>24</v>
      </c>
      <c r="B406" s="2" t="s">
        <v>24</v>
      </c>
      <c r="C406" s="2">
        <f t="shared" ref="C406:C415" si="15" xml:space="preserve"> IF(A406=B406,1,0)</f>
        <v>1</v>
      </c>
    </row>
    <row r="407" spans="1:3" x14ac:dyDescent="0.3">
      <c r="A407" s="2" t="s">
        <v>25</v>
      </c>
      <c r="B407" s="2" t="s">
        <v>25</v>
      </c>
      <c r="C407" s="2">
        <f t="shared" si="15"/>
        <v>1</v>
      </c>
    </row>
    <row r="408" spans="1:3" x14ac:dyDescent="0.3">
      <c r="A408" s="2" t="s">
        <v>25</v>
      </c>
      <c r="B408" s="2" t="s">
        <v>25</v>
      </c>
      <c r="C408" s="2">
        <f t="shared" si="15"/>
        <v>1</v>
      </c>
    </row>
    <row r="409" spans="1:3" x14ac:dyDescent="0.3">
      <c r="A409" s="2" t="s">
        <v>25</v>
      </c>
      <c r="B409" s="2" t="s">
        <v>25</v>
      </c>
      <c r="C409" s="2">
        <f t="shared" si="15"/>
        <v>1</v>
      </c>
    </row>
    <row r="410" spans="1:3" x14ac:dyDescent="0.3">
      <c r="A410" s="2" t="s">
        <v>26</v>
      </c>
      <c r="B410" s="2" t="s">
        <v>26</v>
      </c>
      <c r="C410" s="2">
        <f t="shared" si="15"/>
        <v>1</v>
      </c>
    </row>
    <row r="411" spans="1:3" x14ac:dyDescent="0.3">
      <c r="A411" s="2" t="s">
        <v>26</v>
      </c>
      <c r="B411" s="2" t="s">
        <v>26</v>
      </c>
      <c r="C411" s="2">
        <f t="shared" si="15"/>
        <v>1</v>
      </c>
    </row>
    <row r="412" spans="1:3" x14ac:dyDescent="0.3">
      <c r="A412" s="2" t="s">
        <v>26</v>
      </c>
      <c r="B412" s="2" t="s">
        <v>26</v>
      </c>
      <c r="C412" s="2">
        <f t="shared" si="15"/>
        <v>1</v>
      </c>
    </row>
    <row r="413" spans="1:3" x14ac:dyDescent="0.3">
      <c r="A413" s="2" t="s">
        <v>21</v>
      </c>
      <c r="B413" s="2" t="s">
        <v>93</v>
      </c>
      <c r="C413" s="2">
        <f t="shared" si="15"/>
        <v>0</v>
      </c>
    </row>
    <row r="414" spans="1:3" x14ac:dyDescent="0.3">
      <c r="A414" s="2" t="s">
        <v>93</v>
      </c>
      <c r="B414" s="2" t="s">
        <v>93</v>
      </c>
      <c r="C414" s="2">
        <f t="shared" si="15"/>
        <v>1</v>
      </c>
    </row>
    <row r="415" spans="1:3" x14ac:dyDescent="0.3">
      <c r="A415" s="2" t="s">
        <v>93</v>
      </c>
      <c r="B415" s="2" t="s">
        <v>93</v>
      </c>
      <c r="C415" s="2">
        <f t="shared" si="15"/>
        <v>1</v>
      </c>
    </row>
  </sheetData>
  <mergeCells count="33">
    <mergeCell ref="K36:M36"/>
    <mergeCell ref="P36:R36"/>
    <mergeCell ref="U36:W36"/>
    <mergeCell ref="Z36:AB36"/>
    <mergeCell ref="F37:H37"/>
    <mergeCell ref="K37:M37"/>
    <mergeCell ref="P37:R37"/>
    <mergeCell ref="U37:W37"/>
    <mergeCell ref="Z37:AB37"/>
    <mergeCell ref="K34:N34"/>
    <mergeCell ref="P34:S34"/>
    <mergeCell ref="U34:X34"/>
    <mergeCell ref="Z34:AC34"/>
    <mergeCell ref="F35:H35"/>
    <mergeCell ref="K35:M35"/>
    <mergeCell ref="P35:R35"/>
    <mergeCell ref="U35:W35"/>
    <mergeCell ref="Z35:AB35"/>
    <mergeCell ref="A85:C85"/>
    <mergeCell ref="A168:C168"/>
    <mergeCell ref="A251:C251"/>
    <mergeCell ref="A334:C334"/>
    <mergeCell ref="F34:I34"/>
    <mergeCell ref="F36:H36"/>
    <mergeCell ref="AN16:AP16"/>
    <mergeCell ref="AN14:AP14"/>
    <mergeCell ref="AN15:AP15"/>
    <mergeCell ref="A1:AF1"/>
    <mergeCell ref="AN9:AP9"/>
    <mergeCell ref="AN10:AP10"/>
    <mergeCell ref="AN11:AP11"/>
    <mergeCell ref="AN12:AP12"/>
    <mergeCell ref="AN13:AP13"/>
  </mergeCells>
  <conditionalFormatting sqref="C3:C84 C86:C167 C169:C250 C252:C333 C335:C41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D864-3E61-4791-9217-AE025B7C7099}">
  <dimension ref="A1:AQ813"/>
  <sheetViews>
    <sheetView tabSelected="1" topLeftCell="C1" zoomScale="85" zoomScaleNormal="85" workbookViewId="0">
      <selection activeCell="O47" sqref="O47"/>
    </sheetView>
  </sheetViews>
  <sheetFormatPr defaultRowHeight="14.4" x14ac:dyDescent="0.3"/>
  <cols>
    <col min="1" max="1" width="23.88671875" customWidth="1"/>
    <col min="2" max="2" width="23" customWidth="1"/>
    <col min="3" max="3" width="10.77734375" customWidth="1"/>
    <col min="5" max="5" width="23.88671875" customWidth="1"/>
    <col min="32" max="32" width="8.6640625" customWidth="1"/>
    <col min="34" max="34" width="24.77734375" customWidth="1"/>
  </cols>
  <sheetData>
    <row r="1" spans="1:43" x14ac:dyDescent="0.3">
      <c r="A1" s="60" t="s">
        <v>60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</row>
    <row r="2" spans="1:43" x14ac:dyDescent="0.3">
      <c r="A2" s="23"/>
      <c r="B2" s="23"/>
    </row>
    <row r="3" spans="1:43" x14ac:dyDescent="0.3">
      <c r="A3" s="27" t="s">
        <v>0</v>
      </c>
      <c r="B3" s="27" t="s">
        <v>28</v>
      </c>
      <c r="C3" s="27" t="s">
        <v>27</v>
      </c>
      <c r="D3" s="13"/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9" t="s">
        <v>15</v>
      </c>
      <c r="U3" s="9" t="s">
        <v>16</v>
      </c>
      <c r="V3" s="9" t="s">
        <v>17</v>
      </c>
      <c r="W3" s="9" t="s">
        <v>18</v>
      </c>
      <c r="X3" s="9" t="s">
        <v>19</v>
      </c>
      <c r="Y3" s="9" t="s">
        <v>20</v>
      </c>
      <c r="Z3" s="9" t="s">
        <v>21</v>
      </c>
      <c r="AA3" s="9" t="s">
        <v>22</v>
      </c>
      <c r="AB3" s="9" t="s">
        <v>23</v>
      </c>
      <c r="AC3" s="9" t="s">
        <v>24</v>
      </c>
      <c r="AD3" s="9" t="s">
        <v>25</v>
      </c>
      <c r="AE3" s="9" t="s">
        <v>26</v>
      </c>
      <c r="AF3" s="24" t="s">
        <v>30</v>
      </c>
      <c r="AI3" s="24" t="s">
        <v>31</v>
      </c>
      <c r="AJ3" s="24" t="s">
        <v>32</v>
      </c>
      <c r="AK3" s="24" t="s">
        <v>33</v>
      </c>
      <c r="AL3" s="24" t="s">
        <v>34</v>
      </c>
    </row>
    <row r="4" spans="1:43" x14ac:dyDescent="0.3">
      <c r="A4" s="2" t="s">
        <v>1</v>
      </c>
      <c r="B4" s="2" t="s">
        <v>1</v>
      </c>
      <c r="C4" s="2">
        <f xml:space="preserve"> IF(A4=B4,1,0)</f>
        <v>1</v>
      </c>
      <c r="E4" s="20" t="s">
        <v>1</v>
      </c>
      <c r="F4" s="3">
        <f>COUNTIFS($A:$A,$E4,$B:$B,F$3)</f>
        <v>15</v>
      </c>
      <c r="G4" s="2">
        <f>COUNTIFS($A:$A,$E4,$B:$B,G$3)</f>
        <v>0</v>
      </c>
      <c r="H4" s="2">
        <f t="shared" ref="H4:W19" si="0">COUNTIFS($A:$A,$E4,$B:$B,H$3)</f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si="0"/>
        <v>0</v>
      </c>
      <c r="U4" s="2">
        <f t="shared" si="0"/>
        <v>0</v>
      </c>
      <c r="V4" s="2">
        <f t="shared" si="0"/>
        <v>0</v>
      </c>
      <c r="W4" s="2">
        <f t="shared" si="0"/>
        <v>0</v>
      </c>
      <c r="X4" s="2">
        <f t="shared" ref="X4:AF19" si="1">COUNTIFS($A:$A,$E4,$B:$B,X$3)</f>
        <v>0</v>
      </c>
      <c r="Y4" s="2">
        <f t="shared" si="1"/>
        <v>0</v>
      </c>
      <c r="Z4" s="2">
        <f t="shared" si="1"/>
        <v>0</v>
      </c>
      <c r="AA4" s="2">
        <f t="shared" si="1"/>
        <v>0</v>
      </c>
      <c r="AB4" s="2">
        <f t="shared" si="1"/>
        <v>0</v>
      </c>
      <c r="AC4" s="2">
        <f t="shared" si="1"/>
        <v>0</v>
      </c>
      <c r="AD4" s="2">
        <f t="shared" si="1"/>
        <v>0</v>
      </c>
      <c r="AE4" s="2">
        <f t="shared" si="1"/>
        <v>0</v>
      </c>
      <c r="AF4" s="2">
        <f t="shared" si="1"/>
        <v>0</v>
      </c>
      <c r="AH4" s="19" t="s">
        <v>1</v>
      </c>
      <c r="AI4" s="2" cm="1">
        <f t="array" ref="AI4">INDEX(F4:AF4,,ROWS($4:4))</f>
        <v>15</v>
      </c>
      <c r="AJ4" s="2" t="s">
        <v>42</v>
      </c>
      <c r="AK4" s="2">
        <f t="shared" ref="AK4:AK29" si="2">SUM(F4:AF4)-AI4</f>
        <v>0</v>
      </c>
      <c r="AL4" s="2" t="s">
        <v>42</v>
      </c>
    </row>
    <row r="5" spans="1:43" x14ac:dyDescent="0.3">
      <c r="A5" s="2" t="s">
        <v>1</v>
      </c>
      <c r="B5" s="2" t="s">
        <v>1</v>
      </c>
      <c r="C5" s="2">
        <f t="shared" ref="C5:C68" si="3" xml:space="preserve"> IF(A5=B5,1,0)</f>
        <v>1</v>
      </c>
      <c r="E5" s="20" t="s">
        <v>2</v>
      </c>
      <c r="F5" s="2">
        <f>COUNTIFS($A:$A,$E5,$B:$B,F$3)</f>
        <v>0</v>
      </c>
      <c r="G5" s="3">
        <f t="shared" ref="G5" si="4">COUNTIFS($A:$A,$E5,$B:$B,G$3)</f>
        <v>15</v>
      </c>
      <c r="H5" s="37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0</v>
      </c>
      <c r="R5" s="2">
        <f t="shared" si="0"/>
        <v>0</v>
      </c>
      <c r="S5" s="2">
        <f t="shared" si="0"/>
        <v>0</v>
      </c>
      <c r="T5" s="2">
        <f t="shared" si="0"/>
        <v>0</v>
      </c>
      <c r="U5" s="2">
        <f t="shared" si="0"/>
        <v>0</v>
      </c>
      <c r="V5" s="2">
        <f t="shared" si="0"/>
        <v>0</v>
      </c>
      <c r="W5" s="2">
        <f t="shared" si="0"/>
        <v>0</v>
      </c>
      <c r="X5" s="2">
        <f t="shared" si="1"/>
        <v>0</v>
      </c>
      <c r="Y5" s="2">
        <f t="shared" si="1"/>
        <v>0</v>
      </c>
      <c r="Z5" s="2">
        <f t="shared" si="1"/>
        <v>0</v>
      </c>
      <c r="AA5" s="2">
        <f t="shared" si="1"/>
        <v>0</v>
      </c>
      <c r="AB5" s="2">
        <f t="shared" si="1"/>
        <v>0</v>
      </c>
      <c r="AC5" s="2">
        <f t="shared" si="1"/>
        <v>0</v>
      </c>
      <c r="AD5" s="2">
        <f t="shared" si="1"/>
        <v>0</v>
      </c>
      <c r="AE5" s="2">
        <f t="shared" si="1"/>
        <v>0</v>
      </c>
      <c r="AF5" s="5">
        <f t="shared" si="1"/>
        <v>2</v>
      </c>
      <c r="AH5" s="19" t="s">
        <v>2</v>
      </c>
      <c r="AI5" s="2" cm="1">
        <f t="array" ref="AI5">INDEX(F5:AF5,,ROWS($4:5))</f>
        <v>15</v>
      </c>
      <c r="AJ5" s="2" t="s">
        <v>42</v>
      </c>
      <c r="AK5" s="2">
        <f t="shared" si="2"/>
        <v>2</v>
      </c>
      <c r="AL5" s="2" t="s">
        <v>42</v>
      </c>
    </row>
    <row r="6" spans="1:43" ht="17.399999999999999" x14ac:dyDescent="0.35">
      <c r="A6" s="2" t="s">
        <v>1</v>
      </c>
      <c r="B6" s="2" t="s">
        <v>1</v>
      </c>
      <c r="C6" s="2">
        <f t="shared" si="3"/>
        <v>1</v>
      </c>
      <c r="E6" s="20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13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0"/>
        <v>0</v>
      </c>
      <c r="W6" s="2">
        <f t="shared" si="0"/>
        <v>0</v>
      </c>
      <c r="X6" s="2">
        <f t="shared" si="1"/>
        <v>0</v>
      </c>
      <c r="Y6" s="2">
        <f t="shared" si="1"/>
        <v>0</v>
      </c>
      <c r="Z6" s="2">
        <f t="shared" si="1"/>
        <v>0</v>
      </c>
      <c r="AA6" s="2">
        <f t="shared" si="1"/>
        <v>0</v>
      </c>
      <c r="AB6" s="2">
        <f t="shared" si="1"/>
        <v>0</v>
      </c>
      <c r="AC6" s="2">
        <f t="shared" si="1"/>
        <v>0</v>
      </c>
      <c r="AD6" s="2">
        <f t="shared" si="1"/>
        <v>0</v>
      </c>
      <c r="AE6" s="2">
        <f t="shared" si="1"/>
        <v>0</v>
      </c>
      <c r="AF6" s="2">
        <f t="shared" si="1"/>
        <v>0</v>
      </c>
      <c r="AH6" s="19" t="s">
        <v>3</v>
      </c>
      <c r="AI6" s="2" cm="1">
        <f t="array" ref="AI6">INDEX(F6:AF6,,ROWS($4:6))</f>
        <v>13</v>
      </c>
      <c r="AJ6" s="2" t="s">
        <v>42</v>
      </c>
      <c r="AK6" s="2">
        <f t="shared" si="2"/>
        <v>0</v>
      </c>
      <c r="AL6" s="2" t="s">
        <v>42</v>
      </c>
      <c r="AQ6" s="15"/>
    </row>
    <row r="7" spans="1:43" ht="17.399999999999999" x14ac:dyDescent="0.35">
      <c r="A7" s="2" t="s">
        <v>2</v>
      </c>
      <c r="B7" s="2" t="s">
        <v>2</v>
      </c>
      <c r="C7" s="2">
        <f t="shared" si="3"/>
        <v>1</v>
      </c>
      <c r="E7" s="20" t="s">
        <v>4</v>
      </c>
      <c r="F7" s="2">
        <f t="shared" si="5"/>
        <v>0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2">
        <f t="shared" si="5"/>
        <v>0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0"/>
        <v>0</v>
      </c>
      <c r="W7" s="2">
        <f t="shared" si="0"/>
        <v>0</v>
      </c>
      <c r="X7" s="2">
        <f t="shared" si="1"/>
        <v>0</v>
      </c>
      <c r="Y7" s="2">
        <f t="shared" si="1"/>
        <v>0</v>
      </c>
      <c r="Z7" s="2">
        <f t="shared" si="1"/>
        <v>0</v>
      </c>
      <c r="AA7" s="2">
        <f t="shared" si="1"/>
        <v>0</v>
      </c>
      <c r="AB7" s="2">
        <f t="shared" si="1"/>
        <v>0</v>
      </c>
      <c r="AC7" s="2">
        <f t="shared" si="1"/>
        <v>0</v>
      </c>
      <c r="AD7" s="2">
        <f t="shared" si="1"/>
        <v>0</v>
      </c>
      <c r="AE7" s="2">
        <f t="shared" si="1"/>
        <v>0</v>
      </c>
      <c r="AF7" s="2">
        <f t="shared" si="1"/>
        <v>0</v>
      </c>
      <c r="AH7" s="19" t="s">
        <v>4</v>
      </c>
      <c r="AI7" s="2" cm="1">
        <f t="array" ref="AI7">INDEX(F7:AF7,,ROWS($4:7))</f>
        <v>15</v>
      </c>
      <c r="AJ7" s="2" t="s">
        <v>42</v>
      </c>
      <c r="AK7" s="2">
        <f t="shared" si="2"/>
        <v>0</v>
      </c>
      <c r="AL7" s="2" t="s">
        <v>42</v>
      </c>
      <c r="AQ7" s="15"/>
    </row>
    <row r="8" spans="1:43" ht="17.399999999999999" x14ac:dyDescent="0.35">
      <c r="A8" s="2" t="s">
        <v>2</v>
      </c>
      <c r="B8" s="2" t="s">
        <v>2</v>
      </c>
      <c r="C8" s="2">
        <f t="shared" si="3"/>
        <v>1</v>
      </c>
      <c r="E8" s="20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6">
        <f t="shared" si="5"/>
        <v>10</v>
      </c>
      <c r="K8" s="5">
        <f t="shared" si="5"/>
        <v>1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5">
        <f t="shared" si="5"/>
        <v>1</v>
      </c>
      <c r="T8" s="2">
        <f t="shared" si="5"/>
        <v>0</v>
      </c>
      <c r="U8" s="2">
        <f t="shared" si="5"/>
        <v>0</v>
      </c>
      <c r="V8" s="2">
        <f t="shared" si="0"/>
        <v>0</v>
      </c>
      <c r="W8" s="2">
        <f t="shared" si="0"/>
        <v>0</v>
      </c>
      <c r="X8" s="2">
        <f t="shared" si="1"/>
        <v>0</v>
      </c>
      <c r="Y8" s="2">
        <f t="shared" si="1"/>
        <v>0</v>
      </c>
      <c r="Z8" s="2">
        <f t="shared" si="1"/>
        <v>0</v>
      </c>
      <c r="AA8" s="2">
        <f t="shared" si="1"/>
        <v>0</v>
      </c>
      <c r="AB8" s="2">
        <f t="shared" si="1"/>
        <v>0</v>
      </c>
      <c r="AC8" s="2">
        <f t="shared" si="1"/>
        <v>0</v>
      </c>
      <c r="AD8" s="2">
        <f t="shared" si="1"/>
        <v>0</v>
      </c>
      <c r="AE8" s="2">
        <f t="shared" si="1"/>
        <v>0</v>
      </c>
      <c r="AF8" s="2">
        <f t="shared" si="1"/>
        <v>0</v>
      </c>
      <c r="AH8" s="19" t="s">
        <v>14</v>
      </c>
      <c r="AI8" s="2" cm="1">
        <f t="array" ref="AI8">INDEX(F8:AF8,,ROWS($4:8))</f>
        <v>10</v>
      </c>
      <c r="AJ8" s="2" t="s">
        <v>42</v>
      </c>
      <c r="AK8" s="2">
        <f t="shared" si="2"/>
        <v>2</v>
      </c>
      <c r="AL8" s="2" t="s">
        <v>42</v>
      </c>
      <c r="AQ8" s="15"/>
    </row>
    <row r="9" spans="1:43" x14ac:dyDescent="0.3">
      <c r="A9" s="2" t="s">
        <v>2</v>
      </c>
      <c r="B9" s="2" t="s">
        <v>2</v>
      </c>
      <c r="C9" s="2">
        <f t="shared" si="3"/>
        <v>1</v>
      </c>
      <c r="E9" s="20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5</v>
      </c>
      <c r="K9" s="3">
        <f t="shared" si="5"/>
        <v>14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2">
        <f t="shared" si="5"/>
        <v>0</v>
      </c>
      <c r="T9" s="2">
        <f t="shared" si="5"/>
        <v>0</v>
      </c>
      <c r="U9" s="2">
        <f t="shared" si="5"/>
        <v>0</v>
      </c>
      <c r="V9" s="2">
        <f t="shared" si="0"/>
        <v>0</v>
      </c>
      <c r="W9" s="2">
        <f t="shared" si="0"/>
        <v>0</v>
      </c>
      <c r="X9" s="2">
        <f t="shared" si="1"/>
        <v>0</v>
      </c>
      <c r="Y9" s="2">
        <f t="shared" si="1"/>
        <v>0</v>
      </c>
      <c r="Z9" s="2">
        <f t="shared" si="1"/>
        <v>0</v>
      </c>
      <c r="AA9" s="2">
        <f t="shared" si="1"/>
        <v>0</v>
      </c>
      <c r="AB9" s="2">
        <f t="shared" si="1"/>
        <v>0</v>
      </c>
      <c r="AC9" s="2">
        <f t="shared" si="1"/>
        <v>0</v>
      </c>
      <c r="AD9" s="2">
        <f t="shared" si="1"/>
        <v>0</v>
      </c>
      <c r="AE9" s="2">
        <f t="shared" si="1"/>
        <v>0</v>
      </c>
      <c r="AF9" s="5">
        <f t="shared" si="1"/>
        <v>1</v>
      </c>
      <c r="AH9" s="19" t="s">
        <v>5</v>
      </c>
      <c r="AI9" s="2" cm="1">
        <f t="array" ref="AI9">INDEX(F9:AF9,,ROWS($4:9))</f>
        <v>14</v>
      </c>
      <c r="AJ9" s="2" t="s">
        <v>42</v>
      </c>
      <c r="AK9" s="2">
        <f t="shared" si="2"/>
        <v>6</v>
      </c>
      <c r="AL9" s="2" t="s">
        <v>42</v>
      </c>
      <c r="AN9" s="61" t="s">
        <v>37</v>
      </c>
      <c r="AO9" s="61"/>
      <c r="AP9" s="61"/>
      <c r="AQ9" s="1">
        <f>SUM(AI4:AI29,AJ30)</f>
        <v>380</v>
      </c>
    </row>
    <row r="10" spans="1:43" x14ac:dyDescent="0.3">
      <c r="A10" s="2" t="s">
        <v>3</v>
      </c>
      <c r="B10" s="2" t="s">
        <v>3</v>
      </c>
      <c r="C10" s="2">
        <f t="shared" si="3"/>
        <v>1</v>
      </c>
      <c r="E10" s="20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3">
        <f t="shared" si="5"/>
        <v>15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0"/>
        <v>0</v>
      </c>
      <c r="W10" s="2">
        <f t="shared" si="0"/>
        <v>0</v>
      </c>
      <c r="X10" s="2">
        <f t="shared" si="1"/>
        <v>0</v>
      </c>
      <c r="Y10" s="2">
        <f t="shared" si="1"/>
        <v>0</v>
      </c>
      <c r="Z10" s="2">
        <f t="shared" si="1"/>
        <v>0</v>
      </c>
      <c r="AA10" s="2">
        <f t="shared" si="1"/>
        <v>0</v>
      </c>
      <c r="AB10" s="2">
        <f t="shared" si="1"/>
        <v>0</v>
      </c>
      <c r="AC10" s="2">
        <f t="shared" si="1"/>
        <v>0</v>
      </c>
      <c r="AD10" s="2">
        <f t="shared" si="1"/>
        <v>0</v>
      </c>
      <c r="AE10" s="2">
        <f t="shared" si="1"/>
        <v>0</v>
      </c>
      <c r="AF10" s="2">
        <f t="shared" si="1"/>
        <v>0</v>
      </c>
      <c r="AH10" s="19" t="s">
        <v>6</v>
      </c>
      <c r="AI10" s="2" cm="1">
        <f t="array" ref="AI10">INDEX(F10:AF10,,ROWS($4:10))</f>
        <v>15</v>
      </c>
      <c r="AJ10" s="2" t="s">
        <v>42</v>
      </c>
      <c r="AK10" s="2">
        <f t="shared" si="2"/>
        <v>0</v>
      </c>
      <c r="AL10" s="2" t="s">
        <v>42</v>
      </c>
      <c r="AN10" s="59" t="s">
        <v>38</v>
      </c>
      <c r="AO10" s="59"/>
      <c r="AP10" s="59"/>
      <c r="AQ10" s="1">
        <f>SUM(AK4:AK29, AL30)</f>
        <v>25</v>
      </c>
    </row>
    <row r="11" spans="1:43" x14ac:dyDescent="0.3">
      <c r="A11" s="2" t="s">
        <v>3</v>
      </c>
      <c r="B11" s="2" t="s">
        <v>3</v>
      </c>
      <c r="C11" s="2">
        <f t="shared" si="3"/>
        <v>1</v>
      </c>
      <c r="E11" s="20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15</v>
      </c>
      <c r="N11" s="5">
        <f t="shared" si="5"/>
        <v>2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0"/>
        <v>0</v>
      </c>
      <c r="W11" s="2">
        <f t="shared" si="0"/>
        <v>0</v>
      </c>
      <c r="X11" s="2">
        <f t="shared" si="1"/>
        <v>0</v>
      </c>
      <c r="Y11" s="2">
        <f t="shared" si="1"/>
        <v>0</v>
      </c>
      <c r="Z11" s="2">
        <f t="shared" si="1"/>
        <v>0</v>
      </c>
      <c r="AA11" s="2">
        <f t="shared" si="1"/>
        <v>0</v>
      </c>
      <c r="AB11" s="2">
        <f t="shared" si="1"/>
        <v>0</v>
      </c>
      <c r="AC11" s="2">
        <f t="shared" si="1"/>
        <v>0</v>
      </c>
      <c r="AD11" s="2">
        <f t="shared" si="1"/>
        <v>0</v>
      </c>
      <c r="AE11" s="2">
        <f t="shared" si="1"/>
        <v>0</v>
      </c>
      <c r="AF11" s="2">
        <f t="shared" si="1"/>
        <v>0</v>
      </c>
      <c r="AH11" s="19" t="s">
        <v>7</v>
      </c>
      <c r="AI11" s="2" cm="1">
        <f t="array" ref="AI11">INDEX(F11:AF11,,ROWS($4:11))</f>
        <v>15</v>
      </c>
      <c r="AJ11" s="2" t="s">
        <v>42</v>
      </c>
      <c r="AK11" s="2">
        <f t="shared" si="2"/>
        <v>2</v>
      </c>
      <c r="AL11" s="2" t="s">
        <v>42</v>
      </c>
      <c r="AN11" s="59" t="s">
        <v>35</v>
      </c>
      <c r="AO11" s="59"/>
      <c r="AP11" s="59"/>
      <c r="AQ11" s="16">
        <f>AQ9/(AQ9+AQ10)</f>
        <v>0.93827160493827155</v>
      </c>
    </row>
    <row r="12" spans="1:43" x14ac:dyDescent="0.3">
      <c r="A12" s="2" t="s">
        <v>19</v>
      </c>
      <c r="B12" s="2" t="s">
        <v>3</v>
      </c>
      <c r="C12" s="2">
        <f t="shared" si="3"/>
        <v>0</v>
      </c>
      <c r="E12" s="20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2">
        <f t="shared" si="5"/>
        <v>0</v>
      </c>
      <c r="N12" s="18">
        <f t="shared" si="5"/>
        <v>13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0"/>
        <v>0</v>
      </c>
      <c r="W12" s="2">
        <f t="shared" si="0"/>
        <v>0</v>
      </c>
      <c r="X12" s="2">
        <f t="shared" si="1"/>
        <v>0</v>
      </c>
      <c r="Y12" s="2">
        <f t="shared" si="1"/>
        <v>0</v>
      </c>
      <c r="Z12" s="2">
        <f t="shared" si="1"/>
        <v>0</v>
      </c>
      <c r="AA12" s="2">
        <f t="shared" si="1"/>
        <v>0</v>
      </c>
      <c r="AB12" s="2">
        <f t="shared" si="1"/>
        <v>0</v>
      </c>
      <c r="AC12" s="2">
        <f t="shared" si="1"/>
        <v>0</v>
      </c>
      <c r="AD12" s="2">
        <f t="shared" si="1"/>
        <v>0</v>
      </c>
      <c r="AE12" s="2">
        <f t="shared" si="1"/>
        <v>0</v>
      </c>
      <c r="AF12" s="2">
        <f t="shared" si="1"/>
        <v>0</v>
      </c>
      <c r="AH12" s="19" t="s">
        <v>8</v>
      </c>
      <c r="AI12" s="2" cm="1">
        <f t="array" ref="AI12">INDEX(F12:AF12,,ROWS($4:12))</f>
        <v>13</v>
      </c>
      <c r="AJ12" s="2" t="s">
        <v>42</v>
      </c>
      <c r="AK12" s="2">
        <f t="shared" si="2"/>
        <v>0</v>
      </c>
      <c r="AL12" s="2" t="s">
        <v>42</v>
      </c>
      <c r="AN12" s="59" t="s">
        <v>36</v>
      </c>
      <c r="AO12" s="59"/>
      <c r="AP12" s="59"/>
      <c r="AQ12" s="16">
        <f>SUM(AI4:AI29)/(SUM(AI4:AI29)+AL30)</f>
        <v>0.99195710455764075</v>
      </c>
    </row>
    <row r="13" spans="1:43" x14ac:dyDescent="0.3">
      <c r="A13" s="2" t="s">
        <v>4</v>
      </c>
      <c r="B13" s="2" t="s">
        <v>4</v>
      </c>
      <c r="C13" s="2">
        <f t="shared" si="3"/>
        <v>1</v>
      </c>
      <c r="E13" s="20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0"/>
        <v>0</v>
      </c>
      <c r="W13" s="2">
        <f t="shared" si="0"/>
        <v>0</v>
      </c>
      <c r="X13" s="2">
        <f t="shared" si="1"/>
        <v>0</v>
      </c>
      <c r="Y13" s="2">
        <f t="shared" si="1"/>
        <v>0</v>
      </c>
      <c r="Z13" s="2">
        <f t="shared" si="1"/>
        <v>0</v>
      </c>
      <c r="AA13" s="2">
        <f t="shared" si="1"/>
        <v>0</v>
      </c>
      <c r="AB13" s="2">
        <f t="shared" si="1"/>
        <v>0</v>
      </c>
      <c r="AC13" s="2">
        <f t="shared" si="1"/>
        <v>0</v>
      </c>
      <c r="AD13" s="2">
        <f t="shared" si="1"/>
        <v>0</v>
      </c>
      <c r="AE13" s="2">
        <f t="shared" si="1"/>
        <v>0</v>
      </c>
      <c r="AF13" s="2">
        <f t="shared" si="1"/>
        <v>0</v>
      </c>
      <c r="AH13" s="19" t="s">
        <v>9</v>
      </c>
      <c r="AI13" s="2" cm="1">
        <f t="array" ref="AI13">INDEX(F13:AF13,,ROWS($4:13))</f>
        <v>15</v>
      </c>
      <c r="AJ13" s="2" t="s">
        <v>42</v>
      </c>
      <c r="AK13" s="2">
        <f t="shared" si="2"/>
        <v>0</v>
      </c>
      <c r="AL13" s="2" t="s">
        <v>42</v>
      </c>
      <c r="AN13" s="59" t="s">
        <v>39</v>
      </c>
      <c r="AO13" s="59"/>
      <c r="AP13" s="59"/>
      <c r="AQ13" s="16">
        <f>SUM(AI4:AI29)/(SUM(AI4:AI29)+SUM(AK4:AK29))</f>
        <v>0.94387755102040816</v>
      </c>
    </row>
    <row r="14" spans="1:43" x14ac:dyDescent="0.3">
      <c r="A14" s="2" t="s">
        <v>4</v>
      </c>
      <c r="B14" s="2" t="s">
        <v>4</v>
      </c>
      <c r="C14" s="2">
        <f t="shared" si="3"/>
        <v>1</v>
      </c>
      <c r="E14" s="20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3">
        <f t="shared" si="5"/>
        <v>15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0"/>
        <v>0</v>
      </c>
      <c r="W14" s="2">
        <f t="shared" si="0"/>
        <v>0</v>
      </c>
      <c r="X14" s="2">
        <f t="shared" si="1"/>
        <v>0</v>
      </c>
      <c r="Y14" s="2">
        <f t="shared" si="1"/>
        <v>0</v>
      </c>
      <c r="Z14" s="2">
        <f t="shared" si="1"/>
        <v>0</v>
      </c>
      <c r="AA14" s="2">
        <f t="shared" si="1"/>
        <v>0</v>
      </c>
      <c r="AB14" s="2">
        <f t="shared" si="1"/>
        <v>0</v>
      </c>
      <c r="AC14" s="2">
        <f t="shared" si="1"/>
        <v>0</v>
      </c>
      <c r="AD14" s="2">
        <f t="shared" si="1"/>
        <v>0</v>
      </c>
      <c r="AE14" s="2">
        <f t="shared" si="1"/>
        <v>0</v>
      </c>
      <c r="AF14" s="2">
        <f t="shared" si="1"/>
        <v>0</v>
      </c>
      <c r="AH14" s="19" t="s">
        <v>10</v>
      </c>
      <c r="AI14" s="2" cm="1">
        <f t="array" ref="AI14">INDEX(F14:AF14,,ROWS($4:14))</f>
        <v>15</v>
      </c>
      <c r="AJ14" s="2" t="s">
        <v>42</v>
      </c>
      <c r="AK14" s="2">
        <f t="shared" si="2"/>
        <v>0</v>
      </c>
      <c r="AL14" s="2" t="s">
        <v>42</v>
      </c>
      <c r="AN14" s="59" t="s">
        <v>40</v>
      </c>
      <c r="AO14" s="59"/>
      <c r="AP14" s="59"/>
      <c r="AQ14" s="16">
        <f>AJ30/15</f>
        <v>0.66666666666666663</v>
      </c>
    </row>
    <row r="15" spans="1:43" x14ac:dyDescent="0.3">
      <c r="A15" s="2" t="s">
        <v>4</v>
      </c>
      <c r="B15" s="2" t="s">
        <v>4</v>
      </c>
      <c r="C15" s="2">
        <f t="shared" si="3"/>
        <v>1</v>
      </c>
      <c r="E15" s="20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0"/>
        <v>0</v>
      </c>
      <c r="W15" s="2">
        <f t="shared" si="0"/>
        <v>0</v>
      </c>
      <c r="X15" s="2">
        <f t="shared" si="1"/>
        <v>0</v>
      </c>
      <c r="Y15" s="2">
        <f t="shared" si="1"/>
        <v>0</v>
      </c>
      <c r="Z15" s="2">
        <f t="shared" si="1"/>
        <v>0</v>
      </c>
      <c r="AA15" s="2">
        <f t="shared" si="1"/>
        <v>0</v>
      </c>
      <c r="AB15" s="2">
        <f t="shared" si="1"/>
        <v>0</v>
      </c>
      <c r="AC15" s="2">
        <f t="shared" si="1"/>
        <v>0</v>
      </c>
      <c r="AD15" s="2">
        <f t="shared" si="1"/>
        <v>0</v>
      </c>
      <c r="AE15" s="2">
        <f t="shared" si="1"/>
        <v>0</v>
      </c>
      <c r="AF15" s="2">
        <f t="shared" si="1"/>
        <v>0</v>
      </c>
      <c r="AH15" s="19" t="s">
        <v>11</v>
      </c>
      <c r="AI15" s="2" cm="1">
        <f t="array" ref="AI15">INDEX(F15:AF15,,ROWS($4:15))</f>
        <v>14</v>
      </c>
      <c r="AJ15" s="2" t="s">
        <v>42</v>
      </c>
      <c r="AK15" s="2">
        <f t="shared" si="2"/>
        <v>0</v>
      </c>
      <c r="AL15" s="2" t="s">
        <v>42</v>
      </c>
      <c r="AN15" s="57" t="s">
        <v>41</v>
      </c>
      <c r="AO15" s="58"/>
      <c r="AP15" s="58"/>
      <c r="AQ15" s="16">
        <f>2*(AQ12*AQ13)/(AQ12+AQ13)</f>
        <v>0.96732026143790839</v>
      </c>
    </row>
    <row r="16" spans="1:43" x14ac:dyDescent="0.3">
      <c r="A16" s="2" t="s">
        <v>5</v>
      </c>
      <c r="B16" s="2" t="s">
        <v>5</v>
      </c>
      <c r="C16" s="2">
        <f t="shared" si="3"/>
        <v>1</v>
      </c>
      <c r="E16" s="20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2">
        <f t="shared" si="5"/>
        <v>0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0"/>
        <v>0</v>
      </c>
      <c r="W16" s="2">
        <f t="shared" si="0"/>
        <v>0</v>
      </c>
      <c r="X16" s="2">
        <f t="shared" si="1"/>
        <v>0</v>
      </c>
      <c r="Y16" s="2">
        <f t="shared" si="1"/>
        <v>0</v>
      </c>
      <c r="Z16" s="2">
        <f t="shared" si="1"/>
        <v>0</v>
      </c>
      <c r="AA16" s="2">
        <f t="shared" si="1"/>
        <v>0</v>
      </c>
      <c r="AB16" s="2">
        <f t="shared" si="1"/>
        <v>0</v>
      </c>
      <c r="AC16" s="2">
        <f t="shared" si="1"/>
        <v>0</v>
      </c>
      <c r="AD16" s="2">
        <f t="shared" si="1"/>
        <v>0</v>
      </c>
      <c r="AE16" s="2">
        <f t="shared" si="1"/>
        <v>0</v>
      </c>
      <c r="AF16" s="2">
        <f t="shared" si="1"/>
        <v>0</v>
      </c>
      <c r="AH16" s="19" t="s">
        <v>12</v>
      </c>
      <c r="AI16" s="2" cm="1">
        <f t="array" ref="AI16">INDEX(F16:AF16,,ROWS($4:16))</f>
        <v>15</v>
      </c>
      <c r="AJ16" s="2" t="s">
        <v>42</v>
      </c>
      <c r="AK16" s="2">
        <f t="shared" si="2"/>
        <v>0</v>
      </c>
      <c r="AL16" s="2" t="s">
        <v>42</v>
      </c>
      <c r="AN16" s="59" t="s">
        <v>92</v>
      </c>
      <c r="AO16" s="59"/>
      <c r="AP16" s="59"/>
      <c r="AQ16" s="16">
        <f>(SUM(AK10:AK35)+AL36)/(AQ9+AQ10)</f>
        <v>2.9629629629629631E-2</v>
      </c>
    </row>
    <row r="17" spans="1:38" x14ac:dyDescent="0.3">
      <c r="A17" s="2" t="s">
        <v>5</v>
      </c>
      <c r="B17" s="2" t="s">
        <v>5</v>
      </c>
      <c r="C17" s="2">
        <f t="shared" si="3"/>
        <v>1</v>
      </c>
      <c r="E17" s="20" t="s">
        <v>13</v>
      </c>
      <c r="F17" s="2">
        <f t="shared" si="5"/>
        <v>0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3">
        <f t="shared" si="5"/>
        <v>14</v>
      </c>
      <c r="T17" s="2">
        <f t="shared" si="5"/>
        <v>0</v>
      </c>
      <c r="U17" s="2">
        <f t="shared" si="5"/>
        <v>0</v>
      </c>
      <c r="V17" s="2">
        <f t="shared" si="0"/>
        <v>0</v>
      </c>
      <c r="W17" s="2">
        <f t="shared" si="0"/>
        <v>0</v>
      </c>
      <c r="X17" s="2">
        <f t="shared" si="1"/>
        <v>0</v>
      </c>
      <c r="Y17" s="2">
        <f t="shared" si="1"/>
        <v>0</v>
      </c>
      <c r="Z17" s="2">
        <f t="shared" si="1"/>
        <v>0</v>
      </c>
      <c r="AA17" s="2">
        <f t="shared" si="1"/>
        <v>0</v>
      </c>
      <c r="AB17" s="2">
        <f t="shared" si="1"/>
        <v>0</v>
      </c>
      <c r="AC17" s="2">
        <f t="shared" si="1"/>
        <v>0</v>
      </c>
      <c r="AD17" s="2">
        <f t="shared" si="1"/>
        <v>0</v>
      </c>
      <c r="AE17" s="2">
        <f t="shared" si="1"/>
        <v>0</v>
      </c>
      <c r="AF17" s="2">
        <f t="shared" si="1"/>
        <v>0</v>
      </c>
      <c r="AH17" s="19" t="s">
        <v>13</v>
      </c>
      <c r="AI17" s="2" cm="1">
        <f t="array" ref="AI17">INDEX(F17:AF17,,ROWS($4:17))</f>
        <v>14</v>
      </c>
      <c r="AJ17" s="2" t="s">
        <v>42</v>
      </c>
      <c r="AK17" s="2">
        <f t="shared" si="2"/>
        <v>0</v>
      </c>
      <c r="AL17" s="2" t="s">
        <v>42</v>
      </c>
    </row>
    <row r="18" spans="1:38" x14ac:dyDescent="0.3">
      <c r="A18" s="2" t="s">
        <v>5</v>
      </c>
      <c r="B18" s="2" t="s">
        <v>5</v>
      </c>
      <c r="C18" s="2">
        <f t="shared" si="3"/>
        <v>1</v>
      </c>
      <c r="E18" s="20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2">
        <f t="shared" si="5"/>
        <v>0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3">
        <f t="shared" si="5"/>
        <v>14</v>
      </c>
      <c r="U18" s="2">
        <f t="shared" si="5"/>
        <v>0</v>
      </c>
      <c r="V18" s="2">
        <f t="shared" si="0"/>
        <v>0</v>
      </c>
      <c r="W18" s="2">
        <f t="shared" si="0"/>
        <v>0</v>
      </c>
      <c r="X18" s="2">
        <f t="shared" si="1"/>
        <v>0</v>
      </c>
      <c r="Y18" s="2">
        <f t="shared" si="1"/>
        <v>0</v>
      </c>
      <c r="Z18" s="2">
        <f t="shared" si="1"/>
        <v>0</v>
      </c>
      <c r="AA18" s="2">
        <f t="shared" si="1"/>
        <v>0</v>
      </c>
      <c r="AB18" s="2">
        <f t="shared" si="1"/>
        <v>0</v>
      </c>
      <c r="AC18" s="2">
        <f t="shared" si="1"/>
        <v>0</v>
      </c>
      <c r="AD18" s="5">
        <f t="shared" si="1"/>
        <v>1</v>
      </c>
      <c r="AE18" s="2">
        <f t="shared" si="1"/>
        <v>0</v>
      </c>
      <c r="AF18" s="2">
        <f t="shared" si="1"/>
        <v>0</v>
      </c>
      <c r="AH18" s="19" t="s">
        <v>15</v>
      </c>
      <c r="AI18" s="2" cm="1">
        <f t="array" ref="AI18">INDEX(F18:AF18,,ROWS($4:18))</f>
        <v>14</v>
      </c>
      <c r="AJ18" s="2" t="s">
        <v>42</v>
      </c>
      <c r="AK18" s="2">
        <f t="shared" si="2"/>
        <v>1</v>
      </c>
      <c r="AL18" s="2" t="s">
        <v>42</v>
      </c>
    </row>
    <row r="19" spans="1:38" x14ac:dyDescent="0.3">
      <c r="A19" s="2" t="s">
        <v>6</v>
      </c>
      <c r="B19" s="2" t="s">
        <v>6</v>
      </c>
      <c r="C19" s="2">
        <f t="shared" si="3"/>
        <v>1</v>
      </c>
      <c r="E19" s="20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3">
        <f t="shared" si="5"/>
        <v>15</v>
      </c>
      <c r="V19" s="2">
        <f t="shared" si="0"/>
        <v>0</v>
      </c>
      <c r="W19" s="2">
        <f t="shared" si="0"/>
        <v>0</v>
      </c>
      <c r="X19" s="2">
        <f t="shared" si="1"/>
        <v>0</v>
      </c>
      <c r="Y19" s="2">
        <f t="shared" si="1"/>
        <v>0</v>
      </c>
      <c r="Z19" s="2">
        <f t="shared" si="1"/>
        <v>0</v>
      </c>
      <c r="AA19" s="2">
        <f t="shared" si="1"/>
        <v>0</v>
      </c>
      <c r="AB19" s="2">
        <f t="shared" si="1"/>
        <v>0</v>
      </c>
      <c r="AC19" s="2">
        <f t="shared" si="1"/>
        <v>0</v>
      </c>
      <c r="AD19" s="2">
        <f t="shared" si="1"/>
        <v>0</v>
      </c>
      <c r="AE19" s="2">
        <f t="shared" si="1"/>
        <v>0</v>
      </c>
      <c r="AF19" s="2">
        <f t="shared" si="1"/>
        <v>0</v>
      </c>
      <c r="AH19" s="19" t="s">
        <v>16</v>
      </c>
      <c r="AI19" s="2" cm="1">
        <f t="array" ref="AI19">INDEX(F19:AF19,,ROWS($4:19))</f>
        <v>15</v>
      </c>
      <c r="AJ19" s="2" t="s">
        <v>42</v>
      </c>
      <c r="AK19" s="2">
        <f t="shared" si="2"/>
        <v>0</v>
      </c>
      <c r="AL19" s="2" t="s">
        <v>42</v>
      </c>
    </row>
    <row r="20" spans="1:38" x14ac:dyDescent="0.3">
      <c r="A20" s="2" t="s">
        <v>6</v>
      </c>
      <c r="B20" s="2" t="s">
        <v>6</v>
      </c>
      <c r="C20" s="2">
        <f t="shared" si="3"/>
        <v>1</v>
      </c>
      <c r="E20" s="20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29" si="6">COUNTIFS($A:$A,$E20,$B:$B,V$3)</f>
        <v>15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19" t="s">
        <v>17</v>
      </c>
      <c r="AI20" s="2" cm="1">
        <f t="array" ref="AI20">INDEX(F20:AF20,,ROWS($4:20))</f>
        <v>15</v>
      </c>
      <c r="AJ20" s="2" t="s">
        <v>42</v>
      </c>
      <c r="AK20" s="2">
        <f t="shared" si="2"/>
        <v>0</v>
      </c>
      <c r="AL20" s="2" t="s">
        <v>42</v>
      </c>
    </row>
    <row r="21" spans="1:38" x14ac:dyDescent="0.3">
      <c r="A21" s="2" t="s">
        <v>6</v>
      </c>
      <c r="B21" s="2" t="s">
        <v>6</v>
      </c>
      <c r="C21" s="2">
        <f t="shared" si="3"/>
        <v>1</v>
      </c>
      <c r="E21" s="20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37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18">
        <f t="shared" si="7"/>
        <v>12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2">
        <f t="shared" si="7"/>
        <v>0</v>
      </c>
      <c r="AB21" s="2">
        <f t="shared" si="7"/>
        <v>0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19" t="s">
        <v>18</v>
      </c>
      <c r="AI21" s="2" cm="1">
        <f t="array" ref="AI21">INDEX(F21:AF21,,ROWS($4:21))</f>
        <v>12</v>
      </c>
      <c r="AJ21" s="2" t="s">
        <v>42</v>
      </c>
      <c r="AK21" s="2">
        <f t="shared" si="2"/>
        <v>1</v>
      </c>
      <c r="AL21" s="2" t="s">
        <v>42</v>
      </c>
    </row>
    <row r="22" spans="1:38" x14ac:dyDescent="0.3">
      <c r="A22" s="2" t="s">
        <v>7</v>
      </c>
      <c r="B22" s="2" t="s">
        <v>7</v>
      </c>
      <c r="C22" s="2">
        <f t="shared" si="3"/>
        <v>1</v>
      </c>
      <c r="E22" s="20" t="s">
        <v>19</v>
      </c>
      <c r="F22" s="2">
        <f t="shared" ref="F22:U30" si="8">COUNTIFS($A:$A,$E22,$B:$B,F$3)</f>
        <v>0</v>
      </c>
      <c r="G22" s="2">
        <f t="shared" si="8"/>
        <v>0</v>
      </c>
      <c r="H22" s="5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15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19" t="s">
        <v>19</v>
      </c>
      <c r="AI22" s="2" cm="1">
        <f t="array" ref="AI22">INDEX(F22:AF22,,ROWS($4:22))</f>
        <v>15</v>
      </c>
      <c r="AJ22" s="2" t="s">
        <v>42</v>
      </c>
      <c r="AK22" s="2">
        <f t="shared" si="2"/>
        <v>1</v>
      </c>
      <c r="AL22" s="2" t="s">
        <v>42</v>
      </c>
    </row>
    <row r="23" spans="1:38" x14ac:dyDescent="0.3">
      <c r="A23" s="2" t="s">
        <v>7</v>
      </c>
      <c r="B23" s="2" t="s">
        <v>7</v>
      </c>
      <c r="C23" s="2">
        <f t="shared" si="3"/>
        <v>1</v>
      </c>
      <c r="E23" s="20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3">
        <f t="shared" si="7"/>
        <v>14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19" t="s">
        <v>20</v>
      </c>
      <c r="AI23" s="2" cm="1">
        <f t="array" ref="AI23">INDEX(F23:AF23,,ROWS($4:23))</f>
        <v>14</v>
      </c>
      <c r="AJ23" s="2" t="s">
        <v>42</v>
      </c>
      <c r="AK23" s="2">
        <f t="shared" si="2"/>
        <v>0</v>
      </c>
      <c r="AL23" s="2" t="s">
        <v>42</v>
      </c>
    </row>
    <row r="24" spans="1:38" x14ac:dyDescent="0.3">
      <c r="A24" s="2" t="s">
        <v>7</v>
      </c>
      <c r="B24" s="2" t="s">
        <v>7</v>
      </c>
      <c r="C24" s="2">
        <f t="shared" si="3"/>
        <v>1</v>
      </c>
      <c r="E24" s="20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5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5">
        <f t="shared" si="6"/>
        <v>0</v>
      </c>
      <c r="AH24" s="19" t="s">
        <v>21</v>
      </c>
      <c r="AI24" s="2" cm="1">
        <f t="array" ref="AI24">INDEX(F24:AF24,,ROWS($4:24))</f>
        <v>15</v>
      </c>
      <c r="AJ24" s="2" t="s">
        <v>42</v>
      </c>
      <c r="AK24" s="2">
        <f t="shared" si="2"/>
        <v>1</v>
      </c>
      <c r="AL24" s="2" t="s">
        <v>42</v>
      </c>
    </row>
    <row r="25" spans="1:38" x14ac:dyDescent="0.3">
      <c r="A25" s="2" t="s">
        <v>8</v>
      </c>
      <c r="B25" s="2" t="s">
        <v>8</v>
      </c>
      <c r="C25" s="2">
        <f t="shared" si="3"/>
        <v>1</v>
      </c>
      <c r="E25" s="20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5">
        <f t="shared" si="7"/>
        <v>3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3">
        <f t="shared" si="7"/>
        <v>15</v>
      </c>
      <c r="AB25" s="2">
        <f t="shared" si="7"/>
        <v>0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19" t="s">
        <v>22</v>
      </c>
      <c r="AI25" s="2" cm="1">
        <f t="array" ref="AI25">INDEX(F25:AF25,,ROWS($4:25))</f>
        <v>15</v>
      </c>
      <c r="AJ25" s="2" t="s">
        <v>42</v>
      </c>
      <c r="AK25" s="2">
        <f t="shared" si="2"/>
        <v>3</v>
      </c>
      <c r="AL25" s="2" t="s">
        <v>42</v>
      </c>
    </row>
    <row r="26" spans="1:38" x14ac:dyDescent="0.3">
      <c r="A26" s="2" t="s">
        <v>8</v>
      </c>
      <c r="B26" s="2" t="s">
        <v>8</v>
      </c>
      <c r="C26" s="2">
        <f t="shared" si="3"/>
        <v>1</v>
      </c>
      <c r="E26" s="20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3">
        <f t="shared" si="7"/>
        <v>15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2">
        <f t="shared" si="6"/>
        <v>0</v>
      </c>
      <c r="AH26" s="19" t="s">
        <v>23</v>
      </c>
      <c r="AI26" s="2" cm="1">
        <f t="array" ref="AI26">INDEX(F26:AF26,,ROWS($4:26))</f>
        <v>15</v>
      </c>
      <c r="AJ26" s="2" t="s">
        <v>42</v>
      </c>
      <c r="AK26" s="2">
        <f t="shared" si="2"/>
        <v>0</v>
      </c>
      <c r="AL26" s="2" t="s">
        <v>42</v>
      </c>
    </row>
    <row r="27" spans="1:38" x14ac:dyDescent="0.3">
      <c r="A27" s="2" t="s">
        <v>7</v>
      </c>
      <c r="B27" s="2" t="s">
        <v>8</v>
      </c>
      <c r="C27" s="2">
        <f t="shared" si="3"/>
        <v>0</v>
      </c>
      <c r="E27" s="20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2">
        <f t="shared" si="7"/>
        <v>0</v>
      </c>
      <c r="X27" s="2">
        <f t="shared" si="7"/>
        <v>0</v>
      </c>
      <c r="Y27" s="5">
        <f t="shared" si="7"/>
        <v>1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19" t="s">
        <v>24</v>
      </c>
      <c r="AI27" s="2" cm="1">
        <f t="array" ref="AI27">INDEX(F27:AF27,,ROWS($4:27))</f>
        <v>15</v>
      </c>
      <c r="AJ27" s="2" t="s">
        <v>42</v>
      </c>
      <c r="AK27" s="2">
        <f t="shared" si="2"/>
        <v>1</v>
      </c>
      <c r="AL27" s="2" t="s">
        <v>42</v>
      </c>
    </row>
    <row r="28" spans="1:38" x14ac:dyDescent="0.3">
      <c r="A28" s="2" t="s">
        <v>9</v>
      </c>
      <c r="B28" s="2" t="s">
        <v>9</v>
      </c>
      <c r="C28" s="2">
        <f t="shared" si="3"/>
        <v>1</v>
      </c>
      <c r="E28" s="20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3">
        <f t="shared" si="7"/>
        <v>14</v>
      </c>
      <c r="AE28" s="5">
        <f t="shared" si="7"/>
        <v>1</v>
      </c>
      <c r="AF28" s="5">
        <f t="shared" si="6"/>
        <v>1</v>
      </c>
      <c r="AH28" s="19" t="s">
        <v>25</v>
      </c>
      <c r="AI28" s="2" cm="1">
        <f t="array" ref="AI28">INDEX(F28:AF28,,ROWS($4:28))</f>
        <v>14</v>
      </c>
      <c r="AJ28" s="2" t="s">
        <v>42</v>
      </c>
      <c r="AK28" s="2">
        <f t="shared" si="2"/>
        <v>2</v>
      </c>
      <c r="AL28" s="2" t="s">
        <v>42</v>
      </c>
    </row>
    <row r="29" spans="1:38" x14ac:dyDescent="0.3">
      <c r="A29" s="2" t="s">
        <v>9</v>
      </c>
      <c r="B29" s="2" t="s">
        <v>9</v>
      </c>
      <c r="C29" s="2">
        <f t="shared" si="3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14" t="s">
        <v>26</v>
      </c>
      <c r="AI29" s="2" cm="1">
        <f t="array" ref="AI29">INDEX(F29:AF29,,ROWS($4:29))</f>
        <v>13</v>
      </c>
      <c r="AJ29" s="2" t="s">
        <v>42</v>
      </c>
      <c r="AK29" s="2">
        <f t="shared" si="2"/>
        <v>0</v>
      </c>
      <c r="AL29" s="2" t="s">
        <v>42</v>
      </c>
    </row>
    <row r="30" spans="1:38" x14ac:dyDescent="0.3">
      <c r="A30" s="2" t="s">
        <v>9</v>
      </c>
      <c r="B30" s="2" t="s">
        <v>9</v>
      </c>
      <c r="C30" s="2">
        <f t="shared" si="3"/>
        <v>1</v>
      </c>
      <c r="E30" s="21" t="s">
        <v>30</v>
      </c>
      <c r="F30" s="2">
        <f t="shared" si="8"/>
        <v>0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2">
        <f t="shared" si="8"/>
        <v>0</v>
      </c>
      <c r="K30" s="2">
        <f t="shared" si="8"/>
        <v>0</v>
      </c>
      <c r="L30" s="2">
        <f t="shared" si="8"/>
        <v>0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2">
        <f t="shared" si="8"/>
        <v>0</v>
      </c>
      <c r="Q30" s="2">
        <f t="shared" si="8"/>
        <v>0</v>
      </c>
      <c r="R30" s="2">
        <f t="shared" si="8"/>
        <v>0</v>
      </c>
      <c r="S30" s="2">
        <f t="shared" si="8"/>
        <v>0</v>
      </c>
      <c r="T30" s="5">
        <f t="shared" si="8"/>
        <v>1</v>
      </c>
      <c r="U30" s="2">
        <f t="shared" si="8"/>
        <v>0</v>
      </c>
      <c r="V30" s="2">
        <f t="shared" si="7"/>
        <v>0</v>
      </c>
      <c r="W30" s="2">
        <f t="shared" si="7"/>
        <v>0</v>
      </c>
      <c r="X30" s="2">
        <f t="shared" si="7"/>
        <v>0</v>
      </c>
      <c r="Y30" s="2">
        <f t="shared" si="7"/>
        <v>0</v>
      </c>
      <c r="Z30" s="2">
        <f t="shared" si="7"/>
        <v>0</v>
      </c>
      <c r="AA30" s="2">
        <f t="shared" si="7"/>
        <v>0</v>
      </c>
      <c r="AB30" s="2">
        <f t="shared" si="7"/>
        <v>0</v>
      </c>
      <c r="AC30" s="2">
        <f t="shared" si="7"/>
        <v>0</v>
      </c>
      <c r="AD30" s="10">
        <f t="shared" si="7"/>
        <v>0</v>
      </c>
      <c r="AE30" s="5">
        <f t="shared" si="7"/>
        <v>1</v>
      </c>
      <c r="AF30" s="6">
        <f>COUNTIFS($A:$A,$E30,$B:$B,AF$3)</f>
        <v>10</v>
      </c>
      <c r="AH30" s="22" t="s">
        <v>30</v>
      </c>
      <c r="AI30" s="2" t="s">
        <v>42</v>
      </c>
      <c r="AJ30" s="2">
        <f>AF30</f>
        <v>10</v>
      </c>
      <c r="AK30" s="2" t="s">
        <v>42</v>
      </c>
      <c r="AL30" s="2">
        <f>SUM(F30:AE30)</f>
        <v>3</v>
      </c>
    </row>
    <row r="31" spans="1:38" x14ac:dyDescent="0.3">
      <c r="A31" s="2" t="s">
        <v>10</v>
      </c>
      <c r="B31" s="2" t="s">
        <v>10</v>
      </c>
      <c r="C31" s="2">
        <f t="shared" si="3"/>
        <v>1</v>
      </c>
    </row>
    <row r="32" spans="1:38" x14ac:dyDescent="0.3">
      <c r="A32" s="2" t="s">
        <v>10</v>
      </c>
      <c r="B32" s="2" t="s">
        <v>10</v>
      </c>
      <c r="C32" s="2">
        <f t="shared" si="3"/>
        <v>1</v>
      </c>
    </row>
    <row r="33" spans="1:32" x14ac:dyDescent="0.3">
      <c r="A33" s="2" t="s">
        <v>10</v>
      </c>
      <c r="B33" s="2" t="s">
        <v>10</v>
      </c>
      <c r="C33" s="2">
        <f t="shared" si="3"/>
        <v>1</v>
      </c>
    </row>
    <row r="34" spans="1:32" x14ac:dyDescent="0.3">
      <c r="A34" s="2" t="s">
        <v>11</v>
      </c>
      <c r="B34" s="2" t="s">
        <v>11</v>
      </c>
      <c r="C34" s="2">
        <f t="shared" si="3"/>
        <v>1</v>
      </c>
      <c r="F34" s="81" t="s">
        <v>50</v>
      </c>
      <c r="G34" s="82"/>
      <c r="H34" s="82"/>
      <c r="I34" s="82"/>
      <c r="K34" s="81" t="s">
        <v>51</v>
      </c>
      <c r="L34" s="82"/>
      <c r="M34" s="82"/>
      <c r="N34" s="82"/>
      <c r="P34" s="81" t="s">
        <v>52</v>
      </c>
      <c r="Q34" s="82"/>
      <c r="R34" s="82"/>
      <c r="S34" s="82"/>
      <c r="U34" s="81" t="s">
        <v>53</v>
      </c>
      <c r="V34" s="82"/>
      <c r="W34" s="82"/>
      <c r="X34" s="82"/>
      <c r="Z34" s="81" t="s">
        <v>54</v>
      </c>
      <c r="AA34" s="82"/>
      <c r="AB34" s="82"/>
      <c r="AC34" s="82"/>
    </row>
    <row r="35" spans="1:32" x14ac:dyDescent="0.3">
      <c r="A35" s="2" t="s">
        <v>11</v>
      </c>
      <c r="B35" s="2" t="s">
        <v>11</v>
      </c>
      <c r="C35" s="2">
        <f t="shared" si="3"/>
        <v>1</v>
      </c>
      <c r="F35" s="63" t="s">
        <v>37</v>
      </c>
      <c r="G35" s="64"/>
      <c r="H35" s="65"/>
      <c r="I35" s="1">
        <f>SUM(C4:C84)</f>
        <v>73</v>
      </c>
      <c r="K35" s="63" t="s">
        <v>37</v>
      </c>
      <c r="L35" s="64"/>
      <c r="M35" s="65"/>
      <c r="N35" s="1">
        <f>SUM(C87:C167)</f>
        <v>74</v>
      </c>
      <c r="P35" s="63" t="s">
        <v>37</v>
      </c>
      <c r="Q35" s="64"/>
      <c r="R35" s="65"/>
      <c r="S35" s="1">
        <f>SUM(C170:C250)</f>
        <v>77</v>
      </c>
      <c r="U35" s="63" t="s">
        <v>37</v>
      </c>
      <c r="V35" s="64"/>
      <c r="W35" s="65"/>
      <c r="X35" s="1">
        <f>SUM(C253:C333)</f>
        <v>78</v>
      </c>
      <c r="Z35" s="63" t="s">
        <v>37</v>
      </c>
      <c r="AA35" s="64"/>
      <c r="AB35" s="65"/>
      <c r="AC35" s="1">
        <f>SUM(C336:C416)</f>
        <v>78</v>
      </c>
      <c r="AE35" t="s">
        <v>65</v>
      </c>
      <c r="AF35" s="42">
        <f>(I37+N37+S37+X37+AC37)/5</f>
        <v>0.93827160493827155</v>
      </c>
    </row>
    <row r="36" spans="1:32" x14ac:dyDescent="0.3">
      <c r="A36" s="2" t="s">
        <v>11</v>
      </c>
      <c r="B36" s="2" t="s">
        <v>11</v>
      </c>
      <c r="C36" s="2">
        <f t="shared" si="3"/>
        <v>1</v>
      </c>
      <c r="F36" s="57" t="s">
        <v>38</v>
      </c>
      <c r="G36" s="58"/>
      <c r="H36" s="62"/>
      <c r="I36" s="1">
        <f>81-I35</f>
        <v>8</v>
      </c>
      <c r="K36" s="57" t="s">
        <v>38</v>
      </c>
      <c r="L36" s="58"/>
      <c r="M36" s="62"/>
      <c r="N36" s="1">
        <f>81-N35</f>
        <v>7</v>
      </c>
      <c r="P36" s="57" t="s">
        <v>38</v>
      </c>
      <c r="Q36" s="58"/>
      <c r="R36" s="62"/>
      <c r="S36" s="1">
        <f>81-S35</f>
        <v>4</v>
      </c>
      <c r="U36" s="57" t="s">
        <v>38</v>
      </c>
      <c r="V36" s="58"/>
      <c r="W36" s="62"/>
      <c r="X36" s="1">
        <f>81-X35</f>
        <v>3</v>
      </c>
      <c r="Z36" s="57" t="s">
        <v>38</v>
      </c>
      <c r="AA36" s="58"/>
      <c r="AB36" s="62"/>
      <c r="AC36" s="1">
        <f>81-AC35</f>
        <v>3</v>
      </c>
      <c r="AE36" s="43" t="s">
        <v>66</v>
      </c>
      <c r="AF36" s="42">
        <f>MEDIAN(I37,N37,S37,X37,AC37)</f>
        <v>0.95061728395061729</v>
      </c>
    </row>
    <row r="37" spans="1:32" x14ac:dyDescent="0.3">
      <c r="A37" s="2" t="s">
        <v>12</v>
      </c>
      <c r="B37" s="2" t="s">
        <v>12</v>
      </c>
      <c r="C37" s="2">
        <f t="shared" si="3"/>
        <v>1</v>
      </c>
      <c r="F37" s="59" t="s">
        <v>35</v>
      </c>
      <c r="G37" s="59"/>
      <c r="H37" s="59"/>
      <c r="I37" s="16">
        <f>I35/(I35+I36)</f>
        <v>0.90123456790123457</v>
      </c>
      <c r="K37" s="59" t="s">
        <v>35</v>
      </c>
      <c r="L37" s="59"/>
      <c r="M37" s="59"/>
      <c r="N37" s="16">
        <f>N35/(N35+N36)</f>
        <v>0.9135802469135802</v>
      </c>
      <c r="P37" s="59" t="s">
        <v>35</v>
      </c>
      <c r="Q37" s="59"/>
      <c r="R37" s="59"/>
      <c r="S37" s="16">
        <f>S35/(S35+S36)</f>
        <v>0.95061728395061729</v>
      </c>
      <c r="U37" s="59" t="s">
        <v>35</v>
      </c>
      <c r="V37" s="59"/>
      <c r="W37" s="59"/>
      <c r="X37" s="16">
        <f>X35/(X35+X36)</f>
        <v>0.96296296296296291</v>
      </c>
      <c r="Z37" s="59" t="s">
        <v>35</v>
      </c>
      <c r="AA37" s="59"/>
      <c r="AB37" s="59"/>
      <c r="AC37" s="16">
        <f>AC35/(AC35+AC36)</f>
        <v>0.96296296296296291</v>
      </c>
      <c r="AE37" s="43" t="s">
        <v>67</v>
      </c>
      <c r="AF37" s="44">
        <f>POWER(I37-AF35,2)+POWER(N37-AF35,2)+POWER(S37-AF35,2)+POWER(X37-AF35,2)+POWER(AC37-AF35,2)</f>
        <v>3.3531473860691934E-3</v>
      </c>
    </row>
    <row r="38" spans="1:32" ht="17.399999999999999" x14ac:dyDescent="0.35">
      <c r="A38" s="2" t="s">
        <v>12</v>
      </c>
      <c r="B38" s="2" t="s">
        <v>12</v>
      </c>
      <c r="C38" s="2">
        <f t="shared" si="3"/>
        <v>1</v>
      </c>
      <c r="G38" s="59" t="s">
        <v>59</v>
      </c>
      <c r="H38" s="59"/>
      <c r="I38" s="1">
        <v>677.89800000000002</v>
      </c>
      <c r="L38" s="59" t="s">
        <v>59</v>
      </c>
      <c r="M38" s="59"/>
      <c r="N38" s="1">
        <v>893.72900000000004</v>
      </c>
      <c r="Q38" s="59" t="s">
        <v>59</v>
      </c>
      <c r="R38" s="59"/>
      <c r="S38" s="1">
        <v>681.20600000000002</v>
      </c>
      <c r="V38" s="59" t="s">
        <v>59</v>
      </c>
      <c r="W38" s="59"/>
      <c r="X38" s="1">
        <v>305.55599999999998</v>
      </c>
      <c r="AA38" s="59" t="s">
        <v>59</v>
      </c>
      <c r="AB38" s="59"/>
      <c r="AC38" s="1">
        <v>264.24099999999999</v>
      </c>
      <c r="AE38" s="15" t="s">
        <v>68</v>
      </c>
      <c r="AF38">
        <f>AF37/4</f>
        <v>8.3828684651729836E-4</v>
      </c>
    </row>
    <row r="39" spans="1:32" x14ac:dyDescent="0.3">
      <c r="A39" s="2" t="s">
        <v>12</v>
      </c>
      <c r="B39" s="2" t="s">
        <v>12</v>
      </c>
      <c r="C39" s="2">
        <f t="shared" si="3"/>
        <v>1</v>
      </c>
      <c r="G39" s="59" t="s">
        <v>58</v>
      </c>
      <c r="H39" s="59"/>
      <c r="I39" s="1">
        <v>282.90199999999999</v>
      </c>
      <c r="L39" s="59" t="s">
        <v>58</v>
      </c>
      <c r="M39" s="59"/>
      <c r="N39" s="1">
        <v>462.637</v>
      </c>
      <c r="Q39" s="59" t="s">
        <v>58</v>
      </c>
      <c r="R39" s="59"/>
      <c r="S39" s="1">
        <v>275.91000000000003</v>
      </c>
      <c r="V39" s="59" t="s">
        <v>58</v>
      </c>
      <c r="W39" s="59"/>
      <c r="X39" s="1">
        <v>662.16399999999999</v>
      </c>
      <c r="AA39" s="59" t="s">
        <v>58</v>
      </c>
      <c r="AB39" s="59"/>
      <c r="AC39" s="1">
        <v>152.815</v>
      </c>
      <c r="AE39" t="s">
        <v>69</v>
      </c>
      <c r="AF39">
        <f>AF38/5</f>
        <v>1.6765736930345968E-4</v>
      </c>
    </row>
    <row r="40" spans="1:32" x14ac:dyDescent="0.3">
      <c r="A40" s="2" t="s">
        <v>13</v>
      </c>
      <c r="B40" s="2" t="s">
        <v>13</v>
      </c>
      <c r="C40" s="2">
        <f t="shared" si="3"/>
        <v>1</v>
      </c>
    </row>
    <row r="41" spans="1:32" x14ac:dyDescent="0.3">
      <c r="A41" s="2" t="s">
        <v>13</v>
      </c>
      <c r="B41" s="2" t="s">
        <v>13</v>
      </c>
      <c r="C41" s="2">
        <f t="shared" si="3"/>
        <v>1</v>
      </c>
      <c r="R41" s="29"/>
    </row>
    <row r="42" spans="1:32" x14ac:dyDescent="0.3">
      <c r="A42" s="2" t="s">
        <v>13</v>
      </c>
      <c r="B42" s="2" t="s">
        <v>13</v>
      </c>
      <c r="C42" s="2">
        <f t="shared" si="3"/>
        <v>1</v>
      </c>
    </row>
    <row r="43" spans="1:32" x14ac:dyDescent="0.3">
      <c r="A43" s="2" t="s">
        <v>5</v>
      </c>
      <c r="B43" s="2" t="s">
        <v>14</v>
      </c>
      <c r="C43" s="2">
        <f t="shared" si="3"/>
        <v>0</v>
      </c>
    </row>
    <row r="44" spans="1:32" x14ac:dyDescent="0.3">
      <c r="A44" s="2" t="s">
        <v>14</v>
      </c>
      <c r="B44" s="2" t="s">
        <v>14</v>
      </c>
      <c r="C44" s="2">
        <f t="shared" si="3"/>
        <v>1</v>
      </c>
    </row>
    <row r="45" spans="1:32" x14ac:dyDescent="0.3">
      <c r="A45" s="2" t="s">
        <v>14</v>
      </c>
      <c r="B45" s="2" t="s">
        <v>14</v>
      </c>
      <c r="C45" s="2">
        <f t="shared" si="3"/>
        <v>1</v>
      </c>
    </row>
    <row r="46" spans="1:32" x14ac:dyDescent="0.3">
      <c r="A46" s="2" t="s">
        <v>15</v>
      </c>
      <c r="B46" s="2" t="s">
        <v>15</v>
      </c>
      <c r="C46" s="2">
        <f t="shared" si="3"/>
        <v>1</v>
      </c>
    </row>
    <row r="47" spans="1:32" x14ac:dyDescent="0.3">
      <c r="A47" s="2" t="s">
        <v>15</v>
      </c>
      <c r="B47" s="2" t="s">
        <v>15</v>
      </c>
      <c r="C47" s="2">
        <f t="shared" si="3"/>
        <v>1</v>
      </c>
    </row>
    <row r="48" spans="1:32" x14ac:dyDescent="0.3">
      <c r="A48" s="2" t="s">
        <v>15</v>
      </c>
      <c r="B48" s="2" t="s">
        <v>15</v>
      </c>
      <c r="C48" s="2">
        <f t="shared" si="3"/>
        <v>1</v>
      </c>
    </row>
    <row r="49" spans="1:3" x14ac:dyDescent="0.3">
      <c r="A49" s="2" t="s">
        <v>16</v>
      </c>
      <c r="B49" s="2" t="s">
        <v>16</v>
      </c>
      <c r="C49" s="2">
        <f t="shared" si="3"/>
        <v>1</v>
      </c>
    </row>
    <row r="50" spans="1:3" x14ac:dyDescent="0.3">
      <c r="A50" s="2" t="s">
        <v>16</v>
      </c>
      <c r="B50" s="2" t="s">
        <v>16</v>
      </c>
      <c r="C50" s="2">
        <f t="shared" si="3"/>
        <v>1</v>
      </c>
    </row>
    <row r="51" spans="1:3" x14ac:dyDescent="0.3">
      <c r="A51" s="2" t="s">
        <v>16</v>
      </c>
      <c r="B51" s="2" t="s">
        <v>16</v>
      </c>
      <c r="C51" s="2">
        <f t="shared" si="3"/>
        <v>1</v>
      </c>
    </row>
    <row r="52" spans="1:3" x14ac:dyDescent="0.3">
      <c r="A52" s="2" t="s">
        <v>17</v>
      </c>
      <c r="B52" s="2" t="s">
        <v>17</v>
      </c>
      <c r="C52" s="2">
        <f t="shared" si="3"/>
        <v>1</v>
      </c>
    </row>
    <row r="53" spans="1:3" x14ac:dyDescent="0.3">
      <c r="A53" s="2" t="s">
        <v>17</v>
      </c>
      <c r="B53" s="2" t="s">
        <v>17</v>
      </c>
      <c r="C53" s="2">
        <f t="shared" si="3"/>
        <v>1</v>
      </c>
    </row>
    <row r="54" spans="1:3" x14ac:dyDescent="0.3">
      <c r="A54" s="2" t="s">
        <v>17</v>
      </c>
      <c r="B54" s="2" t="s">
        <v>17</v>
      </c>
      <c r="C54" s="2">
        <f t="shared" si="3"/>
        <v>1</v>
      </c>
    </row>
    <row r="55" spans="1:3" x14ac:dyDescent="0.3">
      <c r="A55" s="2" t="s">
        <v>18</v>
      </c>
      <c r="B55" s="2" t="s">
        <v>18</v>
      </c>
      <c r="C55" s="2">
        <f t="shared" si="3"/>
        <v>1</v>
      </c>
    </row>
    <row r="56" spans="1:3" x14ac:dyDescent="0.3">
      <c r="A56" s="2" t="s">
        <v>18</v>
      </c>
      <c r="B56" s="2" t="s">
        <v>18</v>
      </c>
      <c r="C56" s="2">
        <f t="shared" si="3"/>
        <v>1</v>
      </c>
    </row>
    <row r="57" spans="1:3" x14ac:dyDescent="0.3">
      <c r="A57" s="2" t="s">
        <v>22</v>
      </c>
      <c r="B57" s="2" t="s">
        <v>18</v>
      </c>
      <c r="C57" s="2">
        <f t="shared" si="3"/>
        <v>0</v>
      </c>
    </row>
    <row r="58" spans="1:3" x14ac:dyDescent="0.3">
      <c r="A58" s="2" t="s">
        <v>19</v>
      </c>
      <c r="B58" s="2" t="s">
        <v>19</v>
      </c>
      <c r="C58" s="2">
        <f t="shared" si="3"/>
        <v>1</v>
      </c>
    </row>
    <row r="59" spans="1:3" x14ac:dyDescent="0.3">
      <c r="A59" s="2" t="s">
        <v>19</v>
      </c>
      <c r="B59" s="2" t="s">
        <v>19</v>
      </c>
      <c r="C59" s="2">
        <f t="shared" si="3"/>
        <v>1</v>
      </c>
    </row>
    <row r="60" spans="1:3" x14ac:dyDescent="0.3">
      <c r="A60" s="2" t="s">
        <v>19</v>
      </c>
      <c r="B60" s="2" t="s">
        <v>19</v>
      </c>
      <c r="C60" s="2">
        <f t="shared" si="3"/>
        <v>1</v>
      </c>
    </row>
    <row r="61" spans="1:3" x14ac:dyDescent="0.3">
      <c r="A61" s="2" t="s">
        <v>20</v>
      </c>
      <c r="B61" s="2" t="s">
        <v>20</v>
      </c>
      <c r="C61" s="2">
        <f t="shared" si="3"/>
        <v>1</v>
      </c>
    </row>
    <row r="62" spans="1:3" x14ac:dyDescent="0.3">
      <c r="A62" s="2" t="s">
        <v>20</v>
      </c>
      <c r="B62" s="2" t="s">
        <v>20</v>
      </c>
      <c r="C62" s="2">
        <f t="shared" si="3"/>
        <v>1</v>
      </c>
    </row>
    <row r="63" spans="1:3" x14ac:dyDescent="0.3">
      <c r="A63" s="2" t="s">
        <v>20</v>
      </c>
      <c r="B63" s="2" t="s">
        <v>20</v>
      </c>
      <c r="C63" s="2">
        <f t="shared" si="3"/>
        <v>1</v>
      </c>
    </row>
    <row r="64" spans="1:3" x14ac:dyDescent="0.3">
      <c r="A64" s="2" t="s">
        <v>21</v>
      </c>
      <c r="B64" s="2" t="s">
        <v>21</v>
      </c>
      <c r="C64" s="2">
        <f t="shared" si="3"/>
        <v>1</v>
      </c>
    </row>
    <row r="65" spans="1:3" x14ac:dyDescent="0.3">
      <c r="A65" s="2" t="s">
        <v>21</v>
      </c>
      <c r="B65" s="2" t="s">
        <v>21</v>
      </c>
      <c r="C65" s="2">
        <f t="shared" si="3"/>
        <v>1</v>
      </c>
    </row>
    <row r="66" spans="1:3" x14ac:dyDescent="0.3">
      <c r="A66" s="2" t="s">
        <v>21</v>
      </c>
      <c r="B66" s="2" t="s">
        <v>21</v>
      </c>
      <c r="C66" s="2">
        <f t="shared" si="3"/>
        <v>1</v>
      </c>
    </row>
    <row r="67" spans="1:3" x14ac:dyDescent="0.3">
      <c r="A67" s="2" t="s">
        <v>22</v>
      </c>
      <c r="B67" s="2" t="s">
        <v>22</v>
      </c>
      <c r="C67" s="2">
        <f t="shared" si="3"/>
        <v>1</v>
      </c>
    </row>
    <row r="68" spans="1:3" x14ac:dyDescent="0.3">
      <c r="A68" s="2" t="s">
        <v>22</v>
      </c>
      <c r="B68" s="2" t="s">
        <v>22</v>
      </c>
      <c r="C68" s="2">
        <f t="shared" si="3"/>
        <v>1</v>
      </c>
    </row>
    <row r="69" spans="1:3" x14ac:dyDescent="0.3">
      <c r="A69" s="2" t="s">
        <v>22</v>
      </c>
      <c r="B69" s="2" t="s">
        <v>22</v>
      </c>
      <c r="C69" s="2">
        <f t="shared" ref="C69:C84" si="9" xml:space="preserve"> IF(A69=B69,1,0)</f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23</v>
      </c>
      <c r="B72" s="2" t="s">
        <v>23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24</v>
      </c>
      <c r="B75" s="2" t="s">
        <v>24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25</v>
      </c>
      <c r="B78" s="2" t="s">
        <v>25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26</v>
      </c>
      <c r="B80" s="2" t="s">
        <v>26</v>
      </c>
      <c r="C80" s="2">
        <f t="shared" si="9"/>
        <v>1</v>
      </c>
    </row>
    <row r="81" spans="1:3" x14ac:dyDescent="0.3">
      <c r="A81" s="2" t="s">
        <v>30</v>
      </c>
      <c r="B81" s="2" t="s">
        <v>26</v>
      </c>
      <c r="C81" s="2">
        <f t="shared" si="9"/>
        <v>0</v>
      </c>
    </row>
    <row r="82" spans="1:3" x14ac:dyDescent="0.3">
      <c r="A82" s="2" t="s">
        <v>18</v>
      </c>
      <c r="B82" s="2" t="s">
        <v>30</v>
      </c>
      <c r="C82" s="2">
        <f t="shared" si="9"/>
        <v>0</v>
      </c>
    </row>
    <row r="83" spans="1:3" x14ac:dyDescent="0.3">
      <c r="A83" s="2" t="s">
        <v>5</v>
      </c>
      <c r="B83" s="2" t="s">
        <v>30</v>
      </c>
      <c r="C83" s="2">
        <f t="shared" si="9"/>
        <v>0</v>
      </c>
    </row>
    <row r="84" spans="1:3" x14ac:dyDescent="0.3">
      <c r="A84" s="2" t="s">
        <v>25</v>
      </c>
      <c r="B84" s="2" t="s">
        <v>30</v>
      </c>
      <c r="C84" s="2">
        <f t="shared" si="9"/>
        <v>0</v>
      </c>
    </row>
    <row r="85" spans="1:3" x14ac:dyDescent="0.3">
      <c r="A85" s="28"/>
      <c r="B85" s="28"/>
      <c r="C85" s="28"/>
    </row>
    <row r="86" spans="1:3" x14ac:dyDescent="0.3">
      <c r="A86" s="76">
        <v>2</v>
      </c>
      <c r="B86" s="77"/>
      <c r="C86" s="78"/>
    </row>
    <row r="87" spans="1:3" x14ac:dyDescent="0.3">
      <c r="A87" s="2" t="s">
        <v>1</v>
      </c>
      <c r="B87" s="2" t="s">
        <v>1</v>
      </c>
      <c r="C87" s="2">
        <f t="shared" ref="C87:C150" si="10" xml:space="preserve"> IF(A87=B87,1,0)</f>
        <v>1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1</v>
      </c>
      <c r="B89" s="2" t="s">
        <v>1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2</v>
      </c>
      <c r="B92" s="2" t="s">
        <v>2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3</v>
      </c>
      <c r="B95" s="2" t="s">
        <v>3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4</v>
      </c>
      <c r="B98" s="2" t="s">
        <v>4</v>
      </c>
      <c r="C98" s="2">
        <f t="shared" si="10"/>
        <v>1</v>
      </c>
    </row>
    <row r="99" spans="1:3" x14ac:dyDescent="0.3">
      <c r="A99" s="2" t="s">
        <v>5</v>
      </c>
      <c r="B99" s="2" t="s">
        <v>5</v>
      </c>
      <c r="C99" s="2">
        <f t="shared" si="10"/>
        <v>1</v>
      </c>
    </row>
    <row r="100" spans="1:3" x14ac:dyDescent="0.3">
      <c r="A100" s="2" t="s">
        <v>5</v>
      </c>
      <c r="B100" s="2" t="s">
        <v>5</v>
      </c>
      <c r="C100" s="2">
        <f t="shared" si="10"/>
        <v>1</v>
      </c>
    </row>
    <row r="101" spans="1:3" x14ac:dyDescent="0.3">
      <c r="A101" s="2" t="s">
        <v>5</v>
      </c>
      <c r="B101" s="2" t="s">
        <v>5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6</v>
      </c>
      <c r="B104" s="2" t="s">
        <v>6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7</v>
      </c>
      <c r="B106" s="2" t="s">
        <v>7</v>
      </c>
      <c r="C106" s="2">
        <f t="shared" si="10"/>
        <v>1</v>
      </c>
    </row>
    <row r="107" spans="1:3" x14ac:dyDescent="0.3">
      <c r="A107" s="2" t="s">
        <v>7</v>
      </c>
      <c r="B107" s="2" t="s">
        <v>7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8</v>
      </c>
      <c r="B109" s="2" t="s">
        <v>8</v>
      </c>
      <c r="C109" s="2">
        <f t="shared" si="10"/>
        <v>1</v>
      </c>
    </row>
    <row r="110" spans="1:3" x14ac:dyDescent="0.3">
      <c r="A110" s="2" t="s">
        <v>8</v>
      </c>
      <c r="B110" s="2" t="s">
        <v>8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9</v>
      </c>
      <c r="B113" s="2" t="s">
        <v>9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10</v>
      </c>
      <c r="B116" s="2" t="s">
        <v>10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11</v>
      </c>
      <c r="B119" s="2" t="s">
        <v>11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12</v>
      </c>
      <c r="B122" s="2" t="s">
        <v>12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13</v>
      </c>
      <c r="B124" s="2" t="s">
        <v>13</v>
      </c>
      <c r="C124" s="2">
        <f t="shared" si="10"/>
        <v>1</v>
      </c>
    </row>
    <row r="125" spans="1:3" x14ac:dyDescent="0.3">
      <c r="A125" s="2" t="s">
        <v>14</v>
      </c>
      <c r="B125" s="2" t="s">
        <v>13</v>
      </c>
      <c r="C125" s="2">
        <f t="shared" si="10"/>
        <v>0</v>
      </c>
    </row>
    <row r="126" spans="1:3" x14ac:dyDescent="0.3">
      <c r="A126" s="2" t="s">
        <v>14</v>
      </c>
      <c r="B126" s="2" t="s">
        <v>14</v>
      </c>
      <c r="C126" s="2">
        <f t="shared" si="10"/>
        <v>1</v>
      </c>
    </row>
    <row r="127" spans="1:3" x14ac:dyDescent="0.3">
      <c r="A127" s="2" t="s">
        <v>5</v>
      </c>
      <c r="B127" s="2" t="s">
        <v>14</v>
      </c>
      <c r="C127" s="2">
        <f t="shared" si="10"/>
        <v>0</v>
      </c>
    </row>
    <row r="128" spans="1:3" x14ac:dyDescent="0.3">
      <c r="A128" s="2" t="s">
        <v>5</v>
      </c>
      <c r="B128" s="2" t="s">
        <v>14</v>
      </c>
      <c r="C128" s="2">
        <f t="shared" si="10"/>
        <v>0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15</v>
      </c>
      <c r="B131" s="2" t="s">
        <v>15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si="10"/>
        <v>1</v>
      </c>
    </row>
    <row r="133" spans="1:3" x14ac:dyDescent="0.3">
      <c r="A133" s="2" t="s">
        <v>16</v>
      </c>
      <c r="B133" s="2" t="s">
        <v>16</v>
      </c>
      <c r="C133" s="2">
        <f t="shared" si="10"/>
        <v>1</v>
      </c>
    </row>
    <row r="134" spans="1:3" x14ac:dyDescent="0.3">
      <c r="A134" s="2" t="s">
        <v>16</v>
      </c>
      <c r="B134" s="2" t="s">
        <v>16</v>
      </c>
      <c r="C134" s="2">
        <f t="shared" si="10"/>
        <v>1</v>
      </c>
    </row>
    <row r="135" spans="1:3" x14ac:dyDescent="0.3">
      <c r="A135" s="2" t="s">
        <v>17</v>
      </c>
      <c r="B135" s="2" t="s">
        <v>17</v>
      </c>
      <c r="C135" s="2">
        <f t="shared" si="10"/>
        <v>1</v>
      </c>
    </row>
    <row r="136" spans="1:3" x14ac:dyDescent="0.3">
      <c r="A136" s="2" t="s">
        <v>17</v>
      </c>
      <c r="B136" s="2" t="s">
        <v>17</v>
      </c>
      <c r="C136" s="2">
        <f t="shared" si="10"/>
        <v>1</v>
      </c>
    </row>
    <row r="137" spans="1:3" x14ac:dyDescent="0.3">
      <c r="A137" s="2" t="s">
        <v>17</v>
      </c>
      <c r="B137" s="2" t="s">
        <v>17</v>
      </c>
      <c r="C137" s="2">
        <f t="shared" si="10"/>
        <v>1</v>
      </c>
    </row>
    <row r="138" spans="1:3" x14ac:dyDescent="0.3">
      <c r="A138" s="2" t="s">
        <v>18</v>
      </c>
      <c r="B138" s="2" t="s">
        <v>18</v>
      </c>
      <c r="C138" s="2">
        <f t="shared" si="10"/>
        <v>1</v>
      </c>
    </row>
    <row r="139" spans="1:3" x14ac:dyDescent="0.3">
      <c r="A139" s="2" t="s">
        <v>18</v>
      </c>
      <c r="B139" s="2" t="s">
        <v>18</v>
      </c>
      <c r="C139" s="2">
        <f t="shared" si="10"/>
        <v>1</v>
      </c>
    </row>
    <row r="140" spans="1:3" x14ac:dyDescent="0.3">
      <c r="A140" s="2" t="s">
        <v>22</v>
      </c>
      <c r="B140" s="2" t="s">
        <v>18</v>
      </c>
      <c r="C140" s="2">
        <f t="shared" si="10"/>
        <v>0</v>
      </c>
    </row>
    <row r="141" spans="1:3" x14ac:dyDescent="0.3">
      <c r="A141" s="2" t="s">
        <v>19</v>
      </c>
      <c r="B141" s="2" t="s">
        <v>19</v>
      </c>
      <c r="C141" s="2">
        <f t="shared" si="10"/>
        <v>1</v>
      </c>
    </row>
    <row r="142" spans="1:3" x14ac:dyDescent="0.3">
      <c r="A142" s="2" t="s">
        <v>19</v>
      </c>
      <c r="B142" s="2" t="s">
        <v>19</v>
      </c>
      <c r="C142" s="2">
        <f t="shared" si="10"/>
        <v>1</v>
      </c>
    </row>
    <row r="143" spans="1:3" x14ac:dyDescent="0.3">
      <c r="A143" s="2" t="s">
        <v>19</v>
      </c>
      <c r="B143" s="2" t="s">
        <v>19</v>
      </c>
      <c r="C143" s="2">
        <f t="shared" si="10"/>
        <v>1</v>
      </c>
    </row>
    <row r="144" spans="1:3" x14ac:dyDescent="0.3">
      <c r="A144" s="2" t="s">
        <v>20</v>
      </c>
      <c r="B144" s="2" t="s">
        <v>20</v>
      </c>
      <c r="C144" s="2">
        <f t="shared" si="10"/>
        <v>1</v>
      </c>
    </row>
    <row r="145" spans="1:3" x14ac:dyDescent="0.3">
      <c r="A145" s="2" t="s">
        <v>24</v>
      </c>
      <c r="B145" s="2" t="s">
        <v>20</v>
      </c>
      <c r="C145" s="2">
        <f t="shared" si="10"/>
        <v>0</v>
      </c>
    </row>
    <row r="146" spans="1:3" x14ac:dyDescent="0.3">
      <c r="A146" s="2" t="s">
        <v>20</v>
      </c>
      <c r="B146" s="2" t="s">
        <v>20</v>
      </c>
      <c r="C146" s="2">
        <f t="shared" si="10"/>
        <v>1</v>
      </c>
    </row>
    <row r="147" spans="1:3" x14ac:dyDescent="0.3">
      <c r="A147" s="2" t="s">
        <v>21</v>
      </c>
      <c r="B147" s="2" t="s">
        <v>21</v>
      </c>
      <c r="C147" s="2">
        <f t="shared" si="10"/>
        <v>1</v>
      </c>
    </row>
    <row r="148" spans="1:3" x14ac:dyDescent="0.3">
      <c r="A148" s="2" t="s">
        <v>21</v>
      </c>
      <c r="B148" s="2" t="s">
        <v>21</v>
      </c>
      <c r="C148" s="2">
        <f t="shared" si="10"/>
        <v>1</v>
      </c>
    </row>
    <row r="149" spans="1:3" x14ac:dyDescent="0.3">
      <c r="A149" s="2" t="s">
        <v>21</v>
      </c>
      <c r="B149" s="2" t="s">
        <v>21</v>
      </c>
      <c r="C149" s="2">
        <f t="shared" si="10"/>
        <v>1</v>
      </c>
    </row>
    <row r="150" spans="1:3" x14ac:dyDescent="0.3">
      <c r="A150" s="2" t="s">
        <v>22</v>
      </c>
      <c r="B150" s="2" t="s">
        <v>22</v>
      </c>
      <c r="C150" s="2">
        <f t="shared" si="10"/>
        <v>1</v>
      </c>
    </row>
    <row r="151" spans="1:3" x14ac:dyDescent="0.3">
      <c r="A151" s="2" t="s">
        <v>22</v>
      </c>
      <c r="B151" s="2" t="s">
        <v>22</v>
      </c>
      <c r="C151" s="2">
        <f t="shared" ref="C151:C214" si="11" xml:space="preserve"> IF(A151=B151,1,0)</f>
        <v>1</v>
      </c>
    </row>
    <row r="152" spans="1:3" x14ac:dyDescent="0.3">
      <c r="A152" s="2" t="s">
        <v>22</v>
      </c>
      <c r="B152" s="2" t="s">
        <v>22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23</v>
      </c>
      <c r="B155" s="2" t="s">
        <v>23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24</v>
      </c>
      <c r="B158" s="2" t="s">
        <v>24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25</v>
      </c>
      <c r="C161" s="2">
        <f t="shared" si="11"/>
        <v>1</v>
      </c>
    </row>
    <row r="162" spans="1:3" x14ac:dyDescent="0.3">
      <c r="A162" s="2" t="s">
        <v>25</v>
      </c>
      <c r="B162" s="2" t="s">
        <v>26</v>
      </c>
      <c r="C162" s="2">
        <f t="shared" si="11"/>
        <v>0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26</v>
      </c>
      <c r="B164" s="2" t="s">
        <v>26</v>
      </c>
      <c r="C164" s="2">
        <f t="shared" si="11"/>
        <v>1</v>
      </c>
    </row>
    <row r="165" spans="1:3" x14ac:dyDescent="0.3">
      <c r="A165" s="2" t="s">
        <v>2</v>
      </c>
      <c r="B165" s="2" t="s">
        <v>30</v>
      </c>
      <c r="C165" s="2">
        <f t="shared" si="11"/>
        <v>0</v>
      </c>
    </row>
    <row r="166" spans="1:3" x14ac:dyDescent="0.3">
      <c r="A166" s="2" t="s">
        <v>30</v>
      </c>
      <c r="B166" s="2" t="s">
        <v>30</v>
      </c>
      <c r="C166" s="2">
        <f t="shared" si="11"/>
        <v>1</v>
      </c>
    </row>
    <row r="167" spans="1:3" x14ac:dyDescent="0.3">
      <c r="A167" s="2" t="s">
        <v>30</v>
      </c>
      <c r="B167" s="2" t="s">
        <v>30</v>
      </c>
      <c r="C167" s="2">
        <f t="shared" si="11"/>
        <v>1</v>
      </c>
    </row>
    <row r="168" spans="1:3" x14ac:dyDescent="0.3">
      <c r="A168" s="28"/>
      <c r="B168" s="28"/>
      <c r="C168" s="28"/>
    </row>
    <row r="169" spans="1:3" x14ac:dyDescent="0.3">
      <c r="A169" s="76">
        <v>3</v>
      </c>
      <c r="B169" s="77"/>
      <c r="C169" s="78"/>
    </row>
    <row r="170" spans="1:3" x14ac:dyDescent="0.3">
      <c r="A170" s="38" t="s">
        <v>1</v>
      </c>
      <c r="B170" s="38" t="s">
        <v>1</v>
      </c>
      <c r="C170" s="38">
        <f t="shared" si="11"/>
        <v>1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1</v>
      </c>
      <c r="B172" s="2" t="s">
        <v>1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2</v>
      </c>
      <c r="B175" s="2" t="s">
        <v>2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3</v>
      </c>
      <c r="B178" s="2" t="s">
        <v>3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4</v>
      </c>
      <c r="B181" s="2" t="s">
        <v>4</v>
      </c>
      <c r="C181" s="2">
        <f t="shared" si="11"/>
        <v>1</v>
      </c>
    </row>
    <row r="182" spans="1:3" x14ac:dyDescent="0.3">
      <c r="A182" s="2" t="s">
        <v>5</v>
      </c>
      <c r="B182" s="2" t="s">
        <v>5</v>
      </c>
      <c r="C182" s="2">
        <f t="shared" si="11"/>
        <v>1</v>
      </c>
    </row>
    <row r="183" spans="1:3" x14ac:dyDescent="0.3">
      <c r="A183" s="2" t="s">
        <v>5</v>
      </c>
      <c r="B183" s="2" t="s">
        <v>5</v>
      </c>
      <c r="C183" s="2">
        <f t="shared" si="11"/>
        <v>1</v>
      </c>
    </row>
    <row r="184" spans="1:3" x14ac:dyDescent="0.3">
      <c r="A184" s="2" t="s">
        <v>5</v>
      </c>
      <c r="B184" s="2" t="s">
        <v>5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6</v>
      </c>
      <c r="B187" s="2" t="s">
        <v>6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7</v>
      </c>
      <c r="B190" s="2" t="s">
        <v>7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8</v>
      </c>
      <c r="B192" s="2" t="s">
        <v>8</v>
      </c>
      <c r="C192" s="2">
        <f t="shared" si="11"/>
        <v>1</v>
      </c>
    </row>
    <row r="193" spans="1:3" x14ac:dyDescent="0.3">
      <c r="A193" s="2" t="s">
        <v>7</v>
      </c>
      <c r="B193" s="2" t="s">
        <v>8</v>
      </c>
      <c r="C193" s="2">
        <f t="shared" si="11"/>
        <v>0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9</v>
      </c>
      <c r="B196" s="2" t="s">
        <v>9</v>
      </c>
      <c r="C196" s="2">
        <f t="shared" si="11"/>
        <v>1</v>
      </c>
    </row>
    <row r="197" spans="1:3" x14ac:dyDescent="0.3">
      <c r="A197" s="2" t="s">
        <v>10</v>
      </c>
      <c r="B197" s="2" t="s">
        <v>10</v>
      </c>
      <c r="C197" s="2">
        <f t="shared" si="11"/>
        <v>1</v>
      </c>
    </row>
    <row r="198" spans="1:3" x14ac:dyDescent="0.3">
      <c r="A198" s="2" t="s">
        <v>10</v>
      </c>
      <c r="B198" s="2" t="s">
        <v>10</v>
      </c>
      <c r="C198" s="2">
        <f t="shared" si="11"/>
        <v>1</v>
      </c>
    </row>
    <row r="199" spans="1:3" x14ac:dyDescent="0.3">
      <c r="A199" s="2" t="s">
        <v>10</v>
      </c>
      <c r="B199" s="2" t="s">
        <v>10</v>
      </c>
      <c r="C199" s="2">
        <f t="shared" si="11"/>
        <v>1</v>
      </c>
    </row>
    <row r="200" spans="1:3" x14ac:dyDescent="0.3">
      <c r="A200" s="2" t="s">
        <v>11</v>
      </c>
      <c r="B200" s="2" t="s">
        <v>11</v>
      </c>
      <c r="C200" s="2">
        <f t="shared" si="11"/>
        <v>1</v>
      </c>
    </row>
    <row r="201" spans="1:3" x14ac:dyDescent="0.3">
      <c r="A201" s="2" t="s">
        <v>11</v>
      </c>
      <c r="B201" s="2" t="s">
        <v>11</v>
      </c>
      <c r="C201" s="2">
        <f t="shared" si="11"/>
        <v>1</v>
      </c>
    </row>
    <row r="202" spans="1:3" x14ac:dyDescent="0.3">
      <c r="A202" s="2" t="s">
        <v>11</v>
      </c>
      <c r="B202" s="2" t="s">
        <v>11</v>
      </c>
      <c r="C202" s="2">
        <f t="shared" si="11"/>
        <v>1</v>
      </c>
    </row>
    <row r="203" spans="1:3" x14ac:dyDescent="0.3">
      <c r="A203" s="2" t="s">
        <v>12</v>
      </c>
      <c r="B203" s="2" t="s">
        <v>12</v>
      </c>
      <c r="C203" s="2">
        <f t="shared" si="11"/>
        <v>1</v>
      </c>
    </row>
    <row r="204" spans="1:3" x14ac:dyDescent="0.3">
      <c r="A204" s="2" t="s">
        <v>12</v>
      </c>
      <c r="B204" s="2" t="s">
        <v>12</v>
      </c>
      <c r="C204" s="2">
        <f t="shared" si="11"/>
        <v>1</v>
      </c>
    </row>
    <row r="205" spans="1:3" x14ac:dyDescent="0.3">
      <c r="A205" s="2" t="s">
        <v>12</v>
      </c>
      <c r="B205" s="2" t="s">
        <v>12</v>
      </c>
      <c r="C205" s="2">
        <f t="shared" si="11"/>
        <v>1</v>
      </c>
    </row>
    <row r="206" spans="1:3" x14ac:dyDescent="0.3">
      <c r="A206" s="2" t="s">
        <v>13</v>
      </c>
      <c r="B206" s="2" t="s">
        <v>13</v>
      </c>
      <c r="C206" s="2">
        <f t="shared" si="11"/>
        <v>1</v>
      </c>
    </row>
    <row r="207" spans="1:3" x14ac:dyDescent="0.3">
      <c r="A207" s="2" t="s">
        <v>13</v>
      </c>
      <c r="B207" s="2" t="s">
        <v>13</v>
      </c>
      <c r="C207" s="2">
        <f t="shared" si="11"/>
        <v>1</v>
      </c>
    </row>
    <row r="208" spans="1:3" x14ac:dyDescent="0.3">
      <c r="A208" s="2" t="s">
        <v>13</v>
      </c>
      <c r="B208" s="2" t="s">
        <v>13</v>
      </c>
      <c r="C208" s="2">
        <f t="shared" si="11"/>
        <v>1</v>
      </c>
    </row>
    <row r="209" spans="1:3" x14ac:dyDescent="0.3">
      <c r="A209" s="2" t="s">
        <v>14</v>
      </c>
      <c r="B209" s="2" t="s">
        <v>14</v>
      </c>
      <c r="C209" s="2">
        <f t="shared" si="11"/>
        <v>1</v>
      </c>
    </row>
    <row r="210" spans="1:3" x14ac:dyDescent="0.3">
      <c r="A210" s="2" t="s">
        <v>14</v>
      </c>
      <c r="B210" s="2" t="s">
        <v>14</v>
      </c>
      <c r="C210" s="2">
        <f t="shared" si="11"/>
        <v>1</v>
      </c>
    </row>
    <row r="211" spans="1:3" x14ac:dyDescent="0.3">
      <c r="A211" s="2" t="s">
        <v>14</v>
      </c>
      <c r="B211" s="2" t="s">
        <v>14</v>
      </c>
      <c r="C211" s="2">
        <f t="shared" si="11"/>
        <v>1</v>
      </c>
    </row>
    <row r="212" spans="1:3" x14ac:dyDescent="0.3">
      <c r="A212" s="2" t="s">
        <v>15</v>
      </c>
      <c r="B212" s="2" t="s">
        <v>15</v>
      </c>
      <c r="C212" s="2">
        <f t="shared" si="11"/>
        <v>1</v>
      </c>
    </row>
    <row r="213" spans="1:3" x14ac:dyDescent="0.3">
      <c r="A213" s="2" t="s">
        <v>15</v>
      </c>
      <c r="B213" s="2" t="s">
        <v>15</v>
      </c>
      <c r="C213" s="2">
        <f t="shared" si="11"/>
        <v>1</v>
      </c>
    </row>
    <row r="214" spans="1:3" x14ac:dyDescent="0.3">
      <c r="A214" s="2" t="s">
        <v>15</v>
      </c>
      <c r="B214" s="2" t="s">
        <v>15</v>
      </c>
      <c r="C214" s="2">
        <f t="shared" si="11"/>
        <v>1</v>
      </c>
    </row>
    <row r="215" spans="1:3" x14ac:dyDescent="0.3">
      <c r="A215" s="2" t="s">
        <v>16</v>
      </c>
      <c r="B215" s="2" t="s">
        <v>16</v>
      </c>
      <c r="C215" s="2">
        <f t="shared" ref="C215:C278" si="12" xml:space="preserve"> IF(A215=B215,1,0)</f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16</v>
      </c>
      <c r="B217" s="2" t="s">
        <v>16</v>
      </c>
      <c r="C217" s="2">
        <f t="shared" si="12"/>
        <v>1</v>
      </c>
    </row>
    <row r="218" spans="1:3" x14ac:dyDescent="0.3">
      <c r="A218" s="2" t="s">
        <v>17</v>
      </c>
      <c r="B218" s="2" t="s">
        <v>17</v>
      </c>
      <c r="C218" s="2">
        <f t="shared" si="12"/>
        <v>1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17</v>
      </c>
      <c r="B220" s="2" t="s">
        <v>17</v>
      </c>
      <c r="C220" s="2">
        <f t="shared" si="12"/>
        <v>1</v>
      </c>
    </row>
    <row r="221" spans="1:3" x14ac:dyDescent="0.3">
      <c r="A221" s="2" t="s">
        <v>18</v>
      </c>
      <c r="B221" s="2" t="s">
        <v>18</v>
      </c>
      <c r="C221" s="2">
        <f t="shared" si="12"/>
        <v>1</v>
      </c>
    </row>
    <row r="222" spans="1:3" x14ac:dyDescent="0.3">
      <c r="A222" s="2" t="s">
        <v>22</v>
      </c>
      <c r="B222" s="2" t="s">
        <v>18</v>
      </c>
      <c r="C222" s="2">
        <f t="shared" si="12"/>
        <v>0</v>
      </c>
    </row>
    <row r="223" spans="1:3" x14ac:dyDescent="0.3">
      <c r="A223" s="2" t="s">
        <v>18</v>
      </c>
      <c r="B223" s="2" t="s">
        <v>18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19</v>
      </c>
      <c r="B226" s="2" t="s">
        <v>19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20</v>
      </c>
      <c r="B229" s="2" t="s">
        <v>20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21</v>
      </c>
      <c r="B232" s="2" t="s">
        <v>21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22</v>
      </c>
      <c r="B235" s="2" t="s">
        <v>22</v>
      </c>
      <c r="C235" s="2">
        <f t="shared" si="12"/>
        <v>1</v>
      </c>
    </row>
    <row r="236" spans="1:3" x14ac:dyDescent="0.3">
      <c r="A236" s="2" t="s">
        <v>23</v>
      </c>
      <c r="B236" s="2" t="s">
        <v>23</v>
      </c>
      <c r="C236" s="2">
        <f t="shared" si="12"/>
        <v>1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23</v>
      </c>
      <c r="B238" s="2" t="s">
        <v>23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24</v>
      </c>
      <c r="B241" s="2" t="s">
        <v>24</v>
      </c>
      <c r="C241" s="2">
        <f t="shared" si="12"/>
        <v>1</v>
      </c>
    </row>
    <row r="242" spans="1:3" x14ac:dyDescent="0.3">
      <c r="A242" s="2" t="s">
        <v>25</v>
      </c>
      <c r="B242" s="2" t="s">
        <v>25</v>
      </c>
      <c r="C242" s="2">
        <f t="shared" si="12"/>
        <v>1</v>
      </c>
    </row>
    <row r="243" spans="1:3" x14ac:dyDescent="0.3">
      <c r="A243" s="2" t="s">
        <v>25</v>
      </c>
      <c r="B243" s="2" t="s">
        <v>25</v>
      </c>
      <c r="C243" s="2">
        <f t="shared" si="12"/>
        <v>1</v>
      </c>
    </row>
    <row r="244" spans="1:3" x14ac:dyDescent="0.3">
      <c r="A244" s="2" t="s">
        <v>15</v>
      </c>
      <c r="B244" s="2" t="s">
        <v>25</v>
      </c>
      <c r="C244" s="2">
        <f t="shared" si="12"/>
        <v>0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26</v>
      </c>
      <c r="B247" s="2" t="s">
        <v>26</v>
      </c>
      <c r="C247" s="2">
        <f t="shared" si="12"/>
        <v>1</v>
      </c>
    </row>
    <row r="248" spans="1:3" x14ac:dyDescent="0.3">
      <c r="A248" s="2" t="s">
        <v>30</v>
      </c>
      <c r="B248" s="2" t="s">
        <v>30</v>
      </c>
      <c r="C248" s="2">
        <f t="shared" si="12"/>
        <v>1</v>
      </c>
    </row>
    <row r="249" spans="1:3" x14ac:dyDescent="0.3">
      <c r="A249" s="2" t="s">
        <v>30</v>
      </c>
      <c r="B249" s="2" t="s">
        <v>30</v>
      </c>
      <c r="C249" s="2">
        <f t="shared" si="12"/>
        <v>1</v>
      </c>
    </row>
    <row r="250" spans="1:3" x14ac:dyDescent="0.3">
      <c r="A250" s="2" t="s">
        <v>2</v>
      </c>
      <c r="B250" s="2" t="s">
        <v>30</v>
      </c>
      <c r="C250" s="2">
        <f t="shared" si="12"/>
        <v>0</v>
      </c>
    </row>
    <row r="251" spans="1:3" x14ac:dyDescent="0.3">
      <c r="A251" s="28"/>
      <c r="B251" s="28"/>
      <c r="C251" s="28"/>
    </row>
    <row r="252" spans="1:3" x14ac:dyDescent="0.3">
      <c r="A252" s="76">
        <v>4</v>
      </c>
      <c r="B252" s="77"/>
      <c r="C252" s="78"/>
    </row>
    <row r="253" spans="1:3" x14ac:dyDescent="0.3">
      <c r="A253" s="38" t="s">
        <v>1</v>
      </c>
      <c r="B253" s="38" t="s">
        <v>1</v>
      </c>
      <c r="C253" s="38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1</v>
      </c>
      <c r="B255" s="2" t="s">
        <v>1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2</v>
      </c>
      <c r="B258" s="2" t="s">
        <v>2</v>
      </c>
      <c r="C258" s="2">
        <f t="shared" si="12"/>
        <v>1</v>
      </c>
    </row>
    <row r="259" spans="1:3" x14ac:dyDescent="0.3">
      <c r="A259" s="2" t="s">
        <v>3</v>
      </c>
      <c r="B259" s="2" t="s">
        <v>3</v>
      </c>
      <c r="C259" s="2">
        <f t="shared" si="12"/>
        <v>1</v>
      </c>
    </row>
    <row r="260" spans="1:3" x14ac:dyDescent="0.3">
      <c r="A260" s="2" t="s">
        <v>30</v>
      </c>
      <c r="B260" s="2" t="s">
        <v>3</v>
      </c>
      <c r="C260" s="2">
        <f t="shared" si="12"/>
        <v>0</v>
      </c>
    </row>
    <row r="261" spans="1:3" x14ac:dyDescent="0.3">
      <c r="A261" s="2" t="s">
        <v>3</v>
      </c>
      <c r="B261" s="2" t="s">
        <v>3</v>
      </c>
      <c r="C261" s="2">
        <f t="shared" si="12"/>
        <v>1</v>
      </c>
    </row>
    <row r="262" spans="1:3" x14ac:dyDescent="0.3">
      <c r="A262" s="2" t="s">
        <v>4</v>
      </c>
      <c r="B262" s="2" t="s">
        <v>4</v>
      </c>
      <c r="C262" s="2">
        <f t="shared" si="12"/>
        <v>1</v>
      </c>
    </row>
    <row r="263" spans="1:3" x14ac:dyDescent="0.3">
      <c r="A263" s="2" t="s">
        <v>4</v>
      </c>
      <c r="B263" s="2" t="s">
        <v>4</v>
      </c>
      <c r="C263" s="2">
        <f t="shared" si="12"/>
        <v>1</v>
      </c>
    </row>
    <row r="264" spans="1:3" x14ac:dyDescent="0.3">
      <c r="A264" s="2" t="s">
        <v>4</v>
      </c>
      <c r="B264" s="2" t="s">
        <v>4</v>
      </c>
      <c r="C264" s="2">
        <f t="shared" si="12"/>
        <v>1</v>
      </c>
    </row>
    <row r="265" spans="1:3" x14ac:dyDescent="0.3">
      <c r="A265" s="2" t="s">
        <v>5</v>
      </c>
      <c r="B265" s="2" t="s">
        <v>5</v>
      </c>
      <c r="C265" s="2">
        <f t="shared" si="12"/>
        <v>1</v>
      </c>
    </row>
    <row r="266" spans="1:3" x14ac:dyDescent="0.3">
      <c r="A266" s="2" t="s">
        <v>5</v>
      </c>
      <c r="B266" s="2" t="s">
        <v>5</v>
      </c>
      <c r="C266" s="2">
        <f t="shared" si="12"/>
        <v>1</v>
      </c>
    </row>
    <row r="267" spans="1:3" x14ac:dyDescent="0.3">
      <c r="A267" s="2" t="s">
        <v>5</v>
      </c>
      <c r="B267" s="2" t="s">
        <v>5</v>
      </c>
      <c r="C267" s="2">
        <f t="shared" si="12"/>
        <v>1</v>
      </c>
    </row>
    <row r="268" spans="1:3" x14ac:dyDescent="0.3">
      <c r="A268" s="2" t="s">
        <v>6</v>
      </c>
      <c r="B268" s="2" t="s">
        <v>6</v>
      </c>
      <c r="C268" s="2">
        <f t="shared" si="12"/>
        <v>1</v>
      </c>
    </row>
    <row r="269" spans="1:3" x14ac:dyDescent="0.3">
      <c r="A269" s="2" t="s">
        <v>6</v>
      </c>
      <c r="B269" s="2" t="s">
        <v>6</v>
      </c>
      <c r="C269" s="2">
        <f t="shared" si="12"/>
        <v>1</v>
      </c>
    </row>
    <row r="270" spans="1:3" x14ac:dyDescent="0.3">
      <c r="A270" s="2" t="s">
        <v>6</v>
      </c>
      <c r="B270" s="2" t="s">
        <v>6</v>
      </c>
      <c r="C270" s="2">
        <f t="shared" si="12"/>
        <v>1</v>
      </c>
    </row>
    <row r="271" spans="1:3" x14ac:dyDescent="0.3">
      <c r="A271" s="2" t="s">
        <v>7</v>
      </c>
      <c r="B271" s="2" t="s">
        <v>7</v>
      </c>
      <c r="C271" s="2">
        <f t="shared" si="12"/>
        <v>1</v>
      </c>
    </row>
    <row r="272" spans="1:3" x14ac:dyDescent="0.3">
      <c r="A272" s="2" t="s">
        <v>7</v>
      </c>
      <c r="B272" s="2" t="s">
        <v>7</v>
      </c>
      <c r="C272" s="2">
        <f t="shared" si="12"/>
        <v>1</v>
      </c>
    </row>
    <row r="273" spans="1:3" x14ac:dyDescent="0.3">
      <c r="A273" s="2" t="s">
        <v>7</v>
      </c>
      <c r="B273" s="2" t="s">
        <v>7</v>
      </c>
      <c r="C273" s="2">
        <f t="shared" si="12"/>
        <v>1</v>
      </c>
    </row>
    <row r="274" spans="1:3" x14ac:dyDescent="0.3">
      <c r="A274" s="2" t="s">
        <v>8</v>
      </c>
      <c r="B274" s="2" t="s">
        <v>8</v>
      </c>
      <c r="C274" s="2">
        <f t="shared" si="12"/>
        <v>1</v>
      </c>
    </row>
    <row r="275" spans="1:3" x14ac:dyDescent="0.3">
      <c r="A275" s="2" t="s">
        <v>8</v>
      </c>
      <c r="B275" s="2" t="s">
        <v>8</v>
      </c>
      <c r="C275" s="2">
        <f t="shared" si="12"/>
        <v>1</v>
      </c>
    </row>
    <row r="276" spans="1:3" x14ac:dyDescent="0.3">
      <c r="A276" s="2" t="s">
        <v>8</v>
      </c>
      <c r="B276" s="2" t="s">
        <v>8</v>
      </c>
      <c r="C276" s="2">
        <f t="shared" si="12"/>
        <v>1</v>
      </c>
    </row>
    <row r="277" spans="1:3" x14ac:dyDescent="0.3">
      <c r="A277" s="2" t="s">
        <v>9</v>
      </c>
      <c r="B277" s="2" t="s">
        <v>9</v>
      </c>
      <c r="C277" s="2">
        <f t="shared" si="12"/>
        <v>1</v>
      </c>
    </row>
    <row r="278" spans="1:3" x14ac:dyDescent="0.3">
      <c r="A278" s="2" t="s">
        <v>9</v>
      </c>
      <c r="B278" s="2" t="s">
        <v>9</v>
      </c>
      <c r="C278" s="2">
        <f t="shared" si="12"/>
        <v>1</v>
      </c>
    </row>
    <row r="279" spans="1:3" x14ac:dyDescent="0.3">
      <c r="A279" s="2" t="s">
        <v>9</v>
      </c>
      <c r="B279" s="2" t="s">
        <v>9</v>
      </c>
      <c r="C279" s="2">
        <f t="shared" ref="C279:C333" si="13" xml:space="preserve"> IF(A279=B279,1,0)</f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10</v>
      </c>
      <c r="B281" s="2" t="s">
        <v>10</v>
      </c>
      <c r="C281" s="2">
        <f t="shared" si="13"/>
        <v>1</v>
      </c>
    </row>
    <row r="282" spans="1:3" x14ac:dyDescent="0.3">
      <c r="A282" s="2" t="s">
        <v>10</v>
      </c>
      <c r="B282" s="2" t="s">
        <v>10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11</v>
      </c>
      <c r="B284" s="2" t="s">
        <v>11</v>
      </c>
      <c r="C284" s="2">
        <f t="shared" si="13"/>
        <v>1</v>
      </c>
    </row>
    <row r="285" spans="1:3" x14ac:dyDescent="0.3">
      <c r="A285" s="2" t="s">
        <v>21</v>
      </c>
      <c r="B285" s="2" t="s">
        <v>11</v>
      </c>
      <c r="C285" s="2">
        <f t="shared" si="13"/>
        <v>0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12</v>
      </c>
      <c r="B288" s="2" t="s">
        <v>12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13</v>
      </c>
      <c r="B291" s="2" t="s">
        <v>13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14</v>
      </c>
      <c r="B294" s="2" t="s">
        <v>14</v>
      </c>
      <c r="C294" s="2">
        <f t="shared" si="13"/>
        <v>1</v>
      </c>
    </row>
    <row r="295" spans="1:3" x14ac:dyDescent="0.3">
      <c r="A295" s="2" t="s">
        <v>15</v>
      </c>
      <c r="B295" s="2" t="s">
        <v>15</v>
      </c>
      <c r="C295" s="2">
        <f t="shared" si="13"/>
        <v>1</v>
      </c>
    </row>
    <row r="296" spans="1:3" x14ac:dyDescent="0.3">
      <c r="A296" s="2" t="s">
        <v>30</v>
      </c>
      <c r="B296" s="2" t="s">
        <v>15</v>
      </c>
      <c r="C296" s="2">
        <f t="shared" si="13"/>
        <v>0</v>
      </c>
    </row>
    <row r="297" spans="1:3" x14ac:dyDescent="0.3">
      <c r="A297" s="2" t="s">
        <v>15</v>
      </c>
      <c r="B297" s="2" t="s">
        <v>15</v>
      </c>
      <c r="C297" s="2">
        <f t="shared" si="13"/>
        <v>1</v>
      </c>
    </row>
    <row r="298" spans="1:3" x14ac:dyDescent="0.3">
      <c r="A298" s="2" t="s">
        <v>16</v>
      </c>
      <c r="B298" s="2" t="s">
        <v>16</v>
      </c>
      <c r="C298" s="2">
        <f t="shared" si="13"/>
        <v>1</v>
      </c>
    </row>
    <row r="299" spans="1:3" x14ac:dyDescent="0.3">
      <c r="A299" s="2" t="s">
        <v>16</v>
      </c>
      <c r="B299" s="2" t="s">
        <v>16</v>
      </c>
      <c r="C299" s="2">
        <f t="shared" si="13"/>
        <v>1</v>
      </c>
    </row>
    <row r="300" spans="1:3" x14ac:dyDescent="0.3">
      <c r="A300" s="2" t="s">
        <v>16</v>
      </c>
      <c r="B300" s="2" t="s">
        <v>16</v>
      </c>
      <c r="C300" s="2">
        <f t="shared" si="13"/>
        <v>1</v>
      </c>
    </row>
    <row r="301" spans="1:3" x14ac:dyDescent="0.3">
      <c r="A301" s="2" t="s">
        <v>17</v>
      </c>
      <c r="B301" s="2" t="s">
        <v>17</v>
      </c>
      <c r="C301" s="2">
        <f t="shared" si="13"/>
        <v>1</v>
      </c>
    </row>
    <row r="302" spans="1:3" x14ac:dyDescent="0.3">
      <c r="A302" s="2" t="s">
        <v>17</v>
      </c>
      <c r="B302" s="2" t="s">
        <v>17</v>
      </c>
      <c r="C302" s="2">
        <f t="shared" si="13"/>
        <v>1</v>
      </c>
    </row>
    <row r="303" spans="1:3" x14ac:dyDescent="0.3">
      <c r="A303" s="2" t="s">
        <v>17</v>
      </c>
      <c r="B303" s="2" t="s">
        <v>17</v>
      </c>
      <c r="C303" s="2">
        <f t="shared" si="13"/>
        <v>1</v>
      </c>
    </row>
    <row r="304" spans="1:3" x14ac:dyDescent="0.3">
      <c r="A304" s="2" t="s">
        <v>18</v>
      </c>
      <c r="B304" s="2" t="s">
        <v>18</v>
      </c>
      <c r="C304" s="2">
        <f t="shared" si="13"/>
        <v>1</v>
      </c>
    </row>
    <row r="305" spans="1:3" x14ac:dyDescent="0.3">
      <c r="A305" s="2" t="s">
        <v>18</v>
      </c>
      <c r="B305" s="2" t="s">
        <v>18</v>
      </c>
      <c r="C305" s="2">
        <f t="shared" si="13"/>
        <v>1</v>
      </c>
    </row>
    <row r="306" spans="1:3" x14ac:dyDescent="0.3">
      <c r="A306" s="2" t="s">
        <v>18</v>
      </c>
      <c r="B306" s="2" t="s">
        <v>18</v>
      </c>
      <c r="C306" s="2">
        <f t="shared" si="13"/>
        <v>1</v>
      </c>
    </row>
    <row r="307" spans="1:3" x14ac:dyDescent="0.3">
      <c r="A307" s="2" t="s">
        <v>19</v>
      </c>
      <c r="B307" s="2" t="s">
        <v>19</v>
      </c>
      <c r="C307" s="2">
        <f t="shared" si="13"/>
        <v>1</v>
      </c>
    </row>
    <row r="308" spans="1:3" x14ac:dyDescent="0.3">
      <c r="A308" s="2" t="s">
        <v>19</v>
      </c>
      <c r="B308" s="2" t="s">
        <v>19</v>
      </c>
      <c r="C308" s="2">
        <f t="shared" si="13"/>
        <v>1</v>
      </c>
    </row>
    <row r="309" spans="1:3" x14ac:dyDescent="0.3">
      <c r="A309" s="2" t="s">
        <v>19</v>
      </c>
      <c r="B309" s="2" t="s">
        <v>19</v>
      </c>
      <c r="C309" s="2">
        <f t="shared" si="13"/>
        <v>1</v>
      </c>
    </row>
    <row r="310" spans="1:3" x14ac:dyDescent="0.3">
      <c r="A310" s="2" t="s">
        <v>20</v>
      </c>
      <c r="B310" s="2" t="s">
        <v>20</v>
      </c>
      <c r="C310" s="2">
        <f t="shared" si="13"/>
        <v>1</v>
      </c>
    </row>
    <row r="311" spans="1:3" x14ac:dyDescent="0.3">
      <c r="A311" s="2" t="s">
        <v>20</v>
      </c>
      <c r="B311" s="2" t="s">
        <v>20</v>
      </c>
      <c r="C311" s="2">
        <f t="shared" si="13"/>
        <v>1</v>
      </c>
    </row>
    <row r="312" spans="1:3" x14ac:dyDescent="0.3">
      <c r="A312" s="2" t="s">
        <v>20</v>
      </c>
      <c r="B312" s="2" t="s">
        <v>20</v>
      </c>
      <c r="C312" s="2">
        <f t="shared" si="13"/>
        <v>1</v>
      </c>
    </row>
    <row r="313" spans="1:3" x14ac:dyDescent="0.3">
      <c r="A313" s="2" t="s">
        <v>21</v>
      </c>
      <c r="B313" s="2" t="s">
        <v>21</v>
      </c>
      <c r="C313" s="2">
        <f t="shared" si="13"/>
        <v>1</v>
      </c>
    </row>
    <row r="314" spans="1:3" x14ac:dyDescent="0.3">
      <c r="A314" s="2" t="s">
        <v>21</v>
      </c>
      <c r="B314" s="2" t="s">
        <v>21</v>
      </c>
      <c r="C314" s="2">
        <f t="shared" si="13"/>
        <v>1</v>
      </c>
    </row>
    <row r="315" spans="1:3" x14ac:dyDescent="0.3">
      <c r="A315" s="2" t="s">
        <v>21</v>
      </c>
      <c r="B315" s="2" t="s">
        <v>21</v>
      </c>
      <c r="C315" s="2">
        <f t="shared" si="13"/>
        <v>1</v>
      </c>
    </row>
    <row r="316" spans="1:3" x14ac:dyDescent="0.3">
      <c r="A316" s="2" t="s">
        <v>22</v>
      </c>
      <c r="B316" s="2" t="s">
        <v>22</v>
      </c>
      <c r="C316" s="2">
        <f t="shared" si="13"/>
        <v>1</v>
      </c>
    </row>
    <row r="317" spans="1:3" x14ac:dyDescent="0.3">
      <c r="A317" s="2" t="s">
        <v>22</v>
      </c>
      <c r="B317" s="2" t="s">
        <v>22</v>
      </c>
      <c r="C317" s="2">
        <f t="shared" si="13"/>
        <v>1</v>
      </c>
    </row>
    <row r="318" spans="1:3" x14ac:dyDescent="0.3">
      <c r="A318" s="2" t="s">
        <v>22</v>
      </c>
      <c r="B318" s="2" t="s">
        <v>22</v>
      </c>
      <c r="C318" s="2">
        <f t="shared" si="13"/>
        <v>1</v>
      </c>
    </row>
    <row r="319" spans="1:3" x14ac:dyDescent="0.3">
      <c r="A319" s="2" t="s">
        <v>23</v>
      </c>
      <c r="B319" s="2" t="s">
        <v>23</v>
      </c>
      <c r="C319" s="2">
        <f t="shared" si="13"/>
        <v>1</v>
      </c>
    </row>
    <row r="320" spans="1:3" x14ac:dyDescent="0.3">
      <c r="A320" s="2" t="s">
        <v>23</v>
      </c>
      <c r="B320" s="2" t="s">
        <v>23</v>
      </c>
      <c r="C320" s="2">
        <f t="shared" si="13"/>
        <v>1</v>
      </c>
    </row>
    <row r="321" spans="1:3" x14ac:dyDescent="0.3">
      <c r="A321" s="2" t="s">
        <v>23</v>
      </c>
      <c r="B321" s="2" t="s">
        <v>23</v>
      </c>
      <c r="C321" s="2">
        <f t="shared" si="13"/>
        <v>1</v>
      </c>
    </row>
    <row r="322" spans="1:3" x14ac:dyDescent="0.3">
      <c r="A322" s="2" t="s">
        <v>24</v>
      </c>
      <c r="B322" s="2" t="s">
        <v>24</v>
      </c>
      <c r="C322" s="2">
        <f t="shared" si="13"/>
        <v>1</v>
      </c>
    </row>
    <row r="323" spans="1:3" x14ac:dyDescent="0.3">
      <c r="A323" s="2" t="s">
        <v>24</v>
      </c>
      <c r="B323" s="2" t="s">
        <v>24</v>
      </c>
      <c r="C323" s="2">
        <f t="shared" si="13"/>
        <v>1</v>
      </c>
    </row>
    <row r="324" spans="1:3" x14ac:dyDescent="0.3">
      <c r="A324" s="2" t="s">
        <v>24</v>
      </c>
      <c r="B324" s="2" t="s">
        <v>24</v>
      </c>
      <c r="C324" s="2">
        <f t="shared" si="13"/>
        <v>1</v>
      </c>
    </row>
    <row r="325" spans="1:3" x14ac:dyDescent="0.3">
      <c r="A325" s="2" t="s">
        <v>25</v>
      </c>
      <c r="B325" s="2" t="s">
        <v>25</v>
      </c>
      <c r="C325" s="2">
        <f t="shared" si="13"/>
        <v>1</v>
      </c>
    </row>
    <row r="326" spans="1:3" x14ac:dyDescent="0.3">
      <c r="A326" s="2" t="s">
        <v>25</v>
      </c>
      <c r="B326" s="2" t="s">
        <v>25</v>
      </c>
      <c r="C326" s="2">
        <f t="shared" si="13"/>
        <v>1</v>
      </c>
    </row>
    <row r="327" spans="1:3" x14ac:dyDescent="0.3">
      <c r="A327" s="2" t="s">
        <v>25</v>
      </c>
      <c r="B327" s="2" t="s">
        <v>25</v>
      </c>
      <c r="C327" s="2">
        <f t="shared" si="13"/>
        <v>1</v>
      </c>
    </row>
    <row r="328" spans="1:3" x14ac:dyDescent="0.3">
      <c r="A328" s="2" t="s">
        <v>26</v>
      </c>
      <c r="B328" s="2" t="s">
        <v>26</v>
      </c>
      <c r="C328" s="2">
        <f t="shared" si="13"/>
        <v>1</v>
      </c>
    </row>
    <row r="329" spans="1:3" x14ac:dyDescent="0.3">
      <c r="A329" s="2" t="s">
        <v>26</v>
      </c>
      <c r="B329" s="2" t="s">
        <v>26</v>
      </c>
      <c r="C329" s="2">
        <f t="shared" si="13"/>
        <v>1</v>
      </c>
    </row>
    <row r="330" spans="1:3" x14ac:dyDescent="0.3">
      <c r="A330" s="2" t="s">
        <v>26</v>
      </c>
      <c r="B330" s="2" t="s">
        <v>26</v>
      </c>
      <c r="C330" s="2">
        <f t="shared" si="13"/>
        <v>1</v>
      </c>
    </row>
    <row r="331" spans="1:3" x14ac:dyDescent="0.3">
      <c r="A331" s="2" t="s">
        <v>30</v>
      </c>
      <c r="B331" s="2" t="s">
        <v>30</v>
      </c>
      <c r="C331" s="2">
        <f t="shared" si="13"/>
        <v>1</v>
      </c>
    </row>
    <row r="332" spans="1:3" x14ac:dyDescent="0.3">
      <c r="A332" s="2" t="s">
        <v>30</v>
      </c>
      <c r="B332" s="2" t="s">
        <v>30</v>
      </c>
      <c r="C332" s="2">
        <f t="shared" si="13"/>
        <v>1</v>
      </c>
    </row>
    <row r="333" spans="1:3" x14ac:dyDescent="0.3">
      <c r="A333" s="2" t="s">
        <v>30</v>
      </c>
      <c r="B333" s="2" t="s">
        <v>30</v>
      </c>
      <c r="C333" s="2">
        <f t="shared" si="13"/>
        <v>1</v>
      </c>
    </row>
    <row r="334" spans="1:3" x14ac:dyDescent="0.3">
      <c r="A334" s="28"/>
      <c r="B334" s="28"/>
      <c r="C334" s="28"/>
    </row>
    <row r="335" spans="1:3" x14ac:dyDescent="0.3">
      <c r="A335" s="76">
        <v>5</v>
      </c>
      <c r="B335" s="77"/>
      <c r="C335" s="78"/>
    </row>
    <row r="336" spans="1:3" x14ac:dyDescent="0.3">
      <c r="A336" s="2" t="s">
        <v>1</v>
      </c>
      <c r="B336" s="2" t="s">
        <v>1</v>
      </c>
      <c r="C336" s="38">
        <f xml:space="preserve"> IF(A336=B336,1,0)</f>
        <v>1</v>
      </c>
    </row>
    <row r="337" spans="1:3" x14ac:dyDescent="0.3">
      <c r="A337" s="2" t="s">
        <v>1</v>
      </c>
      <c r="B337" s="2" t="s">
        <v>1</v>
      </c>
      <c r="C337" s="38">
        <f t="shared" ref="C337:C400" si="14" xml:space="preserve"> IF(A337=B337,1,0)</f>
        <v>1</v>
      </c>
    </row>
    <row r="338" spans="1:3" x14ac:dyDescent="0.3">
      <c r="A338" s="2" t="s">
        <v>1</v>
      </c>
      <c r="B338" s="2" t="s">
        <v>1</v>
      </c>
      <c r="C338" s="38">
        <f t="shared" si="14"/>
        <v>1</v>
      </c>
    </row>
    <row r="339" spans="1:3" x14ac:dyDescent="0.3">
      <c r="A339" s="2" t="s">
        <v>2</v>
      </c>
      <c r="B339" s="2" t="s">
        <v>2</v>
      </c>
      <c r="C339" s="38">
        <f t="shared" si="14"/>
        <v>1</v>
      </c>
    </row>
    <row r="340" spans="1:3" x14ac:dyDescent="0.3">
      <c r="A340" s="2" t="s">
        <v>2</v>
      </c>
      <c r="B340" s="2" t="s">
        <v>2</v>
      </c>
      <c r="C340" s="38">
        <f t="shared" si="14"/>
        <v>1</v>
      </c>
    </row>
    <row r="341" spans="1:3" x14ac:dyDescent="0.3">
      <c r="A341" s="2" t="s">
        <v>2</v>
      </c>
      <c r="B341" s="2" t="s">
        <v>2</v>
      </c>
      <c r="C341" s="38">
        <f t="shared" si="14"/>
        <v>1</v>
      </c>
    </row>
    <row r="342" spans="1:3" x14ac:dyDescent="0.3">
      <c r="A342" s="2" t="s">
        <v>3</v>
      </c>
      <c r="B342" s="2" t="s">
        <v>3</v>
      </c>
      <c r="C342" s="38">
        <f t="shared" si="14"/>
        <v>1</v>
      </c>
    </row>
    <row r="343" spans="1:3" x14ac:dyDescent="0.3">
      <c r="A343" s="2" t="s">
        <v>3</v>
      </c>
      <c r="B343" s="2" t="s">
        <v>3</v>
      </c>
      <c r="C343" s="38">
        <f t="shared" si="14"/>
        <v>1</v>
      </c>
    </row>
    <row r="344" spans="1:3" x14ac:dyDescent="0.3">
      <c r="A344" s="2" t="s">
        <v>3</v>
      </c>
      <c r="B344" s="2" t="s">
        <v>3</v>
      </c>
      <c r="C344" s="38">
        <f t="shared" si="14"/>
        <v>1</v>
      </c>
    </row>
    <row r="345" spans="1:3" x14ac:dyDescent="0.3">
      <c r="A345" s="2" t="s">
        <v>4</v>
      </c>
      <c r="B345" s="2" t="s">
        <v>4</v>
      </c>
      <c r="C345" s="38">
        <f t="shared" si="14"/>
        <v>1</v>
      </c>
    </row>
    <row r="346" spans="1:3" x14ac:dyDescent="0.3">
      <c r="A346" s="2" t="s">
        <v>4</v>
      </c>
      <c r="B346" s="2" t="s">
        <v>4</v>
      </c>
      <c r="C346" s="38">
        <f t="shared" si="14"/>
        <v>1</v>
      </c>
    </row>
    <row r="347" spans="1:3" x14ac:dyDescent="0.3">
      <c r="A347" s="2" t="s">
        <v>4</v>
      </c>
      <c r="B347" s="2" t="s">
        <v>4</v>
      </c>
      <c r="C347" s="38">
        <f t="shared" si="14"/>
        <v>1</v>
      </c>
    </row>
    <row r="348" spans="1:3" x14ac:dyDescent="0.3">
      <c r="A348" s="2" t="s">
        <v>5</v>
      </c>
      <c r="B348" s="2" t="s">
        <v>5</v>
      </c>
      <c r="C348" s="38">
        <f t="shared" si="14"/>
        <v>1</v>
      </c>
    </row>
    <row r="349" spans="1:3" x14ac:dyDescent="0.3">
      <c r="A349" s="2" t="s">
        <v>14</v>
      </c>
      <c r="B349" s="2" t="s">
        <v>5</v>
      </c>
      <c r="C349" s="38">
        <f t="shared" si="14"/>
        <v>0</v>
      </c>
    </row>
    <row r="350" spans="1:3" x14ac:dyDescent="0.3">
      <c r="A350" s="2" t="s">
        <v>5</v>
      </c>
      <c r="B350" s="2" t="s">
        <v>5</v>
      </c>
      <c r="C350" s="38">
        <f t="shared" si="14"/>
        <v>1</v>
      </c>
    </row>
    <row r="351" spans="1:3" x14ac:dyDescent="0.3">
      <c r="A351" s="2" t="s">
        <v>6</v>
      </c>
      <c r="B351" s="2" t="s">
        <v>6</v>
      </c>
      <c r="C351" s="38">
        <f t="shared" si="14"/>
        <v>1</v>
      </c>
    </row>
    <row r="352" spans="1:3" x14ac:dyDescent="0.3">
      <c r="A352" s="2" t="s">
        <v>6</v>
      </c>
      <c r="B352" s="2" t="s">
        <v>6</v>
      </c>
      <c r="C352" s="38">
        <f t="shared" si="14"/>
        <v>1</v>
      </c>
    </row>
    <row r="353" spans="1:3" x14ac:dyDescent="0.3">
      <c r="A353" s="2" t="s">
        <v>6</v>
      </c>
      <c r="B353" s="2" t="s">
        <v>6</v>
      </c>
      <c r="C353" s="38">
        <f t="shared" si="14"/>
        <v>1</v>
      </c>
    </row>
    <row r="354" spans="1:3" x14ac:dyDescent="0.3">
      <c r="A354" s="2" t="s">
        <v>7</v>
      </c>
      <c r="B354" s="2" t="s">
        <v>7</v>
      </c>
      <c r="C354" s="38">
        <f t="shared" si="14"/>
        <v>1</v>
      </c>
    </row>
    <row r="355" spans="1:3" x14ac:dyDescent="0.3">
      <c r="A355" s="2" t="s">
        <v>7</v>
      </c>
      <c r="B355" s="2" t="s">
        <v>7</v>
      </c>
      <c r="C355" s="38">
        <f t="shared" si="14"/>
        <v>1</v>
      </c>
    </row>
    <row r="356" spans="1:3" x14ac:dyDescent="0.3">
      <c r="A356" s="2" t="s">
        <v>7</v>
      </c>
      <c r="B356" s="2" t="s">
        <v>7</v>
      </c>
      <c r="C356" s="38">
        <f t="shared" si="14"/>
        <v>1</v>
      </c>
    </row>
    <row r="357" spans="1:3" x14ac:dyDescent="0.3">
      <c r="A357" s="2" t="s">
        <v>8</v>
      </c>
      <c r="B357" s="2" t="s">
        <v>8</v>
      </c>
      <c r="C357" s="38">
        <f t="shared" si="14"/>
        <v>1</v>
      </c>
    </row>
    <row r="358" spans="1:3" x14ac:dyDescent="0.3">
      <c r="A358" s="2" t="s">
        <v>8</v>
      </c>
      <c r="B358" s="2" t="s">
        <v>8</v>
      </c>
      <c r="C358" s="38">
        <f t="shared" si="14"/>
        <v>1</v>
      </c>
    </row>
    <row r="359" spans="1:3" x14ac:dyDescent="0.3">
      <c r="A359" s="2" t="s">
        <v>8</v>
      </c>
      <c r="B359" s="2" t="s">
        <v>8</v>
      </c>
      <c r="C359" s="38">
        <f t="shared" si="14"/>
        <v>1</v>
      </c>
    </row>
    <row r="360" spans="1:3" x14ac:dyDescent="0.3">
      <c r="A360" s="2" t="s">
        <v>9</v>
      </c>
      <c r="B360" s="2" t="s">
        <v>9</v>
      </c>
      <c r="C360" s="38">
        <f t="shared" si="14"/>
        <v>1</v>
      </c>
    </row>
    <row r="361" spans="1:3" x14ac:dyDescent="0.3">
      <c r="A361" s="2" t="s">
        <v>9</v>
      </c>
      <c r="B361" s="2" t="s">
        <v>9</v>
      </c>
      <c r="C361" s="38">
        <f t="shared" si="14"/>
        <v>1</v>
      </c>
    </row>
    <row r="362" spans="1:3" x14ac:dyDescent="0.3">
      <c r="A362" s="2" t="s">
        <v>9</v>
      </c>
      <c r="B362" s="2" t="s">
        <v>9</v>
      </c>
      <c r="C362" s="38">
        <f t="shared" si="14"/>
        <v>1</v>
      </c>
    </row>
    <row r="363" spans="1:3" x14ac:dyDescent="0.3">
      <c r="A363" s="2" t="s">
        <v>10</v>
      </c>
      <c r="B363" s="2" t="s">
        <v>10</v>
      </c>
      <c r="C363" s="38">
        <f t="shared" si="14"/>
        <v>1</v>
      </c>
    </row>
    <row r="364" spans="1:3" x14ac:dyDescent="0.3">
      <c r="A364" s="2" t="s">
        <v>10</v>
      </c>
      <c r="B364" s="2" t="s">
        <v>10</v>
      </c>
      <c r="C364" s="38">
        <f t="shared" si="14"/>
        <v>1</v>
      </c>
    </row>
    <row r="365" spans="1:3" x14ac:dyDescent="0.3">
      <c r="A365" s="2" t="s">
        <v>10</v>
      </c>
      <c r="B365" s="2" t="s">
        <v>10</v>
      </c>
      <c r="C365" s="38">
        <f t="shared" si="14"/>
        <v>1</v>
      </c>
    </row>
    <row r="366" spans="1:3" x14ac:dyDescent="0.3">
      <c r="A366" s="2" t="s">
        <v>11</v>
      </c>
      <c r="B366" s="2" t="s">
        <v>11</v>
      </c>
      <c r="C366" s="38">
        <f t="shared" si="14"/>
        <v>1</v>
      </c>
    </row>
    <row r="367" spans="1:3" x14ac:dyDescent="0.3">
      <c r="A367" s="2" t="s">
        <v>11</v>
      </c>
      <c r="B367" s="2" t="s">
        <v>11</v>
      </c>
      <c r="C367" s="38">
        <f t="shared" si="14"/>
        <v>1</v>
      </c>
    </row>
    <row r="368" spans="1:3" x14ac:dyDescent="0.3">
      <c r="A368" s="2" t="s">
        <v>11</v>
      </c>
      <c r="B368" s="2" t="s">
        <v>11</v>
      </c>
      <c r="C368" s="38">
        <f t="shared" si="14"/>
        <v>1</v>
      </c>
    </row>
    <row r="369" spans="1:3" x14ac:dyDescent="0.3">
      <c r="A369" s="2" t="s">
        <v>12</v>
      </c>
      <c r="B369" s="2" t="s">
        <v>12</v>
      </c>
      <c r="C369" s="38">
        <f t="shared" si="14"/>
        <v>1</v>
      </c>
    </row>
    <row r="370" spans="1:3" x14ac:dyDescent="0.3">
      <c r="A370" s="2" t="s">
        <v>12</v>
      </c>
      <c r="B370" s="2" t="s">
        <v>12</v>
      </c>
      <c r="C370" s="38">
        <f t="shared" si="14"/>
        <v>1</v>
      </c>
    </row>
    <row r="371" spans="1:3" x14ac:dyDescent="0.3">
      <c r="A371" s="2" t="s">
        <v>12</v>
      </c>
      <c r="B371" s="2" t="s">
        <v>12</v>
      </c>
      <c r="C371" s="38">
        <f t="shared" si="14"/>
        <v>1</v>
      </c>
    </row>
    <row r="372" spans="1:3" x14ac:dyDescent="0.3">
      <c r="A372" s="2" t="s">
        <v>13</v>
      </c>
      <c r="B372" s="2" t="s">
        <v>13</v>
      </c>
      <c r="C372" s="38">
        <f t="shared" si="14"/>
        <v>1</v>
      </c>
    </row>
    <row r="373" spans="1:3" x14ac:dyDescent="0.3">
      <c r="A373" s="2" t="s">
        <v>13</v>
      </c>
      <c r="B373" s="2" t="s">
        <v>13</v>
      </c>
      <c r="C373" s="38">
        <f t="shared" si="14"/>
        <v>1</v>
      </c>
    </row>
    <row r="374" spans="1:3" x14ac:dyDescent="0.3">
      <c r="A374" s="2" t="s">
        <v>13</v>
      </c>
      <c r="B374" s="2" t="s">
        <v>13</v>
      </c>
      <c r="C374" s="38">
        <f t="shared" si="14"/>
        <v>1</v>
      </c>
    </row>
    <row r="375" spans="1:3" x14ac:dyDescent="0.3">
      <c r="A375" s="2" t="s">
        <v>14</v>
      </c>
      <c r="B375" s="2" t="s">
        <v>14</v>
      </c>
      <c r="C375" s="38">
        <f t="shared" si="14"/>
        <v>1</v>
      </c>
    </row>
    <row r="376" spans="1:3" x14ac:dyDescent="0.3">
      <c r="A376" s="2" t="s">
        <v>5</v>
      </c>
      <c r="B376" s="2" t="s">
        <v>14</v>
      </c>
      <c r="C376" s="38">
        <f t="shared" si="14"/>
        <v>0</v>
      </c>
    </row>
    <row r="377" spans="1:3" x14ac:dyDescent="0.3">
      <c r="A377" s="2" t="s">
        <v>5</v>
      </c>
      <c r="B377" s="2" t="s">
        <v>14</v>
      </c>
      <c r="C377" s="38">
        <f t="shared" si="14"/>
        <v>0</v>
      </c>
    </row>
    <row r="378" spans="1:3" x14ac:dyDescent="0.3">
      <c r="A378" s="2" t="s">
        <v>15</v>
      </c>
      <c r="B378" s="2" t="s">
        <v>15</v>
      </c>
      <c r="C378" s="38">
        <f t="shared" si="14"/>
        <v>1</v>
      </c>
    </row>
    <row r="379" spans="1:3" x14ac:dyDescent="0.3">
      <c r="A379" s="2" t="s">
        <v>15</v>
      </c>
      <c r="B379" s="2" t="s">
        <v>15</v>
      </c>
      <c r="C379" s="38">
        <f t="shared" si="14"/>
        <v>1</v>
      </c>
    </row>
    <row r="380" spans="1:3" x14ac:dyDescent="0.3">
      <c r="A380" s="2" t="s">
        <v>15</v>
      </c>
      <c r="B380" s="2" t="s">
        <v>15</v>
      </c>
      <c r="C380" s="38">
        <f t="shared" si="14"/>
        <v>1</v>
      </c>
    </row>
    <row r="381" spans="1:3" x14ac:dyDescent="0.3">
      <c r="A381" s="2" t="s">
        <v>16</v>
      </c>
      <c r="B381" s="2" t="s">
        <v>16</v>
      </c>
      <c r="C381" s="38">
        <f t="shared" si="14"/>
        <v>1</v>
      </c>
    </row>
    <row r="382" spans="1:3" x14ac:dyDescent="0.3">
      <c r="A382" s="2" t="s">
        <v>16</v>
      </c>
      <c r="B382" s="2" t="s">
        <v>16</v>
      </c>
      <c r="C382" s="38">
        <f t="shared" si="14"/>
        <v>1</v>
      </c>
    </row>
    <row r="383" spans="1:3" x14ac:dyDescent="0.3">
      <c r="A383" s="2" t="s">
        <v>16</v>
      </c>
      <c r="B383" s="2" t="s">
        <v>16</v>
      </c>
      <c r="C383" s="38">
        <f t="shared" si="14"/>
        <v>1</v>
      </c>
    </row>
    <row r="384" spans="1:3" x14ac:dyDescent="0.3">
      <c r="A384" s="2" t="s">
        <v>17</v>
      </c>
      <c r="B384" s="2" t="s">
        <v>17</v>
      </c>
      <c r="C384" s="38">
        <f t="shared" si="14"/>
        <v>1</v>
      </c>
    </row>
    <row r="385" spans="1:3" x14ac:dyDescent="0.3">
      <c r="A385" s="2" t="s">
        <v>17</v>
      </c>
      <c r="B385" s="2" t="s">
        <v>17</v>
      </c>
      <c r="C385" s="38">
        <f t="shared" si="14"/>
        <v>1</v>
      </c>
    </row>
    <row r="386" spans="1:3" x14ac:dyDescent="0.3">
      <c r="A386" s="2" t="s">
        <v>17</v>
      </c>
      <c r="B386" s="2" t="s">
        <v>17</v>
      </c>
      <c r="C386" s="38">
        <f t="shared" si="14"/>
        <v>1</v>
      </c>
    </row>
    <row r="387" spans="1:3" x14ac:dyDescent="0.3">
      <c r="A387" s="2" t="s">
        <v>18</v>
      </c>
      <c r="B387" s="2" t="s">
        <v>18</v>
      </c>
      <c r="C387" s="38">
        <f t="shared" si="14"/>
        <v>1</v>
      </c>
    </row>
    <row r="388" spans="1:3" x14ac:dyDescent="0.3">
      <c r="A388" s="2" t="s">
        <v>18</v>
      </c>
      <c r="B388" s="2" t="s">
        <v>18</v>
      </c>
      <c r="C388" s="38">
        <f t="shared" si="14"/>
        <v>1</v>
      </c>
    </row>
    <row r="389" spans="1:3" x14ac:dyDescent="0.3">
      <c r="A389" s="2" t="s">
        <v>18</v>
      </c>
      <c r="B389" s="2" t="s">
        <v>18</v>
      </c>
      <c r="C389" s="38">
        <f t="shared" si="14"/>
        <v>1</v>
      </c>
    </row>
    <row r="390" spans="1:3" x14ac:dyDescent="0.3">
      <c r="A390" s="2" t="s">
        <v>19</v>
      </c>
      <c r="B390" s="2" t="s">
        <v>19</v>
      </c>
      <c r="C390" s="38">
        <f t="shared" si="14"/>
        <v>1</v>
      </c>
    </row>
    <row r="391" spans="1:3" x14ac:dyDescent="0.3">
      <c r="A391" s="2" t="s">
        <v>19</v>
      </c>
      <c r="B391" s="2" t="s">
        <v>19</v>
      </c>
      <c r="C391" s="38">
        <f t="shared" si="14"/>
        <v>1</v>
      </c>
    </row>
    <row r="392" spans="1:3" x14ac:dyDescent="0.3">
      <c r="A392" s="2" t="s">
        <v>19</v>
      </c>
      <c r="B392" s="2" t="s">
        <v>19</v>
      </c>
      <c r="C392" s="38">
        <f t="shared" si="14"/>
        <v>1</v>
      </c>
    </row>
    <row r="393" spans="1:3" x14ac:dyDescent="0.3">
      <c r="A393" s="2" t="s">
        <v>20</v>
      </c>
      <c r="B393" s="2" t="s">
        <v>20</v>
      </c>
      <c r="C393" s="38">
        <f t="shared" si="14"/>
        <v>1</v>
      </c>
    </row>
    <row r="394" spans="1:3" x14ac:dyDescent="0.3">
      <c r="A394" s="2" t="s">
        <v>20</v>
      </c>
      <c r="B394" s="2" t="s">
        <v>20</v>
      </c>
      <c r="C394" s="38">
        <f t="shared" si="14"/>
        <v>1</v>
      </c>
    </row>
    <row r="395" spans="1:3" x14ac:dyDescent="0.3">
      <c r="A395" s="2" t="s">
        <v>20</v>
      </c>
      <c r="B395" s="2" t="s">
        <v>20</v>
      </c>
      <c r="C395" s="38">
        <f t="shared" si="14"/>
        <v>1</v>
      </c>
    </row>
    <row r="396" spans="1:3" x14ac:dyDescent="0.3">
      <c r="A396" s="2" t="s">
        <v>21</v>
      </c>
      <c r="B396" s="2" t="s">
        <v>21</v>
      </c>
      <c r="C396" s="38">
        <f t="shared" si="14"/>
        <v>1</v>
      </c>
    </row>
    <row r="397" spans="1:3" x14ac:dyDescent="0.3">
      <c r="A397" s="2" t="s">
        <v>21</v>
      </c>
      <c r="B397" s="2" t="s">
        <v>21</v>
      </c>
      <c r="C397" s="38">
        <f t="shared" si="14"/>
        <v>1</v>
      </c>
    </row>
    <row r="398" spans="1:3" x14ac:dyDescent="0.3">
      <c r="A398" s="2" t="s">
        <v>21</v>
      </c>
      <c r="B398" s="2" t="s">
        <v>21</v>
      </c>
      <c r="C398" s="38">
        <f t="shared" si="14"/>
        <v>1</v>
      </c>
    </row>
    <row r="399" spans="1:3" x14ac:dyDescent="0.3">
      <c r="A399" s="2" t="s">
        <v>22</v>
      </c>
      <c r="B399" s="2" t="s">
        <v>22</v>
      </c>
      <c r="C399" s="38">
        <f t="shared" si="14"/>
        <v>1</v>
      </c>
    </row>
    <row r="400" spans="1:3" x14ac:dyDescent="0.3">
      <c r="A400" s="2" t="s">
        <v>22</v>
      </c>
      <c r="B400" s="2" t="s">
        <v>22</v>
      </c>
      <c r="C400" s="38">
        <f t="shared" si="14"/>
        <v>1</v>
      </c>
    </row>
    <row r="401" spans="1:3" x14ac:dyDescent="0.3">
      <c r="A401" s="2" t="s">
        <v>22</v>
      </c>
      <c r="B401" s="2" t="s">
        <v>22</v>
      </c>
      <c r="C401" s="38">
        <f t="shared" ref="C401:C416" si="15" xml:space="preserve"> IF(A401=B401,1,0)</f>
        <v>1</v>
      </c>
    </row>
    <row r="402" spans="1:3" x14ac:dyDescent="0.3">
      <c r="A402" s="2" t="s">
        <v>23</v>
      </c>
      <c r="B402" s="2" t="s">
        <v>23</v>
      </c>
      <c r="C402" s="38">
        <f t="shared" si="15"/>
        <v>1</v>
      </c>
    </row>
    <row r="403" spans="1:3" x14ac:dyDescent="0.3">
      <c r="A403" s="2" t="s">
        <v>23</v>
      </c>
      <c r="B403" s="2" t="s">
        <v>23</v>
      </c>
      <c r="C403" s="38">
        <f t="shared" si="15"/>
        <v>1</v>
      </c>
    </row>
    <row r="404" spans="1:3" x14ac:dyDescent="0.3">
      <c r="A404" s="2" t="s">
        <v>23</v>
      </c>
      <c r="B404" s="2" t="s">
        <v>23</v>
      </c>
      <c r="C404" s="38">
        <f t="shared" si="15"/>
        <v>1</v>
      </c>
    </row>
    <row r="405" spans="1:3" x14ac:dyDescent="0.3">
      <c r="A405" s="2" t="s">
        <v>24</v>
      </c>
      <c r="B405" s="2" t="s">
        <v>24</v>
      </c>
      <c r="C405" s="38">
        <f t="shared" si="15"/>
        <v>1</v>
      </c>
    </row>
    <row r="406" spans="1:3" x14ac:dyDescent="0.3">
      <c r="A406" s="2" t="s">
        <v>24</v>
      </c>
      <c r="B406" s="2" t="s">
        <v>24</v>
      </c>
      <c r="C406" s="38">
        <f t="shared" si="15"/>
        <v>1</v>
      </c>
    </row>
    <row r="407" spans="1:3" x14ac:dyDescent="0.3">
      <c r="A407" s="2" t="s">
        <v>24</v>
      </c>
      <c r="B407" s="2" t="s">
        <v>24</v>
      </c>
      <c r="C407" s="38">
        <f t="shared" si="15"/>
        <v>1</v>
      </c>
    </row>
    <row r="408" spans="1:3" x14ac:dyDescent="0.3">
      <c r="A408" s="2" t="s">
        <v>25</v>
      </c>
      <c r="B408" s="2" t="s">
        <v>25</v>
      </c>
      <c r="C408" s="38">
        <f t="shared" si="15"/>
        <v>1</v>
      </c>
    </row>
    <row r="409" spans="1:3" x14ac:dyDescent="0.3">
      <c r="A409" s="2" t="s">
        <v>25</v>
      </c>
      <c r="B409" s="2" t="s">
        <v>25</v>
      </c>
      <c r="C409" s="38">
        <f t="shared" si="15"/>
        <v>1</v>
      </c>
    </row>
    <row r="410" spans="1:3" x14ac:dyDescent="0.3">
      <c r="A410" s="2" t="s">
        <v>25</v>
      </c>
      <c r="B410" s="2" t="s">
        <v>25</v>
      </c>
      <c r="C410" s="38">
        <f t="shared" si="15"/>
        <v>1</v>
      </c>
    </row>
    <row r="411" spans="1:3" x14ac:dyDescent="0.3">
      <c r="A411" s="2" t="s">
        <v>26</v>
      </c>
      <c r="B411" s="2" t="s">
        <v>26</v>
      </c>
      <c r="C411" s="38">
        <f t="shared" si="15"/>
        <v>1</v>
      </c>
    </row>
    <row r="412" spans="1:3" x14ac:dyDescent="0.3">
      <c r="A412" s="2" t="s">
        <v>26</v>
      </c>
      <c r="B412" s="2" t="s">
        <v>26</v>
      </c>
      <c r="C412" s="38">
        <f t="shared" si="15"/>
        <v>1</v>
      </c>
    </row>
    <row r="413" spans="1:3" x14ac:dyDescent="0.3">
      <c r="A413" s="2" t="s">
        <v>26</v>
      </c>
      <c r="B413" s="2" t="s">
        <v>26</v>
      </c>
      <c r="C413" s="38">
        <f t="shared" si="15"/>
        <v>1</v>
      </c>
    </row>
    <row r="414" spans="1:3" x14ac:dyDescent="0.3">
      <c r="A414" s="2" t="s">
        <v>30</v>
      </c>
      <c r="B414" s="2" t="s">
        <v>30</v>
      </c>
      <c r="C414" s="38">
        <f t="shared" si="15"/>
        <v>1</v>
      </c>
    </row>
    <row r="415" spans="1:3" x14ac:dyDescent="0.3">
      <c r="A415" s="2" t="s">
        <v>30</v>
      </c>
      <c r="B415" s="2" t="s">
        <v>30</v>
      </c>
      <c r="C415" s="38">
        <f t="shared" si="15"/>
        <v>1</v>
      </c>
    </row>
    <row r="416" spans="1:3" x14ac:dyDescent="0.3">
      <c r="A416" s="2" t="s">
        <v>30</v>
      </c>
      <c r="B416" s="2" t="s">
        <v>30</v>
      </c>
      <c r="C416" s="38">
        <f t="shared" si="15"/>
        <v>1</v>
      </c>
    </row>
    <row r="417" spans="1:3" x14ac:dyDescent="0.3">
      <c r="A417" s="28"/>
      <c r="B417" s="28"/>
      <c r="C417" s="28"/>
    </row>
    <row r="418" spans="1:3" x14ac:dyDescent="0.3">
      <c r="A418" s="28"/>
      <c r="B418" s="28"/>
      <c r="C418" s="28"/>
    </row>
    <row r="419" spans="1:3" x14ac:dyDescent="0.3">
      <c r="A419" s="28"/>
      <c r="B419" s="28"/>
      <c r="C419" s="28"/>
    </row>
    <row r="420" spans="1:3" x14ac:dyDescent="0.3">
      <c r="A420" s="28"/>
      <c r="B420" s="28"/>
      <c r="C420" s="28"/>
    </row>
    <row r="421" spans="1:3" x14ac:dyDescent="0.3">
      <c r="A421" s="28"/>
      <c r="B421" s="28"/>
      <c r="C421" s="28"/>
    </row>
    <row r="422" spans="1:3" x14ac:dyDescent="0.3">
      <c r="A422" s="28"/>
      <c r="B422" s="28"/>
      <c r="C422" s="28"/>
    </row>
    <row r="423" spans="1:3" x14ac:dyDescent="0.3">
      <c r="A423" s="28"/>
      <c r="B423" s="28"/>
      <c r="C423" s="28"/>
    </row>
    <row r="424" spans="1:3" x14ac:dyDescent="0.3">
      <c r="A424" s="28"/>
      <c r="B424" s="28"/>
      <c r="C424" s="28"/>
    </row>
    <row r="425" spans="1:3" x14ac:dyDescent="0.3">
      <c r="A425" s="28"/>
      <c r="B425" s="28"/>
      <c r="C425" s="28"/>
    </row>
    <row r="426" spans="1:3" x14ac:dyDescent="0.3">
      <c r="A426" s="28"/>
      <c r="B426" s="28"/>
      <c r="C426" s="28"/>
    </row>
    <row r="427" spans="1:3" x14ac:dyDescent="0.3">
      <c r="A427" s="28"/>
      <c r="B427" s="28"/>
      <c r="C427" s="28"/>
    </row>
    <row r="428" spans="1:3" x14ac:dyDescent="0.3">
      <c r="A428" s="28"/>
      <c r="B428" s="28"/>
      <c r="C428" s="28"/>
    </row>
    <row r="429" spans="1:3" x14ac:dyDescent="0.3">
      <c r="A429" s="28"/>
      <c r="B429" s="28"/>
      <c r="C429" s="28"/>
    </row>
    <row r="430" spans="1:3" x14ac:dyDescent="0.3">
      <c r="A430" s="28"/>
      <c r="B430" s="28"/>
      <c r="C430" s="28"/>
    </row>
    <row r="431" spans="1:3" x14ac:dyDescent="0.3">
      <c r="A431" s="28"/>
      <c r="B431" s="28"/>
      <c r="C431" s="28"/>
    </row>
    <row r="432" spans="1:3" x14ac:dyDescent="0.3">
      <c r="A432" s="28"/>
      <c r="B432" s="28"/>
      <c r="C432" s="28"/>
    </row>
    <row r="433" spans="1:3" x14ac:dyDescent="0.3">
      <c r="A433" s="28"/>
      <c r="B433" s="28"/>
      <c r="C433" s="28"/>
    </row>
    <row r="434" spans="1:3" x14ac:dyDescent="0.3">
      <c r="A434" s="28"/>
      <c r="B434" s="28"/>
      <c r="C434" s="28"/>
    </row>
    <row r="435" spans="1:3" x14ac:dyDescent="0.3">
      <c r="A435" s="28"/>
      <c r="B435" s="28"/>
      <c r="C435" s="28"/>
    </row>
    <row r="436" spans="1:3" x14ac:dyDescent="0.3">
      <c r="A436" s="28"/>
      <c r="B436" s="28"/>
      <c r="C436" s="28"/>
    </row>
    <row r="437" spans="1:3" x14ac:dyDescent="0.3">
      <c r="A437" s="28"/>
      <c r="B437" s="28"/>
      <c r="C437" s="28"/>
    </row>
    <row r="438" spans="1:3" x14ac:dyDescent="0.3">
      <c r="A438" s="28"/>
      <c r="B438" s="28"/>
      <c r="C438" s="28"/>
    </row>
    <row r="439" spans="1:3" x14ac:dyDescent="0.3">
      <c r="A439" s="28"/>
      <c r="B439" s="28"/>
      <c r="C439" s="28"/>
    </row>
    <row r="440" spans="1:3" x14ac:dyDescent="0.3">
      <c r="A440" s="28"/>
      <c r="B440" s="28"/>
      <c r="C440" s="28"/>
    </row>
    <row r="441" spans="1:3" x14ac:dyDescent="0.3">
      <c r="A441" s="28"/>
      <c r="B441" s="28"/>
      <c r="C441" s="28"/>
    </row>
    <row r="442" spans="1:3" x14ac:dyDescent="0.3">
      <c r="A442" s="28"/>
      <c r="B442" s="28"/>
      <c r="C442" s="28"/>
    </row>
    <row r="443" spans="1:3" x14ac:dyDescent="0.3">
      <c r="A443" s="28"/>
      <c r="B443" s="28"/>
      <c r="C443" s="28"/>
    </row>
    <row r="444" spans="1:3" x14ac:dyDescent="0.3">
      <c r="A444" s="28"/>
      <c r="B444" s="28"/>
      <c r="C444" s="28"/>
    </row>
    <row r="445" spans="1:3" x14ac:dyDescent="0.3">
      <c r="A445" s="28"/>
      <c r="B445" s="28"/>
      <c r="C445" s="28"/>
    </row>
    <row r="446" spans="1:3" x14ac:dyDescent="0.3">
      <c r="A446" s="28"/>
      <c r="B446" s="28"/>
      <c r="C446" s="28"/>
    </row>
    <row r="447" spans="1:3" x14ac:dyDescent="0.3">
      <c r="A447" s="28"/>
      <c r="B447" s="28"/>
      <c r="C447" s="28"/>
    </row>
    <row r="448" spans="1:3" x14ac:dyDescent="0.3">
      <c r="A448" s="28"/>
      <c r="B448" s="28"/>
      <c r="C448" s="28"/>
    </row>
    <row r="449" spans="1:3" x14ac:dyDescent="0.3">
      <c r="A449" s="28"/>
      <c r="B449" s="28"/>
      <c r="C449" s="28"/>
    </row>
    <row r="450" spans="1:3" x14ac:dyDescent="0.3">
      <c r="A450" s="28"/>
      <c r="B450" s="28"/>
      <c r="C450" s="28"/>
    </row>
    <row r="451" spans="1:3" x14ac:dyDescent="0.3">
      <c r="A451" s="28"/>
      <c r="B451" s="28"/>
      <c r="C451" s="28"/>
    </row>
    <row r="452" spans="1:3" x14ac:dyDescent="0.3">
      <c r="A452" s="28"/>
      <c r="B452" s="28"/>
      <c r="C452" s="28"/>
    </row>
    <row r="453" spans="1:3" x14ac:dyDescent="0.3">
      <c r="A453" s="28"/>
      <c r="B453" s="28"/>
      <c r="C453" s="28"/>
    </row>
    <row r="454" spans="1:3" x14ac:dyDescent="0.3">
      <c r="A454" s="28"/>
      <c r="B454" s="28"/>
      <c r="C454" s="28"/>
    </row>
    <row r="455" spans="1:3" x14ac:dyDescent="0.3">
      <c r="A455" s="28"/>
      <c r="B455" s="28"/>
      <c r="C455" s="28"/>
    </row>
    <row r="456" spans="1:3" x14ac:dyDescent="0.3">
      <c r="A456" s="28"/>
      <c r="B456" s="28"/>
      <c r="C456" s="28"/>
    </row>
    <row r="457" spans="1:3" x14ac:dyDescent="0.3">
      <c r="A457" s="28"/>
      <c r="B457" s="28"/>
      <c r="C457" s="28"/>
    </row>
    <row r="458" spans="1:3" x14ac:dyDescent="0.3">
      <c r="A458" s="28"/>
      <c r="B458" s="28"/>
      <c r="C458" s="28"/>
    </row>
    <row r="459" spans="1:3" x14ac:dyDescent="0.3">
      <c r="A459" s="28"/>
      <c r="B459" s="28"/>
      <c r="C459" s="28"/>
    </row>
    <row r="460" spans="1:3" x14ac:dyDescent="0.3">
      <c r="A460" s="28"/>
      <c r="B460" s="28"/>
      <c r="C460" s="28"/>
    </row>
    <row r="461" spans="1:3" x14ac:dyDescent="0.3">
      <c r="A461" s="28"/>
      <c r="B461" s="28"/>
      <c r="C461" s="28"/>
    </row>
    <row r="462" spans="1:3" x14ac:dyDescent="0.3">
      <c r="A462" s="28"/>
      <c r="B462" s="28"/>
      <c r="C462" s="28"/>
    </row>
    <row r="463" spans="1:3" x14ac:dyDescent="0.3">
      <c r="A463" s="28"/>
      <c r="B463" s="28"/>
      <c r="C463" s="28"/>
    </row>
    <row r="464" spans="1:3" x14ac:dyDescent="0.3">
      <c r="A464" s="28"/>
      <c r="B464" s="28"/>
      <c r="C464" s="28"/>
    </row>
    <row r="465" spans="1:3" x14ac:dyDescent="0.3">
      <c r="A465" s="28"/>
      <c r="B465" s="28"/>
      <c r="C465" s="28"/>
    </row>
    <row r="466" spans="1:3" x14ac:dyDescent="0.3">
      <c r="A466" s="28"/>
      <c r="B466" s="28"/>
      <c r="C466" s="28"/>
    </row>
    <row r="467" spans="1:3" x14ac:dyDescent="0.3">
      <c r="A467" s="28"/>
      <c r="B467" s="28"/>
      <c r="C467" s="28"/>
    </row>
    <row r="468" spans="1:3" x14ac:dyDescent="0.3">
      <c r="A468" s="28"/>
      <c r="B468" s="28"/>
      <c r="C468" s="28"/>
    </row>
    <row r="469" spans="1:3" x14ac:dyDescent="0.3">
      <c r="A469" s="28"/>
      <c r="B469" s="28"/>
      <c r="C469" s="28"/>
    </row>
    <row r="470" spans="1:3" x14ac:dyDescent="0.3">
      <c r="A470" s="28"/>
      <c r="B470" s="28"/>
      <c r="C470" s="28"/>
    </row>
    <row r="471" spans="1:3" x14ac:dyDescent="0.3">
      <c r="A471" s="28"/>
      <c r="B471" s="28"/>
      <c r="C471" s="28"/>
    </row>
    <row r="472" spans="1:3" x14ac:dyDescent="0.3">
      <c r="A472" s="28"/>
      <c r="B472" s="28"/>
      <c r="C472" s="28"/>
    </row>
    <row r="473" spans="1:3" x14ac:dyDescent="0.3">
      <c r="A473" s="28"/>
      <c r="B473" s="28"/>
      <c r="C473" s="28"/>
    </row>
    <row r="474" spans="1:3" x14ac:dyDescent="0.3">
      <c r="A474" s="28"/>
      <c r="B474" s="28"/>
      <c r="C474" s="28"/>
    </row>
    <row r="475" spans="1:3" x14ac:dyDescent="0.3">
      <c r="A475" s="28"/>
      <c r="B475" s="28"/>
      <c r="C475" s="28"/>
    </row>
    <row r="476" spans="1:3" x14ac:dyDescent="0.3">
      <c r="A476" s="28"/>
      <c r="B476" s="28"/>
      <c r="C476" s="28"/>
    </row>
    <row r="477" spans="1:3" x14ac:dyDescent="0.3">
      <c r="A477" s="28"/>
      <c r="B477" s="28"/>
      <c r="C477" s="28"/>
    </row>
    <row r="478" spans="1:3" x14ac:dyDescent="0.3">
      <c r="A478" s="28"/>
      <c r="B478" s="28"/>
      <c r="C478" s="28"/>
    </row>
    <row r="479" spans="1:3" x14ac:dyDescent="0.3">
      <c r="A479" s="28"/>
      <c r="B479" s="28"/>
      <c r="C479" s="28"/>
    </row>
    <row r="480" spans="1:3" x14ac:dyDescent="0.3">
      <c r="A480" s="28"/>
      <c r="B480" s="28"/>
      <c r="C480" s="28"/>
    </row>
    <row r="481" spans="1:3" x14ac:dyDescent="0.3">
      <c r="A481" s="28"/>
      <c r="B481" s="28"/>
      <c r="C481" s="28"/>
    </row>
    <row r="482" spans="1:3" x14ac:dyDescent="0.3">
      <c r="A482" s="28"/>
      <c r="B482" s="28"/>
      <c r="C482" s="28"/>
    </row>
    <row r="483" spans="1:3" x14ac:dyDescent="0.3">
      <c r="A483" s="28"/>
      <c r="B483" s="28"/>
      <c r="C483" s="28"/>
    </row>
    <row r="484" spans="1:3" x14ac:dyDescent="0.3">
      <c r="A484" s="28"/>
      <c r="B484" s="28"/>
      <c r="C484" s="28"/>
    </row>
    <row r="485" spans="1:3" x14ac:dyDescent="0.3">
      <c r="A485" s="28"/>
      <c r="B485" s="28"/>
      <c r="C485" s="28"/>
    </row>
    <row r="486" spans="1:3" x14ac:dyDescent="0.3">
      <c r="A486" s="28"/>
      <c r="B486" s="28"/>
      <c r="C486" s="28"/>
    </row>
    <row r="487" spans="1:3" x14ac:dyDescent="0.3">
      <c r="A487" s="28"/>
      <c r="B487" s="28"/>
      <c r="C487" s="28"/>
    </row>
    <row r="488" spans="1:3" x14ac:dyDescent="0.3">
      <c r="A488" s="28"/>
      <c r="B488" s="28"/>
      <c r="C488" s="28"/>
    </row>
    <row r="489" spans="1:3" x14ac:dyDescent="0.3">
      <c r="A489" s="28"/>
      <c r="B489" s="28"/>
      <c r="C489" s="28"/>
    </row>
    <row r="490" spans="1:3" x14ac:dyDescent="0.3">
      <c r="A490" s="28"/>
      <c r="B490" s="28"/>
      <c r="C490" s="28"/>
    </row>
    <row r="491" spans="1:3" x14ac:dyDescent="0.3">
      <c r="A491" s="28"/>
      <c r="B491" s="28"/>
      <c r="C491" s="28"/>
    </row>
    <row r="492" spans="1:3" x14ac:dyDescent="0.3">
      <c r="A492" s="28"/>
      <c r="B492" s="28"/>
      <c r="C492" s="28"/>
    </row>
    <row r="493" spans="1:3" x14ac:dyDescent="0.3">
      <c r="A493" s="28"/>
      <c r="B493" s="28"/>
      <c r="C493" s="28"/>
    </row>
    <row r="494" spans="1:3" x14ac:dyDescent="0.3">
      <c r="A494" s="28"/>
      <c r="B494" s="28"/>
      <c r="C494" s="28"/>
    </row>
    <row r="495" spans="1:3" x14ac:dyDescent="0.3">
      <c r="A495" s="28"/>
      <c r="B495" s="28"/>
      <c r="C495" s="28"/>
    </row>
    <row r="496" spans="1:3" x14ac:dyDescent="0.3">
      <c r="A496" s="28"/>
      <c r="B496" s="28"/>
      <c r="C496" s="28"/>
    </row>
    <row r="497" spans="1:3" x14ac:dyDescent="0.3">
      <c r="A497" s="28"/>
      <c r="B497" s="28"/>
      <c r="C497" s="28"/>
    </row>
    <row r="498" spans="1:3" x14ac:dyDescent="0.3">
      <c r="A498" s="28"/>
      <c r="B498" s="28"/>
      <c r="C498" s="28"/>
    </row>
    <row r="499" spans="1:3" x14ac:dyDescent="0.3">
      <c r="A499" s="28"/>
      <c r="B499" s="28"/>
      <c r="C499" s="28"/>
    </row>
    <row r="500" spans="1:3" x14ac:dyDescent="0.3">
      <c r="A500" s="28"/>
      <c r="B500" s="28"/>
      <c r="C500" s="28"/>
    </row>
    <row r="501" spans="1:3" x14ac:dyDescent="0.3">
      <c r="A501" s="28"/>
      <c r="B501" s="28"/>
      <c r="C501" s="28"/>
    </row>
    <row r="502" spans="1:3" x14ac:dyDescent="0.3">
      <c r="A502" s="28"/>
      <c r="B502" s="28"/>
      <c r="C502" s="28"/>
    </row>
    <row r="503" spans="1:3" x14ac:dyDescent="0.3">
      <c r="A503" s="28"/>
      <c r="B503" s="28"/>
      <c r="C503" s="28"/>
    </row>
    <row r="504" spans="1:3" x14ac:dyDescent="0.3">
      <c r="A504" s="28"/>
      <c r="B504" s="28"/>
      <c r="C504" s="28"/>
    </row>
    <row r="505" spans="1:3" x14ac:dyDescent="0.3">
      <c r="A505" s="28"/>
      <c r="B505" s="28"/>
      <c r="C505" s="28"/>
    </row>
    <row r="506" spans="1:3" x14ac:dyDescent="0.3">
      <c r="A506" s="28"/>
      <c r="B506" s="28"/>
      <c r="C506" s="28"/>
    </row>
    <row r="507" spans="1:3" x14ac:dyDescent="0.3">
      <c r="A507" s="28"/>
      <c r="B507" s="28"/>
      <c r="C507" s="28"/>
    </row>
    <row r="508" spans="1:3" x14ac:dyDescent="0.3">
      <c r="A508" s="28"/>
      <c r="B508" s="28"/>
      <c r="C508" s="28"/>
    </row>
    <row r="509" spans="1:3" x14ac:dyDescent="0.3">
      <c r="A509" s="28"/>
      <c r="B509" s="28"/>
      <c r="C509" s="28"/>
    </row>
    <row r="510" spans="1:3" x14ac:dyDescent="0.3">
      <c r="A510" s="28"/>
      <c r="B510" s="28"/>
      <c r="C510" s="28"/>
    </row>
    <row r="511" spans="1:3" x14ac:dyDescent="0.3">
      <c r="A511" s="28"/>
      <c r="B511" s="28"/>
      <c r="C511" s="28"/>
    </row>
    <row r="512" spans="1:3" x14ac:dyDescent="0.3">
      <c r="A512" s="28"/>
      <c r="B512" s="28"/>
      <c r="C512" s="28"/>
    </row>
    <row r="513" spans="1:3" x14ac:dyDescent="0.3">
      <c r="A513" s="28"/>
      <c r="B513" s="28"/>
      <c r="C513" s="28"/>
    </row>
    <row r="514" spans="1:3" x14ac:dyDescent="0.3">
      <c r="A514" s="28"/>
      <c r="B514" s="28"/>
      <c r="C514" s="28"/>
    </row>
    <row r="515" spans="1:3" x14ac:dyDescent="0.3">
      <c r="A515" s="28"/>
      <c r="B515" s="28"/>
      <c r="C515" s="28"/>
    </row>
    <row r="516" spans="1:3" x14ac:dyDescent="0.3">
      <c r="A516" s="28"/>
      <c r="B516" s="28"/>
      <c r="C516" s="28"/>
    </row>
    <row r="517" spans="1:3" x14ac:dyDescent="0.3">
      <c r="A517" s="28"/>
      <c r="B517" s="28"/>
      <c r="C517" s="28"/>
    </row>
    <row r="518" spans="1:3" x14ac:dyDescent="0.3">
      <c r="A518" s="28"/>
      <c r="B518" s="28"/>
      <c r="C518" s="28"/>
    </row>
    <row r="519" spans="1:3" x14ac:dyDescent="0.3">
      <c r="A519" s="28"/>
      <c r="B519" s="28"/>
      <c r="C519" s="28"/>
    </row>
    <row r="520" spans="1:3" x14ac:dyDescent="0.3">
      <c r="A520" s="28"/>
      <c r="B520" s="28"/>
      <c r="C520" s="28"/>
    </row>
    <row r="521" spans="1:3" x14ac:dyDescent="0.3">
      <c r="A521" s="28"/>
      <c r="B521" s="28"/>
      <c r="C521" s="28"/>
    </row>
    <row r="522" spans="1:3" x14ac:dyDescent="0.3">
      <c r="A522" s="28"/>
      <c r="B522" s="28"/>
      <c r="C522" s="28"/>
    </row>
    <row r="523" spans="1:3" x14ac:dyDescent="0.3">
      <c r="A523" s="28"/>
      <c r="B523" s="28"/>
      <c r="C523" s="28"/>
    </row>
    <row r="524" spans="1:3" x14ac:dyDescent="0.3">
      <c r="A524" s="28"/>
      <c r="B524" s="28"/>
      <c r="C524" s="28"/>
    </row>
    <row r="525" spans="1:3" x14ac:dyDescent="0.3">
      <c r="A525" s="28"/>
      <c r="B525" s="28"/>
      <c r="C525" s="28"/>
    </row>
    <row r="526" spans="1:3" x14ac:dyDescent="0.3">
      <c r="A526" s="28"/>
      <c r="B526" s="28"/>
      <c r="C526" s="28"/>
    </row>
    <row r="527" spans="1:3" x14ac:dyDescent="0.3">
      <c r="A527" s="28"/>
      <c r="B527" s="28"/>
      <c r="C527" s="28"/>
    </row>
    <row r="528" spans="1:3" x14ac:dyDescent="0.3">
      <c r="A528" s="28"/>
      <c r="B528" s="28"/>
      <c r="C528" s="28"/>
    </row>
    <row r="529" spans="1:3" x14ac:dyDescent="0.3">
      <c r="A529" s="28"/>
      <c r="B529" s="28"/>
      <c r="C529" s="28"/>
    </row>
    <row r="530" spans="1:3" x14ac:dyDescent="0.3">
      <c r="A530" s="28"/>
      <c r="B530" s="28"/>
      <c r="C530" s="28"/>
    </row>
    <row r="531" spans="1:3" x14ac:dyDescent="0.3">
      <c r="A531" s="28"/>
      <c r="B531" s="28"/>
      <c r="C531" s="28"/>
    </row>
    <row r="532" spans="1:3" x14ac:dyDescent="0.3">
      <c r="A532" s="28"/>
      <c r="B532" s="28"/>
      <c r="C532" s="28"/>
    </row>
    <row r="533" spans="1:3" x14ac:dyDescent="0.3">
      <c r="A533" s="28"/>
      <c r="B533" s="28"/>
      <c r="C533" s="28"/>
    </row>
    <row r="534" spans="1:3" x14ac:dyDescent="0.3">
      <c r="A534" s="28"/>
      <c r="B534" s="28"/>
      <c r="C534" s="28"/>
    </row>
    <row r="535" spans="1:3" x14ac:dyDescent="0.3">
      <c r="A535" s="28"/>
      <c r="B535" s="28"/>
      <c r="C535" s="28"/>
    </row>
    <row r="536" spans="1:3" x14ac:dyDescent="0.3">
      <c r="A536" s="28"/>
      <c r="B536" s="28"/>
      <c r="C536" s="28"/>
    </row>
    <row r="537" spans="1:3" x14ac:dyDescent="0.3">
      <c r="A537" s="28"/>
      <c r="B537" s="28"/>
      <c r="C537" s="28"/>
    </row>
    <row r="538" spans="1:3" x14ac:dyDescent="0.3">
      <c r="A538" s="28"/>
      <c r="B538" s="28"/>
      <c r="C538" s="28"/>
    </row>
    <row r="539" spans="1:3" x14ac:dyDescent="0.3">
      <c r="A539" s="28"/>
      <c r="B539" s="28"/>
      <c r="C539" s="28"/>
    </row>
    <row r="540" spans="1:3" x14ac:dyDescent="0.3">
      <c r="A540" s="28"/>
      <c r="B540" s="28"/>
      <c r="C540" s="28"/>
    </row>
    <row r="541" spans="1:3" x14ac:dyDescent="0.3">
      <c r="A541" s="28"/>
      <c r="B541" s="28"/>
      <c r="C541" s="28"/>
    </row>
    <row r="542" spans="1:3" x14ac:dyDescent="0.3">
      <c r="A542" s="28"/>
      <c r="B542" s="28"/>
      <c r="C542" s="28"/>
    </row>
    <row r="543" spans="1:3" x14ac:dyDescent="0.3">
      <c r="A543" s="28"/>
      <c r="B543" s="28"/>
      <c r="C543" s="28"/>
    </row>
    <row r="544" spans="1:3" x14ac:dyDescent="0.3">
      <c r="A544" s="28"/>
      <c r="B544" s="28"/>
      <c r="C544" s="28"/>
    </row>
    <row r="545" spans="1:3" x14ac:dyDescent="0.3">
      <c r="A545" s="28"/>
      <c r="B545" s="28"/>
      <c r="C545" s="28"/>
    </row>
    <row r="546" spans="1:3" x14ac:dyDescent="0.3">
      <c r="A546" s="28"/>
      <c r="B546" s="28"/>
      <c r="C546" s="28"/>
    </row>
    <row r="547" spans="1:3" x14ac:dyDescent="0.3">
      <c r="A547" s="28"/>
      <c r="B547" s="28"/>
      <c r="C547" s="28"/>
    </row>
    <row r="548" spans="1:3" x14ac:dyDescent="0.3">
      <c r="A548" s="28"/>
      <c r="B548" s="28"/>
      <c r="C548" s="28"/>
    </row>
    <row r="549" spans="1:3" x14ac:dyDescent="0.3">
      <c r="A549" s="28"/>
      <c r="B549" s="28"/>
      <c r="C549" s="28"/>
    </row>
    <row r="550" spans="1:3" x14ac:dyDescent="0.3">
      <c r="A550" s="28"/>
      <c r="B550" s="28"/>
      <c r="C550" s="28"/>
    </row>
    <row r="551" spans="1:3" x14ac:dyDescent="0.3">
      <c r="A551" s="28"/>
      <c r="B551" s="28"/>
      <c r="C551" s="28"/>
    </row>
    <row r="552" spans="1:3" x14ac:dyDescent="0.3">
      <c r="A552" s="28"/>
      <c r="B552" s="28"/>
      <c r="C552" s="28"/>
    </row>
    <row r="553" spans="1:3" x14ac:dyDescent="0.3">
      <c r="A553" s="28"/>
      <c r="B553" s="28"/>
      <c r="C553" s="28"/>
    </row>
    <row r="554" spans="1:3" x14ac:dyDescent="0.3">
      <c r="A554" s="28"/>
      <c r="B554" s="28"/>
      <c r="C554" s="28"/>
    </row>
    <row r="555" spans="1:3" x14ac:dyDescent="0.3">
      <c r="A555" s="28"/>
      <c r="B555" s="28"/>
      <c r="C555" s="28"/>
    </row>
    <row r="556" spans="1:3" x14ac:dyDescent="0.3">
      <c r="A556" s="28"/>
      <c r="B556" s="28"/>
      <c r="C556" s="28"/>
    </row>
    <row r="557" spans="1:3" x14ac:dyDescent="0.3">
      <c r="A557" s="28"/>
      <c r="B557" s="28"/>
      <c r="C557" s="28"/>
    </row>
    <row r="558" spans="1:3" x14ac:dyDescent="0.3">
      <c r="A558" s="28"/>
      <c r="B558" s="28"/>
      <c r="C558" s="28"/>
    </row>
    <row r="559" spans="1:3" x14ac:dyDescent="0.3">
      <c r="A559" s="28"/>
      <c r="B559" s="28"/>
      <c r="C559" s="28"/>
    </row>
    <row r="560" spans="1:3" x14ac:dyDescent="0.3">
      <c r="A560" s="28"/>
      <c r="B560" s="28"/>
      <c r="C560" s="28"/>
    </row>
    <row r="561" spans="1:3" x14ac:dyDescent="0.3">
      <c r="A561" s="28"/>
      <c r="B561" s="28"/>
      <c r="C561" s="28"/>
    </row>
    <row r="562" spans="1:3" x14ac:dyDescent="0.3">
      <c r="A562" s="28"/>
      <c r="B562" s="28"/>
      <c r="C562" s="28"/>
    </row>
    <row r="563" spans="1:3" x14ac:dyDescent="0.3">
      <c r="A563" s="28"/>
      <c r="B563" s="28"/>
      <c r="C563" s="28"/>
    </row>
    <row r="564" spans="1:3" x14ac:dyDescent="0.3">
      <c r="A564" s="28"/>
      <c r="B564" s="28"/>
      <c r="C564" s="28"/>
    </row>
    <row r="565" spans="1:3" x14ac:dyDescent="0.3">
      <c r="A565" s="28"/>
      <c r="B565" s="28"/>
      <c r="C565" s="28"/>
    </row>
    <row r="566" spans="1:3" x14ac:dyDescent="0.3">
      <c r="A566" s="28"/>
      <c r="B566" s="28"/>
      <c r="C566" s="28"/>
    </row>
    <row r="567" spans="1:3" x14ac:dyDescent="0.3">
      <c r="A567" s="28"/>
      <c r="B567" s="28"/>
      <c r="C567" s="28"/>
    </row>
    <row r="568" spans="1:3" x14ac:dyDescent="0.3">
      <c r="A568" s="28"/>
      <c r="B568" s="28"/>
      <c r="C568" s="28"/>
    </row>
    <row r="569" spans="1:3" x14ac:dyDescent="0.3">
      <c r="A569" s="28"/>
      <c r="B569" s="28"/>
      <c r="C569" s="28"/>
    </row>
    <row r="570" spans="1:3" x14ac:dyDescent="0.3">
      <c r="A570" s="28"/>
      <c r="B570" s="28"/>
      <c r="C570" s="28"/>
    </row>
    <row r="571" spans="1:3" x14ac:dyDescent="0.3">
      <c r="A571" s="28"/>
      <c r="B571" s="28"/>
      <c r="C571" s="28"/>
    </row>
    <row r="572" spans="1:3" x14ac:dyDescent="0.3">
      <c r="A572" s="28"/>
      <c r="B572" s="28"/>
      <c r="C572" s="28"/>
    </row>
    <row r="573" spans="1:3" x14ac:dyDescent="0.3">
      <c r="A573" s="28"/>
      <c r="B573" s="28"/>
      <c r="C573" s="28"/>
    </row>
    <row r="574" spans="1:3" x14ac:dyDescent="0.3">
      <c r="A574" s="28"/>
      <c r="B574" s="28"/>
      <c r="C574" s="28"/>
    </row>
    <row r="575" spans="1:3" x14ac:dyDescent="0.3">
      <c r="A575" s="28"/>
      <c r="B575" s="28"/>
      <c r="C575" s="28"/>
    </row>
    <row r="576" spans="1:3" x14ac:dyDescent="0.3">
      <c r="A576" s="28"/>
      <c r="B576" s="28"/>
      <c r="C576" s="28"/>
    </row>
    <row r="577" spans="1:3" x14ac:dyDescent="0.3">
      <c r="A577" s="28"/>
      <c r="B577" s="28"/>
      <c r="C577" s="28"/>
    </row>
    <row r="578" spans="1:3" x14ac:dyDescent="0.3">
      <c r="A578" s="28"/>
      <c r="B578" s="28"/>
      <c r="C578" s="28"/>
    </row>
    <row r="579" spans="1:3" x14ac:dyDescent="0.3">
      <c r="A579" s="28"/>
      <c r="B579" s="28"/>
      <c r="C579" s="28"/>
    </row>
    <row r="580" spans="1:3" x14ac:dyDescent="0.3">
      <c r="A580" s="28"/>
      <c r="B580" s="28"/>
      <c r="C580" s="28"/>
    </row>
    <row r="581" spans="1:3" x14ac:dyDescent="0.3">
      <c r="A581" s="28"/>
      <c r="B581" s="28"/>
      <c r="C581" s="28"/>
    </row>
    <row r="582" spans="1:3" x14ac:dyDescent="0.3">
      <c r="A582" s="28"/>
      <c r="B582" s="28"/>
      <c r="C582" s="28"/>
    </row>
    <row r="583" spans="1:3" x14ac:dyDescent="0.3">
      <c r="A583" s="28"/>
      <c r="B583" s="28"/>
      <c r="C583" s="28"/>
    </row>
    <row r="584" spans="1:3" x14ac:dyDescent="0.3">
      <c r="A584" s="28"/>
      <c r="B584" s="28"/>
      <c r="C584" s="28"/>
    </row>
    <row r="585" spans="1:3" x14ac:dyDescent="0.3">
      <c r="A585" s="28"/>
      <c r="B585" s="28"/>
      <c r="C585" s="28"/>
    </row>
    <row r="586" spans="1:3" x14ac:dyDescent="0.3">
      <c r="A586" s="28"/>
      <c r="B586" s="28"/>
      <c r="C586" s="28"/>
    </row>
    <row r="587" spans="1:3" x14ac:dyDescent="0.3">
      <c r="A587" s="28"/>
      <c r="B587" s="28"/>
      <c r="C587" s="28"/>
    </row>
    <row r="588" spans="1:3" x14ac:dyDescent="0.3">
      <c r="A588" s="28"/>
      <c r="B588" s="28"/>
      <c r="C588" s="28"/>
    </row>
    <row r="589" spans="1:3" x14ac:dyDescent="0.3">
      <c r="A589" s="28"/>
      <c r="B589" s="28"/>
      <c r="C589" s="28"/>
    </row>
    <row r="590" spans="1:3" x14ac:dyDescent="0.3">
      <c r="A590" s="28"/>
      <c r="B590" s="28"/>
      <c r="C590" s="28"/>
    </row>
    <row r="591" spans="1:3" x14ac:dyDescent="0.3">
      <c r="A591" s="28"/>
      <c r="B591" s="28"/>
      <c r="C591" s="28"/>
    </row>
    <row r="592" spans="1:3" x14ac:dyDescent="0.3">
      <c r="A592" s="28"/>
      <c r="B592" s="28"/>
      <c r="C592" s="28"/>
    </row>
    <row r="593" spans="1:3" x14ac:dyDescent="0.3">
      <c r="A593" s="28"/>
      <c r="B593" s="28"/>
      <c r="C593" s="28"/>
    </row>
    <row r="594" spans="1:3" x14ac:dyDescent="0.3">
      <c r="A594" s="28"/>
      <c r="B594" s="28"/>
      <c r="C594" s="28"/>
    </row>
    <row r="595" spans="1:3" x14ac:dyDescent="0.3">
      <c r="A595" s="28"/>
      <c r="B595" s="28"/>
      <c r="C595" s="28"/>
    </row>
    <row r="596" spans="1:3" x14ac:dyDescent="0.3">
      <c r="A596" s="28"/>
      <c r="B596" s="28"/>
      <c r="C596" s="28"/>
    </row>
    <row r="597" spans="1:3" x14ac:dyDescent="0.3">
      <c r="A597" s="28"/>
      <c r="B597" s="28"/>
      <c r="C597" s="28"/>
    </row>
    <row r="598" spans="1:3" x14ac:dyDescent="0.3">
      <c r="A598" s="28"/>
      <c r="B598" s="28"/>
      <c r="C598" s="28"/>
    </row>
    <row r="599" spans="1:3" x14ac:dyDescent="0.3">
      <c r="A599" s="28"/>
      <c r="B599" s="28"/>
      <c r="C599" s="28"/>
    </row>
    <row r="600" spans="1:3" x14ac:dyDescent="0.3">
      <c r="A600" s="28"/>
      <c r="B600" s="28"/>
      <c r="C600" s="28"/>
    </row>
    <row r="601" spans="1:3" x14ac:dyDescent="0.3">
      <c r="A601" s="28"/>
      <c r="B601" s="28"/>
      <c r="C601" s="28"/>
    </row>
    <row r="602" spans="1:3" x14ac:dyDescent="0.3">
      <c r="A602" s="28"/>
      <c r="B602" s="28"/>
      <c r="C602" s="28"/>
    </row>
    <row r="603" spans="1:3" x14ac:dyDescent="0.3">
      <c r="A603" s="28"/>
      <c r="B603" s="28"/>
      <c r="C603" s="28"/>
    </row>
    <row r="604" spans="1:3" x14ac:dyDescent="0.3">
      <c r="A604" s="28"/>
      <c r="B604" s="28"/>
      <c r="C604" s="28"/>
    </row>
    <row r="605" spans="1:3" x14ac:dyDescent="0.3">
      <c r="A605" s="28"/>
      <c r="B605" s="28"/>
      <c r="C605" s="28"/>
    </row>
    <row r="606" spans="1:3" x14ac:dyDescent="0.3">
      <c r="A606" s="28"/>
      <c r="B606" s="28"/>
      <c r="C606" s="28"/>
    </row>
    <row r="607" spans="1:3" x14ac:dyDescent="0.3">
      <c r="A607" s="28"/>
      <c r="B607" s="28"/>
      <c r="C607" s="28"/>
    </row>
    <row r="608" spans="1:3" x14ac:dyDescent="0.3">
      <c r="A608" s="28"/>
      <c r="B608" s="28"/>
      <c r="C608" s="28"/>
    </row>
    <row r="609" spans="1:3" x14ac:dyDescent="0.3">
      <c r="A609" s="28"/>
      <c r="B609" s="28"/>
      <c r="C609" s="28"/>
    </row>
    <row r="610" spans="1:3" x14ac:dyDescent="0.3">
      <c r="A610" s="28"/>
      <c r="B610" s="28"/>
      <c r="C610" s="28"/>
    </row>
    <row r="611" spans="1:3" x14ac:dyDescent="0.3">
      <c r="A611" s="28"/>
      <c r="B611" s="28"/>
      <c r="C611" s="28"/>
    </row>
    <row r="612" spans="1:3" x14ac:dyDescent="0.3">
      <c r="A612" s="28"/>
      <c r="B612" s="28"/>
      <c r="C612" s="28"/>
    </row>
    <row r="613" spans="1:3" x14ac:dyDescent="0.3">
      <c r="A613" s="28"/>
      <c r="B613" s="28"/>
      <c r="C613" s="28"/>
    </row>
    <row r="614" spans="1:3" x14ac:dyDescent="0.3">
      <c r="A614" s="28"/>
      <c r="B614" s="28"/>
      <c r="C614" s="28"/>
    </row>
    <row r="615" spans="1:3" x14ac:dyDescent="0.3">
      <c r="A615" s="28"/>
      <c r="B615" s="28"/>
      <c r="C615" s="28"/>
    </row>
    <row r="616" spans="1:3" x14ac:dyDescent="0.3">
      <c r="A616" s="28"/>
      <c r="B616" s="28"/>
      <c r="C616" s="28"/>
    </row>
    <row r="617" spans="1:3" x14ac:dyDescent="0.3">
      <c r="A617" s="28"/>
      <c r="B617" s="28"/>
      <c r="C617" s="28"/>
    </row>
    <row r="618" spans="1:3" x14ac:dyDescent="0.3">
      <c r="A618" s="28"/>
      <c r="B618" s="28"/>
      <c r="C618" s="28"/>
    </row>
    <row r="619" spans="1:3" x14ac:dyDescent="0.3">
      <c r="A619" s="28"/>
      <c r="B619" s="28"/>
      <c r="C619" s="28"/>
    </row>
    <row r="620" spans="1:3" x14ac:dyDescent="0.3">
      <c r="A620" s="28"/>
      <c r="B620" s="28"/>
      <c r="C620" s="28"/>
    </row>
    <row r="621" spans="1:3" x14ac:dyDescent="0.3">
      <c r="A621" s="28"/>
      <c r="B621" s="28"/>
      <c r="C621" s="28"/>
    </row>
    <row r="622" spans="1:3" x14ac:dyDescent="0.3">
      <c r="A622" s="28"/>
      <c r="B622" s="28"/>
      <c r="C622" s="28"/>
    </row>
    <row r="623" spans="1:3" x14ac:dyDescent="0.3">
      <c r="A623" s="28"/>
      <c r="B623" s="28"/>
      <c r="C623" s="28"/>
    </row>
    <row r="624" spans="1:3" x14ac:dyDescent="0.3">
      <c r="A624" s="28"/>
      <c r="B624" s="28"/>
      <c r="C624" s="28"/>
    </row>
    <row r="625" spans="1:3" x14ac:dyDescent="0.3">
      <c r="A625" s="28"/>
      <c r="B625" s="28"/>
      <c r="C625" s="28"/>
    </row>
    <row r="626" spans="1:3" x14ac:dyDescent="0.3">
      <c r="A626" s="28"/>
      <c r="B626" s="28"/>
      <c r="C626" s="28"/>
    </row>
    <row r="627" spans="1:3" x14ac:dyDescent="0.3">
      <c r="A627" s="28"/>
      <c r="B627" s="28"/>
      <c r="C627" s="28"/>
    </row>
    <row r="628" spans="1:3" x14ac:dyDescent="0.3">
      <c r="A628" s="28"/>
      <c r="B628" s="28"/>
      <c r="C628" s="28"/>
    </row>
    <row r="629" spans="1:3" x14ac:dyDescent="0.3">
      <c r="A629" s="28"/>
      <c r="B629" s="28"/>
      <c r="C629" s="28"/>
    </row>
    <row r="630" spans="1:3" x14ac:dyDescent="0.3">
      <c r="A630" s="28"/>
      <c r="B630" s="28"/>
      <c r="C630" s="28"/>
    </row>
    <row r="631" spans="1:3" x14ac:dyDescent="0.3">
      <c r="A631" s="28"/>
      <c r="B631" s="28"/>
      <c r="C631" s="28"/>
    </row>
    <row r="632" spans="1:3" x14ac:dyDescent="0.3">
      <c r="A632" s="28"/>
      <c r="B632" s="28"/>
      <c r="C632" s="28"/>
    </row>
    <row r="633" spans="1:3" x14ac:dyDescent="0.3">
      <c r="A633" s="28"/>
      <c r="B633" s="28"/>
      <c r="C633" s="28"/>
    </row>
    <row r="634" spans="1:3" x14ac:dyDescent="0.3">
      <c r="A634" s="28"/>
      <c r="B634" s="28"/>
      <c r="C634" s="28"/>
    </row>
    <row r="635" spans="1:3" x14ac:dyDescent="0.3">
      <c r="A635" s="28"/>
      <c r="B635" s="28"/>
      <c r="C635" s="28"/>
    </row>
    <row r="636" spans="1:3" x14ac:dyDescent="0.3">
      <c r="A636" s="28"/>
      <c r="B636" s="28"/>
      <c r="C636" s="28"/>
    </row>
    <row r="637" spans="1:3" x14ac:dyDescent="0.3">
      <c r="A637" s="28"/>
      <c r="B637" s="28"/>
      <c r="C637" s="28"/>
    </row>
    <row r="638" spans="1:3" x14ac:dyDescent="0.3">
      <c r="A638" s="28"/>
      <c r="B638" s="28"/>
      <c r="C638" s="28"/>
    </row>
    <row r="639" spans="1:3" x14ac:dyDescent="0.3">
      <c r="A639" s="28"/>
      <c r="B639" s="28"/>
      <c r="C639" s="28"/>
    </row>
    <row r="640" spans="1:3" x14ac:dyDescent="0.3">
      <c r="A640" s="28"/>
      <c r="B640" s="28"/>
      <c r="C640" s="28"/>
    </row>
    <row r="641" spans="1:3" x14ac:dyDescent="0.3">
      <c r="A641" s="28"/>
      <c r="B641" s="28"/>
      <c r="C641" s="28"/>
    </row>
    <row r="642" spans="1:3" x14ac:dyDescent="0.3">
      <c r="A642" s="28"/>
      <c r="B642" s="28"/>
      <c r="C642" s="28"/>
    </row>
    <row r="643" spans="1:3" x14ac:dyDescent="0.3">
      <c r="A643" s="28"/>
      <c r="B643" s="28"/>
      <c r="C643" s="28"/>
    </row>
    <row r="644" spans="1:3" x14ac:dyDescent="0.3">
      <c r="A644" s="28"/>
      <c r="B644" s="28"/>
      <c r="C644" s="28"/>
    </row>
    <row r="645" spans="1:3" x14ac:dyDescent="0.3">
      <c r="A645" s="28"/>
      <c r="B645" s="28"/>
      <c r="C645" s="28"/>
    </row>
    <row r="646" spans="1:3" x14ac:dyDescent="0.3">
      <c r="A646" s="28"/>
      <c r="B646" s="28"/>
      <c r="C646" s="28"/>
    </row>
    <row r="647" spans="1:3" x14ac:dyDescent="0.3">
      <c r="A647" s="28"/>
      <c r="B647" s="28"/>
      <c r="C647" s="28"/>
    </row>
    <row r="648" spans="1:3" x14ac:dyDescent="0.3">
      <c r="A648" s="28"/>
      <c r="B648" s="28"/>
      <c r="C648" s="28"/>
    </row>
    <row r="649" spans="1:3" x14ac:dyDescent="0.3">
      <c r="A649" s="28"/>
      <c r="B649" s="28"/>
      <c r="C649" s="28"/>
    </row>
    <row r="650" spans="1:3" x14ac:dyDescent="0.3">
      <c r="A650" s="28"/>
      <c r="B650" s="28"/>
      <c r="C650" s="28"/>
    </row>
    <row r="651" spans="1:3" x14ac:dyDescent="0.3">
      <c r="A651" s="28"/>
      <c r="B651" s="28"/>
      <c r="C651" s="28"/>
    </row>
    <row r="652" spans="1:3" x14ac:dyDescent="0.3">
      <c r="A652" s="28"/>
      <c r="B652" s="28"/>
      <c r="C652" s="28"/>
    </row>
    <row r="653" spans="1:3" x14ac:dyDescent="0.3">
      <c r="A653" s="28"/>
      <c r="B653" s="28"/>
      <c r="C653" s="28"/>
    </row>
    <row r="654" spans="1:3" x14ac:dyDescent="0.3">
      <c r="A654" s="28"/>
      <c r="B654" s="28"/>
      <c r="C654" s="28"/>
    </row>
    <row r="655" spans="1:3" x14ac:dyDescent="0.3">
      <c r="A655" s="28"/>
      <c r="B655" s="28"/>
      <c r="C655" s="28"/>
    </row>
    <row r="656" spans="1:3" x14ac:dyDescent="0.3">
      <c r="A656" s="28"/>
      <c r="B656" s="28"/>
      <c r="C656" s="28"/>
    </row>
    <row r="657" spans="1:3" x14ac:dyDescent="0.3">
      <c r="A657" s="28"/>
      <c r="B657" s="28"/>
      <c r="C657" s="28"/>
    </row>
    <row r="658" spans="1:3" x14ac:dyDescent="0.3">
      <c r="A658" s="28"/>
      <c r="B658" s="28"/>
      <c r="C658" s="28"/>
    </row>
    <row r="659" spans="1:3" x14ac:dyDescent="0.3">
      <c r="A659" s="28"/>
      <c r="B659" s="28"/>
      <c r="C659" s="28"/>
    </row>
    <row r="660" spans="1:3" x14ac:dyDescent="0.3">
      <c r="A660" s="28"/>
      <c r="B660" s="28"/>
      <c r="C660" s="28"/>
    </row>
    <row r="661" spans="1:3" x14ac:dyDescent="0.3">
      <c r="A661" s="28"/>
      <c r="B661" s="28"/>
      <c r="C661" s="28"/>
    </row>
    <row r="662" spans="1:3" x14ac:dyDescent="0.3">
      <c r="A662" s="28"/>
      <c r="B662" s="28"/>
      <c r="C662" s="28"/>
    </row>
    <row r="663" spans="1:3" x14ac:dyDescent="0.3">
      <c r="A663" s="28"/>
      <c r="B663" s="28"/>
      <c r="C663" s="28"/>
    </row>
    <row r="664" spans="1:3" x14ac:dyDescent="0.3">
      <c r="A664" s="28"/>
      <c r="B664" s="28"/>
      <c r="C664" s="28"/>
    </row>
    <row r="665" spans="1:3" x14ac:dyDescent="0.3">
      <c r="A665" s="28"/>
      <c r="B665" s="28"/>
      <c r="C665" s="28"/>
    </row>
    <row r="666" spans="1:3" x14ac:dyDescent="0.3">
      <c r="A666" s="28"/>
      <c r="B666" s="28"/>
      <c r="C666" s="28"/>
    </row>
    <row r="667" spans="1:3" x14ac:dyDescent="0.3">
      <c r="A667" s="28"/>
      <c r="B667" s="28"/>
      <c r="C667" s="28"/>
    </row>
    <row r="668" spans="1:3" x14ac:dyDescent="0.3">
      <c r="A668" s="28"/>
      <c r="B668" s="28"/>
      <c r="C668" s="28"/>
    </row>
    <row r="669" spans="1:3" x14ac:dyDescent="0.3">
      <c r="A669" s="28"/>
      <c r="B669" s="28"/>
      <c r="C669" s="28"/>
    </row>
    <row r="670" spans="1:3" x14ac:dyDescent="0.3">
      <c r="A670" s="28"/>
      <c r="B670" s="28"/>
      <c r="C670" s="28"/>
    </row>
    <row r="671" spans="1:3" x14ac:dyDescent="0.3">
      <c r="A671" s="28"/>
      <c r="B671" s="28"/>
      <c r="C671" s="28"/>
    </row>
    <row r="672" spans="1:3" x14ac:dyDescent="0.3">
      <c r="A672" s="28"/>
      <c r="B672" s="28"/>
      <c r="C672" s="28"/>
    </row>
    <row r="673" spans="1:3" x14ac:dyDescent="0.3">
      <c r="A673" s="28"/>
      <c r="B673" s="28"/>
      <c r="C673" s="28"/>
    </row>
    <row r="674" spans="1:3" x14ac:dyDescent="0.3">
      <c r="A674" s="28"/>
      <c r="B674" s="28"/>
      <c r="C674" s="28"/>
    </row>
    <row r="675" spans="1:3" x14ac:dyDescent="0.3">
      <c r="A675" s="28"/>
      <c r="B675" s="28"/>
      <c r="C675" s="28"/>
    </row>
    <row r="676" spans="1:3" x14ac:dyDescent="0.3">
      <c r="A676" s="28"/>
      <c r="B676" s="28"/>
      <c r="C676" s="28"/>
    </row>
    <row r="677" spans="1:3" x14ac:dyDescent="0.3">
      <c r="A677" s="28"/>
      <c r="B677" s="28"/>
      <c r="C677" s="28"/>
    </row>
    <row r="678" spans="1:3" x14ac:dyDescent="0.3">
      <c r="A678" s="28"/>
      <c r="B678" s="28"/>
      <c r="C678" s="28"/>
    </row>
    <row r="679" spans="1:3" x14ac:dyDescent="0.3">
      <c r="A679" s="28"/>
      <c r="B679" s="28"/>
      <c r="C679" s="28"/>
    </row>
    <row r="680" spans="1:3" x14ac:dyDescent="0.3">
      <c r="A680" s="28"/>
      <c r="B680" s="28"/>
      <c r="C680" s="28"/>
    </row>
    <row r="681" spans="1:3" x14ac:dyDescent="0.3">
      <c r="A681" s="28"/>
      <c r="B681" s="28"/>
      <c r="C681" s="28"/>
    </row>
    <row r="682" spans="1:3" x14ac:dyDescent="0.3">
      <c r="A682" s="28"/>
      <c r="B682" s="28"/>
      <c r="C682" s="28"/>
    </row>
    <row r="683" spans="1:3" x14ac:dyDescent="0.3">
      <c r="A683" s="28"/>
      <c r="B683" s="28"/>
      <c r="C683" s="28"/>
    </row>
    <row r="684" spans="1:3" x14ac:dyDescent="0.3">
      <c r="A684" s="28"/>
      <c r="B684" s="28"/>
      <c r="C684" s="28"/>
    </row>
    <row r="685" spans="1:3" x14ac:dyDescent="0.3">
      <c r="A685" s="28"/>
      <c r="B685" s="28"/>
      <c r="C685" s="28"/>
    </row>
    <row r="686" spans="1:3" x14ac:dyDescent="0.3">
      <c r="A686" s="28"/>
      <c r="B686" s="28"/>
      <c r="C686" s="28"/>
    </row>
    <row r="687" spans="1:3" x14ac:dyDescent="0.3">
      <c r="A687" s="28"/>
      <c r="B687" s="28"/>
      <c r="C687" s="28"/>
    </row>
    <row r="688" spans="1:3" x14ac:dyDescent="0.3">
      <c r="A688" s="28"/>
      <c r="B688" s="28"/>
      <c r="C688" s="28"/>
    </row>
    <row r="689" spans="1:3" x14ac:dyDescent="0.3">
      <c r="A689" s="28"/>
      <c r="B689" s="28"/>
      <c r="C689" s="28"/>
    </row>
    <row r="690" spans="1:3" x14ac:dyDescent="0.3">
      <c r="A690" s="28"/>
      <c r="B690" s="28"/>
      <c r="C690" s="28"/>
    </row>
    <row r="691" spans="1:3" x14ac:dyDescent="0.3">
      <c r="A691" s="28"/>
      <c r="B691" s="28"/>
      <c r="C691" s="28"/>
    </row>
    <row r="692" spans="1:3" x14ac:dyDescent="0.3">
      <c r="A692" s="28"/>
      <c r="B692" s="28"/>
      <c r="C692" s="28"/>
    </row>
    <row r="693" spans="1:3" x14ac:dyDescent="0.3">
      <c r="A693" s="28"/>
      <c r="B693" s="28"/>
      <c r="C693" s="28"/>
    </row>
    <row r="694" spans="1:3" x14ac:dyDescent="0.3">
      <c r="A694" s="28"/>
      <c r="B694" s="28"/>
      <c r="C694" s="28"/>
    </row>
    <row r="695" spans="1:3" x14ac:dyDescent="0.3">
      <c r="A695" s="28"/>
      <c r="B695" s="28"/>
      <c r="C695" s="28"/>
    </row>
    <row r="696" spans="1:3" x14ac:dyDescent="0.3">
      <c r="A696" s="28"/>
      <c r="B696" s="28"/>
      <c r="C696" s="28"/>
    </row>
    <row r="697" spans="1:3" x14ac:dyDescent="0.3">
      <c r="A697" s="28"/>
      <c r="B697" s="28"/>
      <c r="C697" s="28"/>
    </row>
    <row r="698" spans="1:3" x14ac:dyDescent="0.3">
      <c r="A698" s="28"/>
      <c r="B698" s="28"/>
      <c r="C698" s="28"/>
    </row>
    <row r="699" spans="1:3" x14ac:dyDescent="0.3">
      <c r="A699" s="28"/>
      <c r="B699" s="28"/>
      <c r="C699" s="28"/>
    </row>
    <row r="700" spans="1:3" x14ac:dyDescent="0.3">
      <c r="A700" s="28"/>
      <c r="B700" s="28"/>
      <c r="C700" s="28"/>
    </row>
    <row r="701" spans="1:3" x14ac:dyDescent="0.3">
      <c r="A701" s="28"/>
      <c r="B701" s="28"/>
      <c r="C701" s="28"/>
    </row>
    <row r="702" spans="1:3" x14ac:dyDescent="0.3">
      <c r="A702" s="28"/>
      <c r="B702" s="28"/>
      <c r="C702" s="28"/>
    </row>
    <row r="703" spans="1:3" x14ac:dyDescent="0.3">
      <c r="A703" s="28"/>
      <c r="B703" s="28"/>
      <c r="C703" s="28"/>
    </row>
    <row r="704" spans="1:3" x14ac:dyDescent="0.3">
      <c r="A704" s="28"/>
      <c r="B704" s="28"/>
      <c r="C704" s="28"/>
    </row>
    <row r="705" spans="1:3" x14ac:dyDescent="0.3">
      <c r="A705" s="28"/>
      <c r="B705" s="28"/>
      <c r="C705" s="28"/>
    </row>
    <row r="706" spans="1:3" x14ac:dyDescent="0.3">
      <c r="A706" s="28"/>
      <c r="B706" s="28"/>
      <c r="C706" s="28"/>
    </row>
    <row r="707" spans="1:3" x14ac:dyDescent="0.3">
      <c r="A707" s="28"/>
      <c r="B707" s="28"/>
      <c r="C707" s="28"/>
    </row>
    <row r="708" spans="1:3" x14ac:dyDescent="0.3">
      <c r="A708" s="28"/>
      <c r="B708" s="28"/>
      <c r="C708" s="28"/>
    </row>
    <row r="709" spans="1:3" x14ac:dyDescent="0.3">
      <c r="A709" s="28"/>
      <c r="B709" s="28"/>
      <c r="C709" s="28"/>
    </row>
    <row r="710" spans="1:3" x14ac:dyDescent="0.3">
      <c r="A710" s="28"/>
      <c r="B710" s="28"/>
      <c r="C710" s="28"/>
    </row>
    <row r="711" spans="1:3" x14ac:dyDescent="0.3">
      <c r="A711" s="28"/>
      <c r="B711" s="28"/>
      <c r="C711" s="28"/>
    </row>
    <row r="712" spans="1:3" x14ac:dyDescent="0.3">
      <c r="A712" s="28"/>
      <c r="B712" s="28"/>
      <c r="C712" s="28"/>
    </row>
    <row r="713" spans="1:3" x14ac:dyDescent="0.3">
      <c r="A713" s="28"/>
      <c r="B713" s="28"/>
      <c r="C713" s="28"/>
    </row>
    <row r="714" spans="1:3" x14ac:dyDescent="0.3">
      <c r="A714" s="28"/>
      <c r="B714" s="28"/>
      <c r="C714" s="28"/>
    </row>
    <row r="715" spans="1:3" x14ac:dyDescent="0.3">
      <c r="A715" s="28"/>
      <c r="B715" s="28"/>
      <c r="C715" s="28"/>
    </row>
    <row r="716" spans="1:3" x14ac:dyDescent="0.3">
      <c r="A716" s="28"/>
      <c r="B716" s="28"/>
      <c r="C716" s="28"/>
    </row>
    <row r="717" spans="1:3" x14ac:dyDescent="0.3">
      <c r="A717" s="28"/>
      <c r="B717" s="28"/>
      <c r="C717" s="28"/>
    </row>
    <row r="718" spans="1:3" x14ac:dyDescent="0.3">
      <c r="A718" s="28"/>
      <c r="B718" s="28"/>
      <c r="C718" s="28"/>
    </row>
    <row r="719" spans="1:3" x14ac:dyDescent="0.3">
      <c r="A719" s="28"/>
      <c r="B719" s="28"/>
      <c r="C719" s="28"/>
    </row>
    <row r="720" spans="1:3" x14ac:dyDescent="0.3">
      <c r="A720" s="28"/>
      <c r="B720" s="28"/>
      <c r="C720" s="28"/>
    </row>
    <row r="721" spans="1:3" x14ac:dyDescent="0.3">
      <c r="A721" s="28"/>
      <c r="B721" s="28"/>
      <c r="C721" s="28"/>
    </row>
    <row r="722" spans="1:3" x14ac:dyDescent="0.3">
      <c r="A722" s="28"/>
      <c r="B722" s="28"/>
      <c r="C722" s="28"/>
    </row>
    <row r="723" spans="1:3" x14ac:dyDescent="0.3">
      <c r="A723" s="28"/>
      <c r="B723" s="28"/>
      <c r="C723" s="28"/>
    </row>
    <row r="724" spans="1:3" x14ac:dyDescent="0.3">
      <c r="A724" s="28"/>
      <c r="B724" s="28"/>
      <c r="C724" s="28"/>
    </row>
    <row r="725" spans="1:3" x14ac:dyDescent="0.3">
      <c r="A725" s="28"/>
      <c r="B725" s="28"/>
      <c r="C725" s="28"/>
    </row>
    <row r="726" spans="1:3" x14ac:dyDescent="0.3">
      <c r="A726" s="28"/>
      <c r="B726" s="28"/>
      <c r="C726" s="28"/>
    </row>
    <row r="727" spans="1:3" x14ac:dyDescent="0.3">
      <c r="A727" s="28"/>
      <c r="B727" s="28"/>
      <c r="C727" s="28"/>
    </row>
    <row r="728" spans="1:3" x14ac:dyDescent="0.3">
      <c r="A728" s="28"/>
      <c r="B728" s="28"/>
      <c r="C728" s="28"/>
    </row>
    <row r="729" spans="1:3" x14ac:dyDescent="0.3">
      <c r="A729" s="28"/>
      <c r="B729" s="28"/>
      <c r="C729" s="28"/>
    </row>
    <row r="730" spans="1:3" x14ac:dyDescent="0.3">
      <c r="A730" s="28"/>
      <c r="B730" s="28"/>
      <c r="C730" s="28"/>
    </row>
    <row r="731" spans="1:3" x14ac:dyDescent="0.3">
      <c r="A731" s="28"/>
      <c r="B731" s="28"/>
      <c r="C731" s="28"/>
    </row>
    <row r="732" spans="1:3" x14ac:dyDescent="0.3">
      <c r="A732" s="28"/>
      <c r="B732" s="28"/>
      <c r="C732" s="28"/>
    </row>
    <row r="733" spans="1:3" x14ac:dyDescent="0.3">
      <c r="A733" s="28"/>
      <c r="B733" s="28"/>
      <c r="C733" s="28"/>
    </row>
    <row r="734" spans="1:3" x14ac:dyDescent="0.3">
      <c r="A734" s="28"/>
      <c r="B734" s="28"/>
      <c r="C734" s="28"/>
    </row>
    <row r="735" spans="1:3" x14ac:dyDescent="0.3">
      <c r="A735" s="28"/>
      <c r="B735" s="28"/>
      <c r="C735" s="28"/>
    </row>
    <row r="736" spans="1:3" x14ac:dyDescent="0.3">
      <c r="A736" s="28"/>
      <c r="B736" s="28"/>
      <c r="C736" s="28"/>
    </row>
    <row r="737" spans="1:3" x14ac:dyDescent="0.3">
      <c r="A737" s="28"/>
      <c r="B737" s="28"/>
      <c r="C737" s="28"/>
    </row>
    <row r="738" spans="1:3" x14ac:dyDescent="0.3">
      <c r="A738" s="28"/>
      <c r="B738" s="28"/>
      <c r="C738" s="28"/>
    </row>
    <row r="739" spans="1:3" x14ac:dyDescent="0.3">
      <c r="A739" s="28"/>
      <c r="B739" s="28"/>
      <c r="C739" s="28"/>
    </row>
    <row r="740" spans="1:3" x14ac:dyDescent="0.3">
      <c r="A740" s="28"/>
      <c r="B740" s="28"/>
      <c r="C740" s="28"/>
    </row>
    <row r="741" spans="1:3" x14ac:dyDescent="0.3">
      <c r="A741" s="28"/>
      <c r="B741" s="28"/>
      <c r="C741" s="28"/>
    </row>
    <row r="742" spans="1:3" x14ac:dyDescent="0.3">
      <c r="A742" s="28"/>
      <c r="B742" s="28"/>
      <c r="C742" s="28"/>
    </row>
    <row r="743" spans="1:3" x14ac:dyDescent="0.3">
      <c r="A743" s="28"/>
      <c r="B743" s="28"/>
      <c r="C743" s="28"/>
    </row>
    <row r="744" spans="1:3" x14ac:dyDescent="0.3">
      <c r="A744" s="28"/>
      <c r="B744" s="28"/>
      <c r="C744" s="28"/>
    </row>
    <row r="745" spans="1:3" x14ac:dyDescent="0.3">
      <c r="A745" s="28"/>
      <c r="B745" s="28"/>
      <c r="C745" s="28"/>
    </row>
    <row r="746" spans="1:3" x14ac:dyDescent="0.3">
      <c r="A746" s="28"/>
      <c r="B746" s="28"/>
      <c r="C746" s="28"/>
    </row>
    <row r="747" spans="1:3" x14ac:dyDescent="0.3">
      <c r="A747" s="28"/>
      <c r="B747" s="28"/>
      <c r="C747" s="28"/>
    </row>
    <row r="748" spans="1:3" x14ac:dyDescent="0.3">
      <c r="A748" s="28"/>
      <c r="B748" s="28"/>
      <c r="C748" s="28"/>
    </row>
    <row r="749" spans="1:3" x14ac:dyDescent="0.3">
      <c r="A749" s="28"/>
      <c r="B749" s="28"/>
      <c r="C749" s="28"/>
    </row>
    <row r="750" spans="1:3" x14ac:dyDescent="0.3">
      <c r="A750" s="28"/>
      <c r="B750" s="28"/>
      <c r="C750" s="28"/>
    </row>
    <row r="751" spans="1:3" x14ac:dyDescent="0.3">
      <c r="A751" s="28"/>
      <c r="B751" s="28"/>
      <c r="C751" s="28"/>
    </row>
    <row r="752" spans="1:3" x14ac:dyDescent="0.3">
      <c r="A752" s="28"/>
      <c r="B752" s="28"/>
      <c r="C752" s="28"/>
    </row>
    <row r="753" spans="1:3" x14ac:dyDescent="0.3">
      <c r="A753" s="28"/>
      <c r="B753" s="28"/>
      <c r="C753" s="28"/>
    </row>
    <row r="754" spans="1:3" x14ac:dyDescent="0.3">
      <c r="A754" s="28"/>
      <c r="B754" s="28"/>
      <c r="C754" s="28"/>
    </row>
    <row r="755" spans="1:3" x14ac:dyDescent="0.3">
      <c r="A755" s="28"/>
      <c r="B755" s="28"/>
      <c r="C755" s="28"/>
    </row>
    <row r="756" spans="1:3" x14ac:dyDescent="0.3">
      <c r="A756" s="28"/>
      <c r="B756" s="28"/>
      <c r="C756" s="28"/>
    </row>
    <row r="757" spans="1:3" x14ac:dyDescent="0.3">
      <c r="A757" s="28"/>
      <c r="B757" s="28"/>
      <c r="C757" s="28"/>
    </row>
    <row r="758" spans="1:3" x14ac:dyDescent="0.3">
      <c r="A758" s="28"/>
      <c r="B758" s="28"/>
      <c r="C758" s="28"/>
    </row>
    <row r="759" spans="1:3" x14ac:dyDescent="0.3">
      <c r="A759" s="28"/>
      <c r="B759" s="28"/>
      <c r="C759" s="28"/>
    </row>
    <row r="760" spans="1:3" x14ac:dyDescent="0.3">
      <c r="A760" s="28"/>
      <c r="B760" s="28"/>
      <c r="C760" s="28"/>
    </row>
    <row r="761" spans="1:3" x14ac:dyDescent="0.3">
      <c r="A761" s="28"/>
      <c r="B761" s="28"/>
      <c r="C761" s="28"/>
    </row>
    <row r="762" spans="1:3" x14ac:dyDescent="0.3">
      <c r="A762" s="28"/>
      <c r="B762" s="28"/>
      <c r="C762" s="28"/>
    </row>
    <row r="763" spans="1:3" x14ac:dyDescent="0.3">
      <c r="A763" s="28"/>
      <c r="B763" s="28"/>
      <c r="C763" s="28"/>
    </row>
    <row r="764" spans="1:3" x14ac:dyDescent="0.3">
      <c r="A764" s="28"/>
      <c r="B764" s="28"/>
      <c r="C764" s="28"/>
    </row>
    <row r="765" spans="1:3" x14ac:dyDescent="0.3">
      <c r="A765" s="28"/>
      <c r="B765" s="28"/>
      <c r="C765" s="28"/>
    </row>
    <row r="766" spans="1:3" x14ac:dyDescent="0.3">
      <c r="A766" s="28"/>
      <c r="B766" s="28"/>
      <c r="C766" s="28"/>
    </row>
    <row r="767" spans="1:3" x14ac:dyDescent="0.3">
      <c r="A767" s="28"/>
      <c r="B767" s="28"/>
      <c r="C767" s="28"/>
    </row>
    <row r="768" spans="1:3" x14ac:dyDescent="0.3">
      <c r="A768" s="28"/>
      <c r="B768" s="28"/>
      <c r="C768" s="28"/>
    </row>
    <row r="769" spans="1:3" x14ac:dyDescent="0.3">
      <c r="A769" s="28"/>
      <c r="B769" s="28"/>
      <c r="C769" s="28"/>
    </row>
    <row r="770" spans="1:3" x14ac:dyDescent="0.3">
      <c r="A770" s="28"/>
      <c r="B770" s="28"/>
      <c r="C770" s="28"/>
    </row>
    <row r="771" spans="1:3" x14ac:dyDescent="0.3">
      <c r="A771" s="28"/>
      <c r="B771" s="28"/>
      <c r="C771" s="28"/>
    </row>
    <row r="772" spans="1:3" x14ac:dyDescent="0.3">
      <c r="A772" s="28"/>
      <c r="B772" s="28"/>
      <c r="C772" s="28"/>
    </row>
    <row r="773" spans="1:3" x14ac:dyDescent="0.3">
      <c r="A773" s="28"/>
      <c r="B773" s="28"/>
      <c r="C773" s="28"/>
    </row>
    <row r="774" spans="1:3" x14ac:dyDescent="0.3">
      <c r="A774" s="28"/>
      <c r="B774" s="28"/>
      <c r="C774" s="28"/>
    </row>
    <row r="775" spans="1:3" x14ac:dyDescent="0.3">
      <c r="A775" s="28"/>
      <c r="B775" s="28"/>
      <c r="C775" s="28"/>
    </row>
    <row r="776" spans="1:3" x14ac:dyDescent="0.3">
      <c r="A776" s="28"/>
      <c r="B776" s="28"/>
      <c r="C776" s="28"/>
    </row>
    <row r="777" spans="1:3" x14ac:dyDescent="0.3">
      <c r="A777" s="28"/>
      <c r="B777" s="28"/>
      <c r="C777" s="28"/>
    </row>
    <row r="778" spans="1:3" x14ac:dyDescent="0.3">
      <c r="A778" s="28"/>
      <c r="B778" s="28"/>
      <c r="C778" s="28"/>
    </row>
    <row r="779" spans="1:3" x14ac:dyDescent="0.3">
      <c r="A779" s="28"/>
      <c r="B779" s="28"/>
      <c r="C779" s="28"/>
    </row>
    <row r="780" spans="1:3" x14ac:dyDescent="0.3">
      <c r="A780" s="28"/>
      <c r="B780" s="28"/>
      <c r="C780" s="28"/>
    </row>
    <row r="781" spans="1:3" x14ac:dyDescent="0.3">
      <c r="A781" s="28"/>
      <c r="B781" s="28"/>
      <c r="C781" s="28"/>
    </row>
    <row r="782" spans="1:3" x14ac:dyDescent="0.3">
      <c r="A782" s="28"/>
      <c r="B782" s="28"/>
      <c r="C782" s="28"/>
    </row>
    <row r="783" spans="1:3" x14ac:dyDescent="0.3">
      <c r="A783" s="28"/>
      <c r="B783" s="28"/>
      <c r="C783" s="28"/>
    </row>
    <row r="784" spans="1:3" x14ac:dyDescent="0.3">
      <c r="A784" s="28"/>
      <c r="B784" s="28"/>
      <c r="C784" s="28"/>
    </row>
    <row r="785" spans="1:3" x14ac:dyDescent="0.3">
      <c r="A785" s="28"/>
      <c r="B785" s="28"/>
      <c r="C785" s="28"/>
    </row>
    <row r="786" spans="1:3" x14ac:dyDescent="0.3">
      <c r="A786" s="28"/>
      <c r="B786" s="28"/>
      <c r="C786" s="28"/>
    </row>
    <row r="787" spans="1:3" x14ac:dyDescent="0.3">
      <c r="A787" s="28"/>
      <c r="B787" s="28"/>
      <c r="C787" s="28"/>
    </row>
    <row r="788" spans="1:3" x14ac:dyDescent="0.3">
      <c r="A788" s="28"/>
      <c r="B788" s="28"/>
      <c r="C788" s="28"/>
    </row>
    <row r="789" spans="1:3" x14ac:dyDescent="0.3">
      <c r="A789" s="28"/>
      <c r="B789" s="28"/>
      <c r="C789" s="28"/>
    </row>
    <row r="790" spans="1:3" x14ac:dyDescent="0.3">
      <c r="A790" s="28"/>
      <c r="B790" s="28"/>
      <c r="C790" s="28"/>
    </row>
    <row r="791" spans="1:3" x14ac:dyDescent="0.3">
      <c r="A791" s="28"/>
      <c r="B791" s="28"/>
      <c r="C791" s="28"/>
    </row>
    <row r="792" spans="1:3" x14ac:dyDescent="0.3">
      <c r="A792" s="28"/>
      <c r="B792" s="28"/>
      <c r="C792" s="28"/>
    </row>
    <row r="793" spans="1:3" x14ac:dyDescent="0.3">
      <c r="A793" s="28"/>
      <c r="B793" s="28"/>
      <c r="C793" s="28"/>
    </row>
    <row r="794" spans="1:3" x14ac:dyDescent="0.3">
      <c r="A794" s="28"/>
      <c r="B794" s="28"/>
      <c r="C794" s="28"/>
    </row>
    <row r="795" spans="1:3" x14ac:dyDescent="0.3">
      <c r="A795" s="28"/>
      <c r="B795" s="28"/>
      <c r="C795" s="28"/>
    </row>
    <row r="796" spans="1:3" x14ac:dyDescent="0.3">
      <c r="A796" s="28"/>
      <c r="B796" s="28"/>
      <c r="C796" s="28"/>
    </row>
    <row r="797" spans="1:3" x14ac:dyDescent="0.3">
      <c r="A797" s="28"/>
      <c r="B797" s="28"/>
      <c r="C797" s="28"/>
    </row>
    <row r="798" spans="1:3" x14ac:dyDescent="0.3">
      <c r="A798" s="28"/>
      <c r="B798" s="28"/>
      <c r="C798" s="28"/>
    </row>
    <row r="799" spans="1:3" x14ac:dyDescent="0.3">
      <c r="A799" s="28"/>
      <c r="B799" s="28"/>
      <c r="C799" s="28"/>
    </row>
    <row r="800" spans="1:3" x14ac:dyDescent="0.3">
      <c r="A800" s="28"/>
      <c r="B800" s="28"/>
      <c r="C800" s="28"/>
    </row>
    <row r="801" spans="1:3" x14ac:dyDescent="0.3">
      <c r="A801" s="28"/>
      <c r="B801" s="28"/>
      <c r="C801" s="28"/>
    </row>
    <row r="802" spans="1:3" x14ac:dyDescent="0.3">
      <c r="A802" s="28"/>
      <c r="B802" s="28"/>
      <c r="C802" s="28"/>
    </row>
    <row r="803" spans="1:3" x14ac:dyDescent="0.3">
      <c r="A803" s="28"/>
      <c r="B803" s="28"/>
      <c r="C803" s="28"/>
    </row>
    <row r="804" spans="1:3" x14ac:dyDescent="0.3">
      <c r="A804" s="28"/>
      <c r="B804" s="28"/>
      <c r="C804" s="28"/>
    </row>
    <row r="805" spans="1:3" x14ac:dyDescent="0.3">
      <c r="A805" s="28"/>
      <c r="B805" s="28"/>
      <c r="C805" s="28"/>
    </row>
    <row r="806" spans="1:3" x14ac:dyDescent="0.3">
      <c r="A806" s="28"/>
      <c r="B806" s="28"/>
      <c r="C806" s="28"/>
    </row>
    <row r="807" spans="1:3" x14ac:dyDescent="0.3">
      <c r="A807" s="28"/>
      <c r="B807" s="28"/>
      <c r="C807" s="28"/>
    </row>
    <row r="808" spans="1:3" x14ac:dyDescent="0.3">
      <c r="A808" s="28"/>
      <c r="B808" s="28"/>
      <c r="C808" s="28"/>
    </row>
    <row r="809" spans="1:3" x14ac:dyDescent="0.3">
      <c r="A809" s="28"/>
      <c r="B809" s="28"/>
      <c r="C809" s="28"/>
    </row>
    <row r="810" spans="1:3" x14ac:dyDescent="0.3">
      <c r="A810" s="28"/>
      <c r="B810" s="28"/>
      <c r="C810" s="28"/>
    </row>
    <row r="811" spans="1:3" x14ac:dyDescent="0.3">
      <c r="A811" s="28"/>
      <c r="B811" s="28"/>
      <c r="C811" s="28"/>
    </row>
    <row r="812" spans="1:3" x14ac:dyDescent="0.3">
      <c r="A812" s="28"/>
      <c r="B812" s="28"/>
      <c r="C812" s="28"/>
    </row>
    <row r="813" spans="1:3" x14ac:dyDescent="0.3">
      <c r="A813" s="28"/>
      <c r="B813" s="28"/>
      <c r="C813" s="28"/>
    </row>
  </sheetData>
  <mergeCells count="43">
    <mergeCell ref="K37:M37"/>
    <mergeCell ref="P37:R37"/>
    <mergeCell ref="U37:W37"/>
    <mergeCell ref="Z37:AB37"/>
    <mergeCell ref="Z35:AB35"/>
    <mergeCell ref="K36:M36"/>
    <mergeCell ref="P36:R36"/>
    <mergeCell ref="U36:W36"/>
    <mergeCell ref="Z36:AB36"/>
    <mergeCell ref="A86:C86"/>
    <mergeCell ref="A169:C169"/>
    <mergeCell ref="A252:C252"/>
    <mergeCell ref="A335:C335"/>
    <mergeCell ref="F34:I34"/>
    <mergeCell ref="F36:H36"/>
    <mergeCell ref="G38:H38"/>
    <mergeCell ref="G39:H39"/>
    <mergeCell ref="F35:H35"/>
    <mergeCell ref="F37:H37"/>
    <mergeCell ref="AN14:AP14"/>
    <mergeCell ref="AN15:AP15"/>
    <mergeCell ref="A1:AE1"/>
    <mergeCell ref="AN9:AP9"/>
    <mergeCell ref="AN10:AP10"/>
    <mergeCell ref="AN11:AP11"/>
    <mergeCell ref="AN12:AP12"/>
    <mergeCell ref="AN13:AP13"/>
    <mergeCell ref="AN16:AP16"/>
    <mergeCell ref="AA38:AB38"/>
    <mergeCell ref="AA39:AB39"/>
    <mergeCell ref="L38:M38"/>
    <mergeCell ref="L39:M39"/>
    <mergeCell ref="Q38:R38"/>
    <mergeCell ref="Q39:R39"/>
    <mergeCell ref="V38:W38"/>
    <mergeCell ref="V39:W39"/>
    <mergeCell ref="K34:N34"/>
    <mergeCell ref="P34:S34"/>
    <mergeCell ref="U34:X34"/>
    <mergeCell ref="Z34:AC34"/>
    <mergeCell ref="K35:M35"/>
    <mergeCell ref="P35:R35"/>
    <mergeCell ref="U35:W35"/>
  </mergeCells>
  <conditionalFormatting sqref="C417:C813">
    <cfRule type="colorScale" priority="2">
      <colorScale>
        <cfvo type="min"/>
        <cfvo type="max"/>
        <color rgb="FFFFEF9C"/>
        <color rgb="FF63BE7B"/>
      </colorScale>
    </cfRule>
  </conditionalFormatting>
  <conditionalFormatting sqref="C4:C85 C87:C168 C170:C251 C253:C334 C336:C41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Rezultatai_ir_reitingavimas</vt:lpstr>
      <vt:lpstr>SVM_bendras</vt:lpstr>
      <vt:lpstr>KNN_bendras</vt:lpstr>
      <vt:lpstr>NB_bendras</vt:lpstr>
      <vt:lpstr>MLP_bendras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2021-03-29T11:08:41Z</dcterms:created>
  <dcterms:modified xsi:type="dcterms:W3CDTF">2021-05-09T08:22:46Z</dcterms:modified>
</cp:coreProperties>
</file>