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/>
  <xr:revisionPtr revIDLastSave="273" documentId="11_06AD8BA54B8FBE2912825DFF753FE6726EDB0332" xr6:coauthVersionLast="45" xr6:coauthVersionMax="45" xr10:uidLastSave="{AFFBEC02-8C5A-4FA3-B6A8-0C9F579F0735}"/>
  <bookViews>
    <workbookView xWindow="480" yWindow="45" windowWidth="8475" windowHeight="471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" i="1" l="1"/>
  <c r="M60" i="1" l="1"/>
  <c r="L60" i="1"/>
  <c r="M100" i="1"/>
  <c r="N100" i="1"/>
  <c r="O100" i="1"/>
  <c r="L100" i="1"/>
  <c r="M86" i="1"/>
  <c r="N86" i="1"/>
  <c r="O86" i="1"/>
  <c r="L86" i="1"/>
  <c r="N60" i="1"/>
  <c r="L78" i="1"/>
  <c r="N78" i="1"/>
  <c r="O78" i="1"/>
  <c r="M78" i="1"/>
  <c r="L44" i="1"/>
  <c r="O44" i="1"/>
  <c r="L99" i="1" l="1"/>
  <c r="M99" i="1"/>
  <c r="N99" i="1"/>
  <c r="O99" i="1"/>
  <c r="L85" i="1"/>
  <c r="M85" i="1"/>
  <c r="N85" i="1"/>
  <c r="O85" i="1"/>
  <c r="L77" i="1"/>
  <c r="M77" i="1"/>
  <c r="N77" i="1"/>
  <c r="O77" i="1"/>
  <c r="L59" i="1"/>
  <c r="M59" i="1"/>
  <c r="L43" i="1"/>
  <c r="M43" i="1"/>
  <c r="O43" i="1"/>
  <c r="O23" i="1"/>
  <c r="N23" i="1"/>
  <c r="N43" i="1"/>
  <c r="O60" i="1" l="1"/>
  <c r="M44" i="1"/>
  <c r="N44" i="1"/>
  <c r="K66" i="1"/>
  <c r="H66" i="1"/>
  <c r="H65" i="1"/>
  <c r="K40" i="1" l="1"/>
  <c r="H40" i="1"/>
  <c r="H39" i="1"/>
  <c r="K29" i="1" l="1"/>
  <c r="M37" i="1"/>
  <c r="K37" i="1" s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H91" i="1"/>
  <c r="K90" i="1"/>
  <c r="H90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H75" i="1"/>
  <c r="K74" i="1"/>
  <c r="H74" i="1"/>
  <c r="H73" i="1"/>
  <c r="K72" i="1"/>
  <c r="H72" i="1"/>
  <c r="H71" i="1"/>
  <c r="H70" i="1"/>
  <c r="H69" i="1"/>
  <c r="K68" i="1"/>
  <c r="H68" i="1"/>
  <c r="H67" i="1"/>
  <c r="K64" i="1"/>
  <c r="H64" i="1"/>
  <c r="H63" i="1"/>
  <c r="H62" i="1"/>
  <c r="H61" i="1"/>
  <c r="K20" i="1"/>
  <c r="H20" i="1"/>
  <c r="H19" i="1"/>
  <c r="K58" i="1"/>
  <c r="H58" i="1"/>
  <c r="H57" i="1"/>
  <c r="K56" i="1"/>
  <c r="H56" i="1"/>
  <c r="H55" i="1"/>
  <c r="K54" i="1"/>
  <c r="H54" i="1"/>
  <c r="H53" i="1"/>
  <c r="H52" i="1"/>
  <c r="H51" i="1"/>
  <c r="K50" i="1"/>
  <c r="H50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4" i="1"/>
  <c r="K18" i="1"/>
  <c r="K23" i="1" l="1"/>
  <c r="K100" i="1"/>
  <c r="K99" i="1"/>
  <c r="K8" i="1"/>
  <c r="K7" i="1"/>
  <c r="L7" i="1" l="1"/>
  <c r="M7" i="1"/>
  <c r="M5" i="1" s="1"/>
  <c r="N7" i="1"/>
  <c r="N5" i="1" s="1"/>
  <c r="L8" i="1"/>
  <c r="M8" i="1"/>
  <c r="N8" i="1"/>
  <c r="H9" i="1"/>
  <c r="H10" i="1"/>
  <c r="H11" i="1"/>
  <c r="H12" i="1"/>
  <c r="H13" i="1"/>
  <c r="H14" i="1"/>
  <c r="H15" i="1"/>
  <c r="H16" i="1"/>
  <c r="H17" i="1"/>
  <c r="H18" i="1"/>
  <c r="O7" i="1"/>
  <c r="L24" i="1"/>
  <c r="M24" i="1"/>
  <c r="L6" i="1" s="1"/>
  <c r="N24" i="1"/>
  <c r="O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7" i="1"/>
  <c r="H108" i="1"/>
  <c r="H109" i="1"/>
  <c r="H110" i="1"/>
  <c r="H111" i="1"/>
  <c r="H112" i="1"/>
  <c r="M6" i="1" l="1"/>
  <c r="K6" i="1"/>
  <c r="O8" i="1"/>
  <c r="N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<sst xmlns="http://schemas.openxmlformats.org/spreadsheetml/2006/main" count="207" uniqueCount="67">
  <si>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</si>
  <si>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</si>
  <si>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</si>
  <si>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</si>
  <si>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</si>
  <si>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</si>
  <si>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</si>
  <si>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</si>
  <si>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</si>
  <si>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</si>
  <si>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</si>
  <si>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</si>
  <si>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</si>
  <si>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</si>
  <si>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</si>
  <si>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</si>
  <si>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</si>
  <si>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</si>
  <si>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</si>
  <si>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更新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</si>
  <si>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</si>
  <si>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</si>
  <si>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</si>
  <si>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堀内</t>
  </si>
  <si>
    <t>b</t>
    <phoneticPr fontId="1"/>
  </si>
  <si>
    <t>WBSガントチャート</t>
    <phoneticPr fontId="1"/>
  </si>
  <si>
    <t>大黒、小森谷、酒井、堀内、矢崎</t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</si>
  <si>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</si>
  <si>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</si>
  <si>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</si>
  <si>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</si>
  <si>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</si>
  <si>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新規作成</t>
  </si>
  <si>
    <t>大黒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</si>
  <si>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</si>
  <si>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</si>
  <si>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</si>
  <si>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</si>
  <si>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</si>
  <si>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小森谷</t>
  </si>
  <si>
    <t>d</t>
    <phoneticPr fontId="1"/>
  </si>
  <si>
    <t>システムテスト仕様書</t>
    <rPh sb="7" eb="10">
      <t>シヨウショ</t>
    </rPh>
    <phoneticPr fontId="1"/>
  </si>
  <si>
    <t>酒井、堀内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</si>
  <si>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</si>
  <si>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</si>
  <si>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</si>
  <si>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</si>
  <si>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大黒、小森谷</t>
  </si>
  <si>
    <t>シーケンス図</t>
    <rPh sb="5" eb="6">
      <t>ズ</t>
    </rPh>
    <phoneticPr fontId="1"/>
  </si>
  <si>
    <t>酒井、堀内、矢崎</t>
  </si>
  <si>
    <t>酒井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</si>
  <si>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</si>
  <si>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</si>
  <si>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矢崎</t>
  </si>
  <si>
    <t>E.実装</t>
    <rPh sb="2" eb="4">
      <t>ジッソウ</t>
    </rPh>
    <phoneticPr fontId="1"/>
  </si>
  <si>
    <t>コード</t>
    <phoneticPr fontId="1"/>
  </si>
  <si>
    <t>大黒、小森谷、酒井</t>
  </si>
  <si>
    <t>テストコード</t>
    <phoneticPr fontId="1"/>
  </si>
  <si>
    <t>堀内、矢崎</t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</si>
  <si>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</si>
  <si>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</si>
  <si>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</si>
  <si>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</si>
  <si>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</si>
  <si>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</si>
  <si>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予定</t>
  </si>
  <si>
    <t>実績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</si>
</sst>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9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7" fontId="3" fillId="2" borderId="51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55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</cellXfs>
  <cellStyles count="1">
    <cellStyle name="標準" xfId="0" builtinId="0"/>
  </cellStyles>
  <dxfs count="2"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showGridLines="0" showZeros="0" tabSelected="1" zoomScale="85" zoomScaleNormal="85" zoomScaleSheetLayoutView="100" workbookViewId="0">
      <pane xSplit="4" ySplit="4" topLeftCell="I5" activePane="bottomRight" state="frozen"/>
      <selection pane="bottomRight" activeCell="L21" sqref="L21"/>
      <selection pane="bottomLeft" activeCell="A5" sqref="A5"/>
      <selection pane="topRight" activeCell="E1" sqref="E1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75" style="13" customWidth="1"/>
    <col min="10" max="10" width="7.125" style="1" customWidth="1"/>
    <col min="11" max="11" width="8.25" style="1" customWidth="1"/>
    <col min="12" max="16384" width="9" style="1"/>
  </cols>
  <sheetData>
    <row r="1" spans="1:15" ht="14.25" customHeight="1">
      <c r="A1" s="97" t="s">
        <v>0</v>
      </c>
      <c r="B1" s="91"/>
      <c r="C1" s="91"/>
      <c r="D1" s="91"/>
      <c r="E1" s="94" t="s">
        <v>1</v>
      </c>
      <c r="F1" s="94" t="s">
        <v>2</v>
      </c>
      <c r="G1" s="91" t="s">
        <v>3</v>
      </c>
      <c r="H1" s="94" t="s">
        <v>4</v>
      </c>
      <c r="I1" s="94" t="s">
        <v>5</v>
      </c>
      <c r="J1" s="94" t="s">
        <v>6</v>
      </c>
      <c r="K1" s="88" t="s">
        <v>7</v>
      </c>
      <c r="L1" s="83">
        <v>43994</v>
      </c>
      <c r="M1" s="84"/>
      <c r="N1" s="83">
        <v>43997</v>
      </c>
      <c r="O1" s="84"/>
    </row>
    <row r="2" spans="1:15" ht="13.5" customHeight="1">
      <c r="A2" s="98"/>
      <c r="B2" s="92"/>
      <c r="C2" s="92"/>
      <c r="D2" s="92"/>
      <c r="E2" s="95"/>
      <c r="F2" s="95"/>
      <c r="G2" s="92"/>
      <c r="H2" s="116"/>
      <c r="I2" s="95"/>
      <c r="J2" s="95"/>
      <c r="K2" s="89"/>
      <c r="L2" s="79" t="s">
        <v>8</v>
      </c>
      <c r="M2" s="80"/>
      <c r="N2" s="81" t="s">
        <v>9</v>
      </c>
      <c r="O2" s="82"/>
    </row>
    <row r="3" spans="1:15" ht="13.5" customHeight="1">
      <c r="A3" s="98"/>
      <c r="B3" s="92"/>
      <c r="C3" s="92"/>
      <c r="D3" s="92"/>
      <c r="E3" s="95"/>
      <c r="F3" s="95"/>
      <c r="G3" s="92"/>
      <c r="H3" s="116"/>
      <c r="I3" s="95"/>
      <c r="J3" s="95"/>
      <c r="K3" s="89"/>
      <c r="L3" s="87" t="s">
        <v>10</v>
      </c>
      <c r="M3" s="86"/>
      <c r="N3" s="85" t="s">
        <v>11</v>
      </c>
      <c r="O3" s="86"/>
    </row>
    <row r="4" spans="1:15" ht="13.5" customHeight="1" thickBot="1">
      <c r="A4" s="99"/>
      <c r="B4" s="93"/>
      <c r="C4" s="93"/>
      <c r="D4" s="93"/>
      <c r="E4" s="96"/>
      <c r="F4" s="96"/>
      <c r="G4" s="93"/>
      <c r="H4" s="117"/>
      <c r="I4" s="96"/>
      <c r="J4" s="96"/>
      <c r="K4" s="90"/>
      <c r="L4" s="2" t="s">
        <v>12</v>
      </c>
      <c r="M4" s="3" t="s">
        <v>13</v>
      </c>
      <c r="N4" s="2" t="s">
        <v>12</v>
      </c>
      <c r="O4" s="3" t="s">
        <v>13</v>
      </c>
    </row>
    <row r="5" spans="1:15" s="11" customFormat="1" ht="12" customHeight="1" thickTop="1">
      <c r="A5" s="100" t="s">
        <v>14</v>
      </c>
      <c r="B5" s="101"/>
      <c r="C5" s="101"/>
      <c r="D5" s="102"/>
      <c r="E5" s="106"/>
      <c r="F5" s="106"/>
      <c r="G5" s="118"/>
      <c r="H5" s="16" t="s">
        <v>15</v>
      </c>
      <c r="I5" s="17"/>
      <c r="J5" s="17"/>
      <c r="K5" s="45">
        <f>SUM(K7,K23,K43,K59,K77,K85,K99)</f>
        <v>36.75</v>
      </c>
      <c r="L5" s="27">
        <v>6.5</v>
      </c>
      <c r="M5" s="27">
        <f t="shared" ref="M5:O5" si="0">SUM(M7,M23,M43,M59,M77,M85,M99)</f>
        <v>15.5</v>
      </c>
      <c r="N5" s="27">
        <f t="shared" si="0"/>
        <v>14.75</v>
      </c>
      <c r="O5" s="27"/>
    </row>
    <row r="6" spans="1:15" s="11" customFormat="1" ht="12" customHeight="1" thickBot="1">
      <c r="A6" s="103"/>
      <c r="B6" s="104"/>
      <c r="C6" s="104"/>
      <c r="D6" s="105"/>
      <c r="E6" s="107"/>
      <c r="F6" s="107"/>
      <c r="G6" s="119"/>
      <c r="H6" s="18" t="s">
        <v>16</v>
      </c>
      <c r="I6" s="19"/>
      <c r="J6" s="19"/>
      <c r="K6" s="47">
        <f>SUM(L8,L24,L44,L60,L78,L86)</f>
        <v>3</v>
      </c>
      <c r="L6" s="47">
        <f t="shared" ref="L6:N6" si="1">SUM(M8,M24,M44,M60,M78,M86)</f>
        <v>3</v>
      </c>
      <c r="M6" s="47">
        <f t="shared" si="1"/>
        <v>0</v>
      </c>
      <c r="N6" s="47">
        <f t="shared" si="1"/>
        <v>0</v>
      </c>
      <c r="O6" s="47"/>
    </row>
    <row r="7" spans="1:15" ht="12" customHeight="1" thickTop="1">
      <c r="A7" s="108" t="s">
        <v>17</v>
      </c>
      <c r="B7" s="109"/>
      <c r="C7" s="109"/>
      <c r="D7" s="110"/>
      <c r="E7" s="113"/>
      <c r="F7" s="113"/>
      <c r="G7" s="111"/>
      <c r="H7" s="4" t="s">
        <v>15</v>
      </c>
      <c r="I7" s="5"/>
      <c r="J7" s="5"/>
      <c r="K7" s="14">
        <f>SUMPRODUCT((MOD(ROW(K$9:K$22),2)=1)*K$9:K$22)</f>
        <v>6.5</v>
      </c>
      <c r="L7" s="40">
        <f t="shared" ref="L7:O7" si="2">SUMPRODUCT((MOD(ROW(L$9:L$22),2)=1)*L$9:L$22)</f>
        <v>5.5</v>
      </c>
      <c r="M7" s="28">
        <f t="shared" si="2"/>
        <v>0</v>
      </c>
      <c r="N7" s="28">
        <f t="shared" si="2"/>
        <v>0</v>
      </c>
      <c r="O7" s="28">
        <f t="shared" si="2"/>
        <v>0</v>
      </c>
    </row>
    <row r="8" spans="1:15" ht="12" customHeight="1">
      <c r="A8" s="74"/>
      <c r="B8" s="75"/>
      <c r="C8" s="75"/>
      <c r="D8" s="76"/>
      <c r="E8" s="78"/>
      <c r="F8" s="78"/>
      <c r="G8" s="112"/>
      <c r="H8" s="6" t="s">
        <v>16</v>
      </c>
      <c r="I8" s="7"/>
      <c r="J8" s="7"/>
      <c r="K8" s="15">
        <f>SUMPRODUCT((MOD(ROW(K$9:K$22),2)=0)*K$9:K$22)</f>
        <v>3</v>
      </c>
      <c r="L8" s="38">
        <f t="shared" ref="L8:O8" si="3">SUMPRODUCT((MOD(ROW(L$9:L$22),2)=0)*L$9:L$22)</f>
        <v>3</v>
      </c>
      <c r="M8" s="29">
        <f t="shared" si="3"/>
        <v>0</v>
      </c>
      <c r="N8" s="29">
        <f t="shared" si="3"/>
        <v>0</v>
      </c>
      <c r="O8" s="29">
        <f t="shared" si="3"/>
        <v>0</v>
      </c>
    </row>
    <row r="9" spans="1:15" ht="12" customHeight="1">
      <c r="A9" s="68">
        <v>1</v>
      </c>
      <c r="B9" s="62" t="s">
        <v>18</v>
      </c>
      <c r="C9" s="63"/>
      <c r="D9" s="64"/>
      <c r="E9" s="60" t="s">
        <v>19</v>
      </c>
      <c r="F9" s="60" t="s">
        <v>20</v>
      </c>
      <c r="G9" s="54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</row>
    <row r="10" spans="1:15" ht="12" customHeight="1">
      <c r="A10" s="69"/>
      <c r="B10" s="65"/>
      <c r="C10" s="66"/>
      <c r="D10" s="67"/>
      <c r="E10" s="61"/>
      <c r="F10" s="61"/>
      <c r="G10" s="55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</row>
    <row r="11" spans="1:15" ht="12" customHeight="1">
      <c r="A11" s="68"/>
      <c r="B11" s="70" t="s">
        <v>21</v>
      </c>
      <c r="C11" s="62" t="s">
        <v>22</v>
      </c>
      <c r="D11" s="64"/>
      <c r="E11" s="56" t="s">
        <v>19</v>
      </c>
      <c r="F11" s="56" t="s">
        <v>20</v>
      </c>
      <c r="G11" s="58"/>
      <c r="H11" s="8" t="str">
        <f>IF(E11="","","予定")</f>
        <v>予定</v>
      </c>
      <c r="I11" s="8" t="s">
        <v>23</v>
      </c>
      <c r="J11" s="8">
        <v>1</v>
      </c>
      <c r="K11" s="9">
        <f>SUM(L11:O11)</f>
        <v>0.25</v>
      </c>
      <c r="L11" s="33">
        <v>0.25</v>
      </c>
      <c r="M11" s="31"/>
      <c r="N11" s="31"/>
      <c r="O11" s="31"/>
    </row>
    <row r="12" spans="1:15" ht="12" customHeight="1">
      <c r="A12" s="69"/>
      <c r="B12" s="59"/>
      <c r="C12" s="65"/>
      <c r="D12" s="67"/>
      <c r="E12" s="57"/>
      <c r="F12" s="57"/>
      <c r="G12" s="59"/>
      <c r="H12" s="52" t="str">
        <f>IF(E11="","","実績")</f>
        <v>実績</v>
      </c>
      <c r="I12" s="52"/>
      <c r="J12" s="52"/>
      <c r="K12" s="10">
        <f>SUM(L12:O12)</f>
        <v>0.25</v>
      </c>
      <c r="L12" s="41">
        <v>0.25</v>
      </c>
      <c r="M12" s="32"/>
      <c r="N12" s="32"/>
      <c r="O12" s="32"/>
    </row>
    <row r="13" spans="1:15" ht="12" customHeight="1">
      <c r="A13" s="68"/>
      <c r="B13" s="70" t="s">
        <v>24</v>
      </c>
      <c r="C13" s="62" t="s">
        <v>25</v>
      </c>
      <c r="D13" s="64"/>
      <c r="E13" s="56" t="s">
        <v>19</v>
      </c>
      <c r="F13" s="56" t="s">
        <v>20</v>
      </c>
      <c r="G13" s="58"/>
      <c r="H13" s="8" t="str">
        <f>IF(E13="","","予定")</f>
        <v>予定</v>
      </c>
      <c r="I13" s="8" t="s">
        <v>26</v>
      </c>
      <c r="J13" s="8">
        <v>5</v>
      </c>
      <c r="K13" s="9">
        <v>2</v>
      </c>
      <c r="L13" s="33">
        <v>2</v>
      </c>
      <c r="M13" s="31"/>
      <c r="N13" s="31"/>
      <c r="O13" s="31"/>
    </row>
    <row r="14" spans="1:15" ht="12" customHeight="1">
      <c r="A14" s="69"/>
      <c r="B14" s="59"/>
      <c r="C14" s="65"/>
      <c r="D14" s="67"/>
      <c r="E14" s="57"/>
      <c r="F14" s="57"/>
      <c r="G14" s="59"/>
      <c r="H14" s="52" t="str">
        <f>IF(E13="","","実績")</f>
        <v>実績</v>
      </c>
      <c r="I14" s="52"/>
      <c r="J14" s="52"/>
      <c r="K14" s="10">
        <f>SUM(L14:O14)</f>
        <v>2</v>
      </c>
      <c r="L14" s="41">
        <v>2</v>
      </c>
      <c r="M14" s="32"/>
      <c r="N14" s="32"/>
      <c r="O14" s="32"/>
    </row>
    <row r="15" spans="1:15" ht="12" customHeight="1">
      <c r="A15" s="68">
        <v>2</v>
      </c>
      <c r="B15" s="62" t="s">
        <v>27</v>
      </c>
      <c r="C15" s="63"/>
      <c r="D15" s="64"/>
      <c r="E15" s="60" t="s">
        <v>28</v>
      </c>
      <c r="F15" s="60"/>
      <c r="G15" s="54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</row>
    <row r="16" spans="1:15" ht="12" customHeight="1">
      <c r="A16" s="69"/>
      <c r="B16" s="65"/>
      <c r="C16" s="66"/>
      <c r="D16" s="67"/>
      <c r="E16" s="61"/>
      <c r="F16" s="61"/>
      <c r="G16" s="55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</row>
    <row r="17" spans="1:15" ht="12" customHeight="1">
      <c r="A17" s="68"/>
      <c r="B17" s="70" t="s">
        <v>21</v>
      </c>
      <c r="C17" s="62" t="s">
        <v>27</v>
      </c>
      <c r="D17" s="64"/>
      <c r="E17" s="56" t="s">
        <v>28</v>
      </c>
      <c r="F17" s="56"/>
      <c r="G17" s="58"/>
      <c r="H17" s="8" t="str">
        <f>IF(E17="","","予定")</f>
        <v>予定</v>
      </c>
      <c r="I17" s="8" t="s">
        <v>26</v>
      </c>
      <c r="J17" s="8">
        <v>5</v>
      </c>
      <c r="K17" s="9">
        <v>2</v>
      </c>
      <c r="L17" s="30">
        <v>1.5</v>
      </c>
      <c r="M17" s="31"/>
      <c r="N17" s="31"/>
      <c r="O17" s="31"/>
    </row>
    <row r="18" spans="1:15" ht="12" customHeight="1">
      <c r="A18" s="69"/>
      <c r="B18" s="59"/>
      <c r="C18" s="65"/>
      <c r="D18" s="67"/>
      <c r="E18" s="57"/>
      <c r="F18" s="57"/>
      <c r="G18" s="59"/>
      <c r="H18" s="52" t="str">
        <f>IF(E17="","","実績")</f>
        <v>実績</v>
      </c>
      <c r="I18" s="52"/>
      <c r="J18" s="52"/>
      <c r="K18" s="10">
        <f>SUM(L18:O18)</f>
        <v>0.25</v>
      </c>
      <c r="L18" s="41">
        <v>0.25</v>
      </c>
      <c r="M18" s="32"/>
      <c r="N18" s="32"/>
      <c r="O18" s="32"/>
    </row>
    <row r="19" spans="1:15" ht="12" customHeight="1">
      <c r="A19" s="68"/>
      <c r="B19" s="70" t="s">
        <v>24</v>
      </c>
      <c r="C19" s="62" t="s">
        <v>29</v>
      </c>
      <c r="D19" s="64"/>
      <c r="E19" s="56" t="s">
        <v>28</v>
      </c>
      <c r="F19" s="56"/>
      <c r="G19" s="58"/>
      <c r="H19" s="8" t="str">
        <f>IF(E19="","","予定")</f>
        <v>予定</v>
      </c>
      <c r="I19" s="8" t="s">
        <v>26</v>
      </c>
      <c r="J19" s="8">
        <v>5</v>
      </c>
      <c r="K19" s="9">
        <v>2</v>
      </c>
      <c r="L19" s="33">
        <v>1.5</v>
      </c>
      <c r="M19" s="31"/>
      <c r="N19" s="31"/>
      <c r="O19" s="31"/>
    </row>
    <row r="20" spans="1:15" ht="12" customHeight="1">
      <c r="A20" s="69"/>
      <c r="B20" s="59"/>
      <c r="C20" s="65"/>
      <c r="D20" s="67"/>
      <c r="E20" s="57"/>
      <c r="F20" s="57"/>
      <c r="G20" s="59"/>
      <c r="H20" s="52" t="str">
        <f>IF(E19="","","実績")</f>
        <v>実績</v>
      </c>
      <c r="I20" s="52"/>
      <c r="J20" s="52"/>
      <c r="K20" s="10">
        <f>SUM(L20:O20)</f>
        <v>0.25</v>
      </c>
      <c r="L20" s="41">
        <v>0.25</v>
      </c>
      <c r="M20" s="32"/>
      <c r="N20" s="32"/>
      <c r="O20" s="32"/>
    </row>
    <row r="21" spans="1:15" ht="12" customHeight="1">
      <c r="A21" s="68"/>
      <c r="B21" s="70" t="s">
        <v>30</v>
      </c>
      <c r="C21" s="62" t="s">
        <v>31</v>
      </c>
      <c r="D21" s="64"/>
      <c r="E21" s="56" t="s">
        <v>32</v>
      </c>
      <c r="F21" s="56"/>
      <c r="G21" s="58"/>
      <c r="H21" s="8" t="str">
        <f>IF(E21="","","予定")</f>
        <v>予定</v>
      </c>
      <c r="I21" s="8" t="s">
        <v>33</v>
      </c>
      <c r="J21" s="8">
        <v>1</v>
      </c>
      <c r="K21" s="9">
        <f>SUM(L21:O21)</f>
        <v>0.25</v>
      </c>
      <c r="L21" s="33">
        <v>0.25</v>
      </c>
      <c r="M21" s="31"/>
      <c r="N21" s="31"/>
      <c r="O21" s="31"/>
    </row>
    <row r="22" spans="1:15" ht="12" customHeight="1">
      <c r="A22" s="69"/>
      <c r="B22" s="59"/>
      <c r="C22" s="65"/>
      <c r="D22" s="67"/>
      <c r="E22" s="57"/>
      <c r="F22" s="57"/>
      <c r="G22" s="59"/>
      <c r="H22" s="52" t="str">
        <f>IF(E21="","","実績")</f>
        <v>実績</v>
      </c>
      <c r="I22" s="52"/>
      <c r="J22" s="52"/>
      <c r="K22" s="10">
        <f>SUM(L22:O22)</f>
        <v>0.25</v>
      </c>
      <c r="L22" s="41">
        <v>0.25</v>
      </c>
      <c r="M22" s="32"/>
      <c r="N22" s="32"/>
      <c r="O22" s="32"/>
    </row>
    <row r="23" spans="1:15" ht="12" customHeight="1">
      <c r="A23" s="71" t="s">
        <v>34</v>
      </c>
      <c r="B23" s="72"/>
      <c r="C23" s="72"/>
      <c r="D23" s="73"/>
      <c r="E23" s="77" t="s">
        <v>19</v>
      </c>
      <c r="F23" s="77"/>
      <c r="G23" s="114"/>
      <c r="H23" s="20" t="s">
        <v>15</v>
      </c>
      <c r="I23" s="20"/>
      <c r="J23" s="20"/>
      <c r="K23" s="21">
        <f>SUMPRODUCT((MOD(ROW(K$25:K$42),2)=1)*K$25:K$42)</f>
        <v>4.5</v>
      </c>
      <c r="L23" s="34">
        <f t="shared" ref="L23:O23" si="4">SUMPRODUCT((MOD(ROW(L$25:L$42),2)=1)*L$25:L$42)</f>
        <v>0</v>
      </c>
      <c r="M23" s="35">
        <f t="shared" si="4"/>
        <v>4.5</v>
      </c>
      <c r="N23" s="35">
        <f t="shared" si="4"/>
        <v>0</v>
      </c>
      <c r="O23" s="35">
        <f t="shared" si="4"/>
        <v>0</v>
      </c>
    </row>
    <row r="24" spans="1:15" ht="12" customHeight="1">
      <c r="A24" s="74"/>
      <c r="B24" s="75"/>
      <c r="C24" s="75"/>
      <c r="D24" s="76"/>
      <c r="E24" s="78"/>
      <c r="F24" s="78"/>
      <c r="G24" s="115"/>
      <c r="H24" s="7" t="s">
        <v>16</v>
      </c>
      <c r="I24" s="7"/>
      <c r="J24" s="7"/>
      <c r="K24" s="15">
        <f>SUMPRODUCT((MOD(ROW(K$25:K$42),2)=0)*K$25:K$42)</f>
        <v>3</v>
      </c>
      <c r="L24" s="42">
        <f t="shared" ref="L24:O24" si="5">SUMPRODUCT((MOD(ROW(L$25:L$42),2)=0)*L$25:L$42)</f>
        <v>0</v>
      </c>
      <c r="M24" s="36">
        <f t="shared" si="5"/>
        <v>3</v>
      </c>
      <c r="N24" s="36">
        <f t="shared" si="5"/>
        <v>0</v>
      </c>
      <c r="O24" s="36">
        <f t="shared" si="5"/>
        <v>0</v>
      </c>
    </row>
    <row r="25" spans="1:15" ht="12" customHeight="1">
      <c r="A25" s="68">
        <v>1</v>
      </c>
      <c r="B25" s="62" t="s">
        <v>35</v>
      </c>
      <c r="C25" s="63"/>
      <c r="D25" s="64"/>
      <c r="E25" s="60" t="s">
        <v>19</v>
      </c>
      <c r="F25" s="60"/>
      <c r="G25" s="54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</row>
    <row r="26" spans="1:15" ht="12" customHeight="1">
      <c r="A26" s="69"/>
      <c r="B26" s="65"/>
      <c r="C26" s="66"/>
      <c r="D26" s="67"/>
      <c r="E26" s="61"/>
      <c r="F26" s="61"/>
      <c r="G26" s="55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</row>
    <row r="27" spans="1:15" ht="12" customHeight="1">
      <c r="A27" s="68"/>
      <c r="B27" s="70" t="s">
        <v>21</v>
      </c>
      <c r="C27" s="62" t="s">
        <v>36</v>
      </c>
      <c r="D27" s="64"/>
      <c r="E27" s="56" t="s">
        <v>19</v>
      </c>
      <c r="F27" s="56"/>
      <c r="G27" s="58"/>
      <c r="H27" s="8" t="str">
        <f>IF(E27="","","予定")</f>
        <v>予定</v>
      </c>
      <c r="I27" s="8"/>
      <c r="J27" s="8"/>
      <c r="K27" s="9">
        <f>SUM(L27:O27)</f>
        <v>0</v>
      </c>
      <c r="L27" s="30"/>
      <c r="M27" s="31"/>
      <c r="N27" s="31"/>
      <c r="O27" s="31"/>
    </row>
    <row r="28" spans="1:15" ht="12" customHeight="1">
      <c r="A28" s="69"/>
      <c r="B28" s="59"/>
      <c r="C28" s="65"/>
      <c r="D28" s="67"/>
      <c r="E28" s="57"/>
      <c r="F28" s="57"/>
      <c r="G28" s="59"/>
      <c r="H28" s="52" t="str">
        <f>IF(E27="","","実績")</f>
        <v>実績</v>
      </c>
      <c r="I28" s="52"/>
      <c r="J28" s="52"/>
      <c r="K28" s="10">
        <f>SUM(L28:O28)</f>
        <v>0</v>
      </c>
      <c r="L28" s="48"/>
      <c r="M28" s="49"/>
      <c r="N28" s="32"/>
      <c r="O28" s="32"/>
    </row>
    <row r="29" spans="1:15" ht="12" customHeight="1">
      <c r="A29" s="68"/>
      <c r="B29" s="70" t="s">
        <v>24</v>
      </c>
      <c r="C29" s="62" t="s">
        <v>37</v>
      </c>
      <c r="D29" s="64"/>
      <c r="E29" s="56" t="s">
        <v>19</v>
      </c>
      <c r="F29" s="56"/>
      <c r="G29" s="58"/>
      <c r="H29" s="8" t="str">
        <f>IF(E29="","","予定")</f>
        <v>予定</v>
      </c>
      <c r="I29" s="8"/>
      <c r="J29" s="8"/>
      <c r="K29" s="9">
        <f>SUM(L29:O29)</f>
        <v>0</v>
      </c>
      <c r="L29" s="30"/>
      <c r="M29" s="31"/>
      <c r="N29" s="31"/>
      <c r="O29" s="31"/>
    </row>
    <row r="30" spans="1:15" ht="12" customHeight="1">
      <c r="A30" s="69"/>
      <c r="B30" s="59"/>
      <c r="C30" s="65"/>
      <c r="D30" s="67"/>
      <c r="E30" s="57"/>
      <c r="F30" s="57"/>
      <c r="G30" s="59"/>
      <c r="H30" s="52" t="str">
        <f>IF(E29="","","実績")</f>
        <v>実績</v>
      </c>
      <c r="I30" s="52"/>
      <c r="J30" s="52"/>
      <c r="K30" s="10">
        <f>SUM(L30:O30)</f>
        <v>0</v>
      </c>
      <c r="L30" s="48"/>
      <c r="M30" s="49"/>
      <c r="N30" s="32"/>
      <c r="O30" s="32"/>
    </row>
    <row r="31" spans="1:15" ht="12" customHeight="1">
      <c r="A31" s="68"/>
      <c r="B31" s="70" t="s">
        <v>30</v>
      </c>
      <c r="C31" s="62" t="s">
        <v>38</v>
      </c>
      <c r="D31" s="64"/>
      <c r="E31" s="56" t="s">
        <v>19</v>
      </c>
      <c r="F31" s="56"/>
      <c r="G31" s="58"/>
      <c r="H31" s="8" t="str">
        <f>IF(E31="","","予定")</f>
        <v>予定</v>
      </c>
      <c r="I31" s="8" t="s">
        <v>39</v>
      </c>
      <c r="J31" s="8">
        <v>1</v>
      </c>
      <c r="K31" s="9">
        <f>SUM(L31:O31)</f>
        <v>0.25</v>
      </c>
      <c r="L31" s="30"/>
      <c r="M31" s="31">
        <v>0.25</v>
      </c>
      <c r="N31" s="31"/>
      <c r="O31" s="31"/>
    </row>
    <row r="32" spans="1:15" ht="12" customHeight="1">
      <c r="A32" s="69"/>
      <c r="B32" s="59"/>
      <c r="C32" s="65"/>
      <c r="D32" s="67"/>
      <c r="E32" s="57"/>
      <c r="F32" s="57"/>
      <c r="G32" s="59"/>
      <c r="H32" s="52" t="str">
        <f>IF(E31="","","実績")</f>
        <v>実績</v>
      </c>
      <c r="I32" s="52"/>
      <c r="J32" s="52"/>
      <c r="K32" s="10">
        <f>SUM(L32:O32)</f>
        <v>0.25</v>
      </c>
      <c r="L32" s="48"/>
      <c r="M32" s="49">
        <v>0.25</v>
      </c>
      <c r="N32" s="32"/>
      <c r="O32" s="32"/>
    </row>
    <row r="33" spans="1:15" ht="12" customHeight="1">
      <c r="A33" s="68"/>
      <c r="B33" s="70" t="s">
        <v>40</v>
      </c>
      <c r="C33" s="62" t="s">
        <v>41</v>
      </c>
      <c r="D33" s="64"/>
      <c r="E33" s="56" t="s">
        <v>19</v>
      </c>
      <c r="F33" s="56"/>
      <c r="G33" s="58"/>
      <c r="H33" s="8" t="str">
        <f>IF(E33="","","予定")</f>
        <v>予定</v>
      </c>
      <c r="I33" s="8" t="s">
        <v>42</v>
      </c>
      <c r="J33" s="8">
        <v>2</v>
      </c>
      <c r="K33" s="9">
        <f>SUM(L33:O33)</f>
        <v>0.5</v>
      </c>
      <c r="L33" s="30"/>
      <c r="M33" s="31">
        <v>0.5</v>
      </c>
      <c r="N33" s="31"/>
      <c r="O33" s="31"/>
    </row>
    <row r="34" spans="1:15" ht="12" customHeight="1">
      <c r="A34" s="69"/>
      <c r="B34" s="59"/>
      <c r="C34" s="65"/>
      <c r="D34" s="67"/>
      <c r="E34" s="57"/>
      <c r="F34" s="57"/>
      <c r="G34" s="59"/>
      <c r="H34" s="52" t="str">
        <f>IF(E33="","","実績")</f>
        <v>実績</v>
      </c>
      <c r="I34" s="52"/>
      <c r="J34" s="52"/>
      <c r="K34" s="10">
        <f>SUM(L34:O34)</f>
        <v>0.5</v>
      </c>
      <c r="L34" s="41"/>
      <c r="M34" s="32">
        <v>0.5</v>
      </c>
      <c r="N34" s="32"/>
      <c r="O34" s="32"/>
    </row>
    <row r="35" spans="1:15" ht="12" customHeight="1">
      <c r="A35" s="68">
        <v>2</v>
      </c>
      <c r="B35" s="62" t="s">
        <v>27</v>
      </c>
      <c r="C35" s="63"/>
      <c r="D35" s="64"/>
      <c r="E35" s="60" t="s">
        <v>28</v>
      </c>
      <c r="F35" s="60"/>
      <c r="G35" s="54"/>
      <c r="H35" s="23" t="str">
        <f>IF(E35="","","予定")</f>
        <v>予定</v>
      </c>
      <c r="I35" s="23"/>
      <c r="J35" s="23"/>
      <c r="K35" s="25"/>
      <c r="L35" s="33"/>
      <c r="M35" s="31"/>
      <c r="N35" s="31"/>
      <c r="O35" s="31"/>
    </row>
    <row r="36" spans="1:15" ht="12" customHeight="1">
      <c r="A36" s="69"/>
      <c r="B36" s="65"/>
      <c r="C36" s="66"/>
      <c r="D36" s="67"/>
      <c r="E36" s="61"/>
      <c r="F36" s="61"/>
      <c r="G36" s="55"/>
      <c r="H36" s="24" t="str">
        <f>IF(E35="","","実績")</f>
        <v>実績</v>
      </c>
      <c r="I36" s="24"/>
      <c r="J36" s="24"/>
      <c r="K36" s="26"/>
      <c r="L36" s="41"/>
      <c r="M36" s="32"/>
      <c r="N36" s="32"/>
      <c r="O36" s="32"/>
    </row>
    <row r="37" spans="1:15" ht="12" customHeight="1">
      <c r="A37" s="68"/>
      <c r="B37" s="70" t="s">
        <v>21</v>
      </c>
      <c r="C37" s="62" t="s">
        <v>27</v>
      </c>
      <c r="D37" s="64"/>
      <c r="E37" s="56" t="s">
        <v>28</v>
      </c>
      <c r="F37" s="56"/>
      <c r="G37" s="58"/>
      <c r="H37" s="8" t="str">
        <f>IF(E37="","","予定")</f>
        <v>予定</v>
      </c>
      <c r="I37" s="53" t="s">
        <v>26</v>
      </c>
      <c r="J37" s="52">
        <v>5</v>
      </c>
      <c r="K37" s="9">
        <f>SUM(L37:O37)</f>
        <v>2.5</v>
      </c>
      <c r="L37" s="33"/>
      <c r="M37" s="31">
        <f>0.5*5</f>
        <v>2.5</v>
      </c>
      <c r="N37" s="31"/>
      <c r="O37" s="31"/>
    </row>
    <row r="38" spans="1:15" ht="12" customHeight="1">
      <c r="A38" s="69"/>
      <c r="B38" s="59"/>
      <c r="C38" s="65"/>
      <c r="D38" s="67"/>
      <c r="E38" s="57"/>
      <c r="F38" s="57"/>
      <c r="G38" s="59"/>
      <c r="H38" s="52" t="str">
        <f>IF(E37="","","実績")</f>
        <v>実績</v>
      </c>
      <c r="I38" s="52"/>
      <c r="J38" s="52"/>
      <c r="K38" s="10">
        <f>SUM(L38:O38)</f>
        <v>1.25</v>
      </c>
      <c r="L38" s="41"/>
      <c r="M38" s="51">
        <v>1.25</v>
      </c>
      <c r="N38" s="50"/>
      <c r="O38" s="32"/>
    </row>
    <row r="39" spans="1:15" ht="12" customHeight="1">
      <c r="A39" s="68"/>
      <c r="B39" s="70" t="s">
        <v>24</v>
      </c>
      <c r="C39" s="62" t="s">
        <v>43</v>
      </c>
      <c r="D39" s="64"/>
      <c r="E39" s="56" t="s">
        <v>28</v>
      </c>
      <c r="F39" s="56"/>
      <c r="G39" s="58"/>
      <c r="H39" s="8" t="str">
        <f>IF(E39="","","予定")</f>
        <v>予定</v>
      </c>
      <c r="I39" s="8" t="s">
        <v>26</v>
      </c>
      <c r="J39" s="8">
        <v>5</v>
      </c>
      <c r="K39" s="9">
        <v>1</v>
      </c>
      <c r="L39" s="33"/>
      <c r="M39" s="31">
        <v>1</v>
      </c>
      <c r="N39" s="31"/>
      <c r="O39" s="31"/>
    </row>
    <row r="40" spans="1:15" ht="12" customHeight="1">
      <c r="A40" s="69"/>
      <c r="B40" s="59"/>
      <c r="C40" s="65"/>
      <c r="D40" s="67"/>
      <c r="E40" s="57"/>
      <c r="F40" s="57"/>
      <c r="G40" s="59"/>
      <c r="H40" s="52" t="str">
        <f>IF(E39="","","実績")</f>
        <v>実績</v>
      </c>
      <c r="I40" s="52"/>
      <c r="J40" s="52"/>
      <c r="K40" s="10">
        <f>SUM(L40:M40)</f>
        <v>0.75</v>
      </c>
      <c r="L40" s="48"/>
      <c r="M40" s="50">
        <v>0.75</v>
      </c>
      <c r="N40" s="32"/>
      <c r="O40" s="32"/>
    </row>
    <row r="41" spans="1:15" ht="12" customHeight="1">
      <c r="A41" s="68"/>
      <c r="B41" s="70" t="s">
        <v>30</v>
      </c>
      <c r="C41" s="62" t="s">
        <v>44</v>
      </c>
      <c r="D41" s="64"/>
      <c r="E41" s="56" t="s">
        <v>32</v>
      </c>
      <c r="F41" s="56"/>
      <c r="G41" s="58"/>
      <c r="H41" s="8" t="str">
        <f>IF(E41="","","予定")</f>
        <v>予定</v>
      </c>
      <c r="I41" s="8" t="s">
        <v>39</v>
      </c>
      <c r="J41" s="8">
        <v>1</v>
      </c>
      <c r="K41" s="9">
        <f>SUM(L41:O41)</f>
        <v>0.25</v>
      </c>
      <c r="L41" s="33"/>
      <c r="M41" s="31">
        <v>0.25</v>
      </c>
      <c r="N41" s="31"/>
      <c r="O41" s="31"/>
    </row>
    <row r="42" spans="1:15" ht="12" customHeight="1">
      <c r="A42" s="69"/>
      <c r="B42" s="59"/>
      <c r="C42" s="65"/>
      <c r="D42" s="67"/>
      <c r="E42" s="57"/>
      <c r="F42" s="57"/>
      <c r="G42" s="59"/>
      <c r="H42" s="52" t="str">
        <f>IF(E41="","","実績")</f>
        <v>実績</v>
      </c>
      <c r="I42" s="52"/>
      <c r="J42" s="52"/>
      <c r="K42" s="10">
        <f>SUM(L42:M42)</f>
        <v>0.25</v>
      </c>
      <c r="L42" s="48"/>
      <c r="M42" s="50">
        <v>0.25</v>
      </c>
      <c r="N42" s="32"/>
      <c r="O42" s="32"/>
    </row>
    <row r="43" spans="1:15" ht="12" customHeight="1">
      <c r="A43" s="71" t="s">
        <v>45</v>
      </c>
      <c r="B43" s="72"/>
      <c r="C43" s="72"/>
      <c r="D43" s="73"/>
      <c r="E43" s="77" t="s">
        <v>19</v>
      </c>
      <c r="F43" s="77"/>
      <c r="G43" s="114"/>
      <c r="H43" s="20" t="s">
        <v>15</v>
      </c>
      <c r="I43" s="20"/>
      <c r="J43" s="20"/>
      <c r="K43" s="21">
        <f>SUMPRODUCT((MOD(ROW(K$45:K$58),2)=1)*K$45:K$58)</f>
        <v>4.75</v>
      </c>
      <c r="L43" s="35">
        <f t="shared" ref="L43:M43" si="6">SUMPRODUCT((MOD(ROW(L$45:L$58),2)=1)*L$45:L$58)</f>
        <v>0</v>
      </c>
      <c r="M43" s="35">
        <f t="shared" si="6"/>
        <v>4.75</v>
      </c>
      <c r="N43" s="35">
        <f>SUMPRODUCT((MOD(ROW(N$45:N$58),2)=1)*N$45:N$58)</f>
        <v>0</v>
      </c>
      <c r="O43" s="35">
        <f t="shared" ref="O43" si="7">SUMPRODUCT((MOD(ROW(O$45:O$58),2)=1)*O$45:O$58)</f>
        <v>0</v>
      </c>
    </row>
    <row r="44" spans="1:15" ht="12" customHeight="1">
      <c r="A44" s="74"/>
      <c r="B44" s="75"/>
      <c r="C44" s="75"/>
      <c r="D44" s="76"/>
      <c r="E44" s="78"/>
      <c r="F44" s="78"/>
      <c r="G44" s="115"/>
      <c r="H44" s="7" t="s">
        <v>16</v>
      </c>
      <c r="I44" s="7"/>
      <c r="J44" s="7"/>
      <c r="K44" s="15">
        <f>SUMPRODUCT((MOD(ROW(K$45:K$58),2)=0)*K$45:K$58)</f>
        <v>0</v>
      </c>
      <c r="L44" s="36">
        <f t="shared" ref="L44:O44" si="8">SUMPRODUCT((MOD(ROW(L$45:L$58),2)=0)*L$45:L$58)</f>
        <v>0</v>
      </c>
      <c r="M44" s="36">
        <f>SUMPRODUCT((MOD(ROW(M$45:M$58),2)=0)*M$45:M$58)</f>
        <v>0</v>
      </c>
      <c r="N44" s="36">
        <f t="shared" si="8"/>
        <v>0</v>
      </c>
      <c r="O44" s="36">
        <f t="shared" si="8"/>
        <v>0</v>
      </c>
    </row>
    <row r="45" spans="1:15" ht="12" customHeight="1">
      <c r="A45" s="68">
        <v>1</v>
      </c>
      <c r="B45" s="62" t="s">
        <v>18</v>
      </c>
      <c r="C45" s="63"/>
      <c r="D45" s="64"/>
      <c r="E45" s="60" t="s">
        <v>19</v>
      </c>
      <c r="F45" s="60"/>
      <c r="G45" s="54"/>
      <c r="H45" s="23" t="str">
        <f>IF(E45="","","予定")</f>
        <v>予定</v>
      </c>
      <c r="I45" s="23"/>
      <c r="J45" s="23"/>
      <c r="K45" s="25"/>
      <c r="L45" s="33"/>
      <c r="M45" s="31"/>
      <c r="N45" s="31"/>
      <c r="O45" s="31"/>
    </row>
    <row r="46" spans="1:15" ht="12" customHeight="1">
      <c r="A46" s="69"/>
      <c r="B46" s="65"/>
      <c r="C46" s="66"/>
      <c r="D46" s="67"/>
      <c r="E46" s="61"/>
      <c r="F46" s="61"/>
      <c r="G46" s="55"/>
      <c r="H46" s="24" t="str">
        <f>IF(E45="","","実績")</f>
        <v>実績</v>
      </c>
      <c r="I46" s="24"/>
      <c r="J46" s="24"/>
      <c r="K46" s="26"/>
      <c r="L46" s="41"/>
      <c r="M46" s="32"/>
      <c r="N46" s="32"/>
      <c r="O46" s="32"/>
    </row>
    <row r="47" spans="1:15" ht="12" customHeight="1">
      <c r="A47" s="68"/>
      <c r="B47" s="70" t="s">
        <v>21</v>
      </c>
      <c r="C47" s="62" t="s">
        <v>46</v>
      </c>
      <c r="D47" s="64"/>
      <c r="E47" s="56" t="s">
        <v>19</v>
      </c>
      <c r="F47" s="56"/>
      <c r="G47" s="58"/>
      <c r="H47" s="8" t="str">
        <f>IF(E47="","","予定")</f>
        <v>予定</v>
      </c>
      <c r="I47" s="8" t="s">
        <v>47</v>
      </c>
      <c r="J47" s="8">
        <v>2</v>
      </c>
      <c r="K47" s="9">
        <v>0.5</v>
      </c>
      <c r="L47" s="33"/>
      <c r="M47" s="31">
        <v>0.5</v>
      </c>
      <c r="N47" s="31"/>
      <c r="O47" s="31"/>
    </row>
    <row r="48" spans="1:15" ht="12" customHeight="1">
      <c r="A48" s="69"/>
      <c r="B48" s="59"/>
      <c r="C48" s="65"/>
      <c r="D48" s="67"/>
      <c r="E48" s="57"/>
      <c r="F48" s="57"/>
      <c r="G48" s="59"/>
      <c r="H48" s="52" t="str">
        <f>IF(E47="","","実績")</f>
        <v>実績</v>
      </c>
      <c r="I48" s="52"/>
      <c r="J48" s="52"/>
      <c r="K48" s="10">
        <f>SUM(L48:O48)</f>
        <v>0</v>
      </c>
      <c r="L48" s="41"/>
      <c r="M48" s="32"/>
      <c r="N48" s="32"/>
      <c r="O48" s="32"/>
    </row>
    <row r="49" spans="1:15" ht="12" customHeight="1">
      <c r="A49" s="68"/>
      <c r="B49" s="70" t="s">
        <v>24</v>
      </c>
      <c r="C49" s="62" t="s">
        <v>48</v>
      </c>
      <c r="D49" s="64"/>
      <c r="E49" s="56" t="s">
        <v>19</v>
      </c>
      <c r="F49" s="56"/>
      <c r="G49" s="58"/>
      <c r="H49" s="8" t="str">
        <f>IF(E49="","","予定")</f>
        <v>予定</v>
      </c>
      <c r="I49" s="8" t="s">
        <v>49</v>
      </c>
      <c r="J49" s="8">
        <v>3</v>
      </c>
      <c r="K49" s="9">
        <v>0.5</v>
      </c>
      <c r="L49" s="33"/>
      <c r="M49" s="31">
        <v>0.5</v>
      </c>
      <c r="N49" s="31"/>
      <c r="O49" s="31"/>
    </row>
    <row r="50" spans="1:15" ht="12" customHeight="1">
      <c r="A50" s="69"/>
      <c r="B50" s="59"/>
      <c r="C50" s="65"/>
      <c r="D50" s="67"/>
      <c r="E50" s="57"/>
      <c r="F50" s="57"/>
      <c r="G50" s="59"/>
      <c r="H50" s="52" t="str">
        <f>IF(E49="","","実績")</f>
        <v>実績</v>
      </c>
      <c r="I50" s="52"/>
      <c r="J50" s="52"/>
      <c r="K50" s="10">
        <f>SUM(L50:O50)</f>
        <v>0</v>
      </c>
      <c r="L50" s="41"/>
      <c r="M50" s="32"/>
      <c r="N50" s="32"/>
      <c r="O50" s="32"/>
    </row>
    <row r="51" spans="1:15" ht="12" customHeight="1">
      <c r="A51" s="68">
        <v>2</v>
      </c>
      <c r="B51" s="62" t="s">
        <v>27</v>
      </c>
      <c r="C51" s="63"/>
      <c r="D51" s="64"/>
      <c r="E51" s="60" t="s">
        <v>28</v>
      </c>
      <c r="F51" s="60"/>
      <c r="G51" s="54"/>
      <c r="H51" s="23" t="str">
        <f>IF(E51="","","予定")</f>
        <v>予定</v>
      </c>
      <c r="I51" s="23"/>
      <c r="J51" s="23"/>
      <c r="K51" s="25"/>
      <c r="L51" s="33"/>
      <c r="M51" s="31"/>
      <c r="N51" s="31"/>
      <c r="O51" s="31"/>
    </row>
    <row r="52" spans="1:15" ht="12" customHeight="1">
      <c r="A52" s="69"/>
      <c r="B52" s="65"/>
      <c r="C52" s="66"/>
      <c r="D52" s="67"/>
      <c r="E52" s="61"/>
      <c r="F52" s="61"/>
      <c r="G52" s="55"/>
      <c r="H52" s="24" t="str">
        <f>IF(E51="","","実績")</f>
        <v>実績</v>
      </c>
      <c r="I52" s="24"/>
      <c r="J52" s="24"/>
      <c r="K52" s="26"/>
      <c r="L52" s="41"/>
      <c r="M52" s="32"/>
      <c r="N52" s="32"/>
      <c r="O52" s="32"/>
    </row>
    <row r="53" spans="1:15" ht="12" customHeight="1">
      <c r="A53" s="68"/>
      <c r="B53" s="70" t="s">
        <v>21</v>
      </c>
      <c r="C53" s="62" t="s">
        <v>27</v>
      </c>
      <c r="D53" s="64"/>
      <c r="E53" s="56" t="s">
        <v>28</v>
      </c>
      <c r="F53" s="56"/>
      <c r="G53" s="58"/>
      <c r="H53" s="8" t="str">
        <f>IF(E53="","","予定")</f>
        <v>予定</v>
      </c>
      <c r="I53" s="8" t="s">
        <v>26</v>
      </c>
      <c r="J53" s="8">
        <v>5</v>
      </c>
      <c r="K53" s="9">
        <v>2.5</v>
      </c>
      <c r="L53" s="33"/>
      <c r="M53" s="31">
        <v>2.5</v>
      </c>
      <c r="N53" s="31"/>
      <c r="O53" s="31"/>
    </row>
    <row r="54" spans="1:15" ht="12" customHeight="1">
      <c r="A54" s="69"/>
      <c r="B54" s="59"/>
      <c r="C54" s="65"/>
      <c r="D54" s="67"/>
      <c r="E54" s="57"/>
      <c r="F54" s="57"/>
      <c r="G54" s="59"/>
      <c r="H54" s="52" t="str">
        <f>IF(E53="","","実績")</f>
        <v>実績</v>
      </c>
      <c r="I54" s="52"/>
      <c r="J54" s="52"/>
      <c r="K54" s="10">
        <f>SUM(L54:O54)</f>
        <v>0</v>
      </c>
      <c r="L54" s="41"/>
      <c r="M54" s="32"/>
      <c r="N54" s="32"/>
      <c r="O54" s="32"/>
    </row>
    <row r="55" spans="1:15" ht="12" customHeight="1">
      <c r="A55" s="68"/>
      <c r="B55" s="70" t="s">
        <v>24</v>
      </c>
      <c r="C55" s="62" t="s">
        <v>43</v>
      </c>
      <c r="D55" s="64"/>
      <c r="E55" s="56" t="s">
        <v>28</v>
      </c>
      <c r="F55" s="56"/>
      <c r="G55" s="58"/>
      <c r="H55" s="8" t="str">
        <f>IF(E55="","","予定")</f>
        <v>予定</v>
      </c>
      <c r="I55" s="53" t="s">
        <v>26</v>
      </c>
      <c r="J55" s="8">
        <v>5</v>
      </c>
      <c r="K55" s="9">
        <v>1</v>
      </c>
      <c r="L55" s="33"/>
      <c r="M55" s="31">
        <v>1</v>
      </c>
      <c r="N55" s="31"/>
      <c r="O55" s="31"/>
    </row>
    <row r="56" spans="1:15" ht="12" customHeight="1">
      <c r="A56" s="69"/>
      <c r="B56" s="59"/>
      <c r="C56" s="65"/>
      <c r="D56" s="67"/>
      <c r="E56" s="57"/>
      <c r="F56" s="57"/>
      <c r="G56" s="59"/>
      <c r="H56" s="52" t="str">
        <f>IF(E55="","","実績")</f>
        <v>実績</v>
      </c>
      <c r="I56" s="52"/>
      <c r="J56" s="52"/>
      <c r="K56" s="10">
        <f>SUM(L56:O56)</f>
        <v>0</v>
      </c>
      <c r="L56" s="41"/>
      <c r="M56" s="32"/>
      <c r="N56" s="32"/>
      <c r="O56" s="32"/>
    </row>
    <row r="57" spans="1:15" ht="12" customHeight="1">
      <c r="A57" s="68"/>
      <c r="B57" s="70" t="s">
        <v>30</v>
      </c>
      <c r="C57" s="62" t="s">
        <v>44</v>
      </c>
      <c r="D57" s="64"/>
      <c r="E57" s="56" t="s">
        <v>28</v>
      </c>
      <c r="F57" s="56"/>
      <c r="G57" s="58"/>
      <c r="H57" s="8" t="str">
        <f>IF(E57="","","予定")</f>
        <v>予定</v>
      </c>
      <c r="I57" s="8" t="s">
        <v>50</v>
      </c>
      <c r="J57" s="8">
        <v>1</v>
      </c>
      <c r="K57" s="9">
        <v>0.25</v>
      </c>
      <c r="L57" s="33"/>
      <c r="M57" s="31">
        <v>0.25</v>
      </c>
      <c r="N57" s="31"/>
      <c r="O57" s="31"/>
    </row>
    <row r="58" spans="1:15" ht="12" customHeight="1">
      <c r="A58" s="69"/>
      <c r="B58" s="59"/>
      <c r="C58" s="65"/>
      <c r="D58" s="67"/>
      <c r="E58" s="57"/>
      <c r="F58" s="57"/>
      <c r="G58" s="59"/>
      <c r="H58" s="52" t="str">
        <f>IF(E57="","","実績")</f>
        <v>実績</v>
      </c>
      <c r="I58" s="52"/>
      <c r="J58" s="52"/>
      <c r="K58" s="10">
        <f>SUM(L58:O58)</f>
        <v>0</v>
      </c>
      <c r="L58" s="43"/>
      <c r="M58" s="44"/>
      <c r="N58" s="44"/>
      <c r="O58" s="44"/>
    </row>
    <row r="59" spans="1:15" ht="12" customHeight="1">
      <c r="A59" s="71" t="s">
        <v>51</v>
      </c>
      <c r="B59" s="72"/>
      <c r="C59" s="72"/>
      <c r="D59" s="73"/>
      <c r="E59" s="77" t="s">
        <v>19</v>
      </c>
      <c r="F59" s="77"/>
      <c r="G59" s="114"/>
      <c r="H59" s="20" t="s">
        <v>15</v>
      </c>
      <c r="I59" s="20"/>
      <c r="J59" s="20"/>
      <c r="K59" s="21">
        <f>SUMPRODUCT((MOD(ROW(K$61:K$76),2)=1)*K$61:K$76)</f>
        <v>6.25</v>
      </c>
      <c r="L59" s="35">
        <f t="shared" ref="L59:N59" si="9">SUMPRODUCT((MOD(ROW(L$61:L$76),2)=1)*L$61:L$76)</f>
        <v>0</v>
      </c>
      <c r="M59" s="35">
        <f t="shared" si="9"/>
        <v>6.25</v>
      </c>
      <c r="N59" s="35"/>
      <c r="O59" s="35"/>
    </row>
    <row r="60" spans="1:15" ht="12" customHeight="1">
      <c r="A60" s="74"/>
      <c r="B60" s="75"/>
      <c r="C60" s="75"/>
      <c r="D60" s="76"/>
      <c r="E60" s="78"/>
      <c r="F60" s="78"/>
      <c r="G60" s="115"/>
      <c r="H60" s="7" t="s">
        <v>16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O60" si="10">SUMPRODUCT((MOD(ROW(M$61:M$76),2)=0)*M$61:M$76)</f>
        <v>0</v>
      </c>
      <c r="N60" s="36">
        <f t="shared" si="10"/>
        <v>0</v>
      </c>
      <c r="O60" s="36">
        <f t="shared" si="10"/>
        <v>0</v>
      </c>
    </row>
    <row r="61" spans="1:15" ht="12" customHeight="1">
      <c r="A61" s="68">
        <v>1</v>
      </c>
      <c r="B61" s="62" t="s">
        <v>35</v>
      </c>
      <c r="C61" s="63"/>
      <c r="D61" s="64"/>
      <c r="E61" s="60" t="s">
        <v>19</v>
      </c>
      <c r="F61" s="60"/>
      <c r="G61" s="54"/>
      <c r="H61" s="23" t="str">
        <f>IF(E61="","","予定")</f>
        <v>予定</v>
      </c>
      <c r="I61" s="23"/>
      <c r="J61" s="23"/>
      <c r="K61" s="25"/>
      <c r="L61" s="33"/>
      <c r="M61" s="31"/>
      <c r="N61" s="31"/>
      <c r="O61" s="31"/>
    </row>
    <row r="62" spans="1:15" ht="12" customHeight="1">
      <c r="A62" s="69"/>
      <c r="B62" s="65"/>
      <c r="C62" s="66"/>
      <c r="D62" s="67"/>
      <c r="E62" s="61"/>
      <c r="F62" s="61"/>
      <c r="G62" s="55"/>
      <c r="H62" s="24" t="str">
        <f>IF(E61="","","実績")</f>
        <v>実績</v>
      </c>
      <c r="I62" s="24"/>
      <c r="J62" s="24"/>
      <c r="K62" s="26"/>
      <c r="L62" s="41"/>
      <c r="M62" s="32"/>
      <c r="N62" s="32"/>
      <c r="O62" s="32"/>
    </row>
    <row r="63" spans="1:15" ht="12" customHeight="1">
      <c r="A63" s="68"/>
      <c r="B63" s="70" t="s">
        <v>21</v>
      </c>
      <c r="C63" s="62" t="s">
        <v>46</v>
      </c>
      <c r="D63" s="64"/>
      <c r="E63" s="56" t="s">
        <v>19</v>
      </c>
      <c r="F63" s="56"/>
      <c r="G63" s="58"/>
      <c r="H63" s="8" t="str">
        <f>IF(E63="","","予定")</f>
        <v>予定</v>
      </c>
      <c r="I63" s="8" t="s">
        <v>47</v>
      </c>
      <c r="J63" s="8">
        <v>2</v>
      </c>
      <c r="K63" s="9">
        <v>1</v>
      </c>
      <c r="L63" s="33"/>
      <c r="M63" s="31">
        <v>1</v>
      </c>
      <c r="N63" s="31"/>
      <c r="O63" s="31"/>
    </row>
    <row r="64" spans="1:15" ht="12" customHeight="1">
      <c r="A64" s="69"/>
      <c r="B64" s="59"/>
      <c r="C64" s="65"/>
      <c r="D64" s="67"/>
      <c r="E64" s="57"/>
      <c r="F64" s="57"/>
      <c r="G64" s="59"/>
      <c r="H64" s="52" t="str">
        <f>IF(E63="","","実績")</f>
        <v>実績</v>
      </c>
      <c r="I64" s="52"/>
      <c r="J64" s="52"/>
      <c r="K64" s="10">
        <f>SUM(L64:O64)</f>
        <v>0</v>
      </c>
      <c r="L64" s="41"/>
      <c r="M64" s="32"/>
      <c r="N64" s="32"/>
      <c r="O64" s="32"/>
    </row>
    <row r="65" spans="1:15" ht="12" customHeight="1">
      <c r="A65" s="68"/>
      <c r="B65" s="70" t="s">
        <v>24</v>
      </c>
      <c r="C65" s="62" t="s">
        <v>48</v>
      </c>
      <c r="D65" s="64"/>
      <c r="E65" s="56" t="s">
        <v>19</v>
      </c>
      <c r="F65" s="56"/>
      <c r="G65" s="58"/>
      <c r="H65" s="8" t="str">
        <f>IF(E65="","","予定")</f>
        <v>予定</v>
      </c>
      <c r="I65" s="8" t="s">
        <v>42</v>
      </c>
      <c r="J65" s="8">
        <v>2</v>
      </c>
      <c r="K65" s="9">
        <v>1</v>
      </c>
      <c r="L65" s="33"/>
      <c r="M65" s="31">
        <v>1</v>
      </c>
      <c r="N65" s="31"/>
      <c r="O65" s="31"/>
    </row>
    <row r="66" spans="1:15" ht="12" customHeight="1">
      <c r="A66" s="69"/>
      <c r="B66" s="59"/>
      <c r="C66" s="65"/>
      <c r="D66" s="67"/>
      <c r="E66" s="57"/>
      <c r="F66" s="57"/>
      <c r="G66" s="59"/>
      <c r="H66" s="52" t="str">
        <f>IF(E65="","","実績")</f>
        <v>実績</v>
      </c>
      <c r="I66" s="52"/>
      <c r="J66" s="52"/>
      <c r="K66" s="10">
        <f>SUM(L66:O66)</f>
        <v>0</v>
      </c>
      <c r="L66" s="41"/>
      <c r="M66" s="32"/>
      <c r="N66" s="32"/>
      <c r="O66" s="32"/>
    </row>
    <row r="67" spans="1:15" ht="12" customHeight="1">
      <c r="A67" s="68"/>
      <c r="B67" s="70" t="s">
        <v>30</v>
      </c>
      <c r="C67" s="62" t="s">
        <v>52</v>
      </c>
      <c r="D67" s="64"/>
      <c r="E67" s="56" t="s">
        <v>19</v>
      </c>
      <c r="F67" s="56"/>
      <c r="G67" s="58"/>
      <c r="H67" s="8" t="str">
        <f>IF(E67="","","予定")</f>
        <v>予定</v>
      </c>
      <c r="I67" s="8" t="s">
        <v>53</v>
      </c>
      <c r="J67" s="8">
        <v>1</v>
      </c>
      <c r="K67" s="9">
        <v>0.5</v>
      </c>
      <c r="L67" s="33"/>
      <c r="M67" s="31">
        <v>0.5</v>
      </c>
      <c r="N67" s="31"/>
      <c r="O67" s="31"/>
    </row>
    <row r="68" spans="1:15" ht="12" customHeight="1">
      <c r="A68" s="69"/>
      <c r="B68" s="59"/>
      <c r="C68" s="65"/>
      <c r="D68" s="67"/>
      <c r="E68" s="57"/>
      <c r="F68" s="57"/>
      <c r="G68" s="59"/>
      <c r="H68" s="52" t="str">
        <f>IF(E67="","","実績")</f>
        <v>実績</v>
      </c>
      <c r="I68" s="52"/>
      <c r="J68" s="52"/>
      <c r="K68" s="10">
        <f>SUM(L68:O68)</f>
        <v>0</v>
      </c>
      <c r="L68" s="41"/>
      <c r="M68" s="32"/>
      <c r="N68" s="32"/>
      <c r="O68" s="32"/>
    </row>
    <row r="69" spans="1:15" ht="12" customHeight="1">
      <c r="A69" s="68">
        <v>2</v>
      </c>
      <c r="B69" s="62" t="s">
        <v>27</v>
      </c>
      <c r="C69" s="63"/>
      <c r="D69" s="64"/>
      <c r="E69" s="60" t="s">
        <v>28</v>
      </c>
      <c r="F69" s="60"/>
      <c r="G69" s="54"/>
      <c r="H69" s="23" t="str">
        <f>IF(E69="","","予定")</f>
        <v>予定</v>
      </c>
      <c r="I69" s="23"/>
      <c r="J69" s="23"/>
      <c r="K69" s="25"/>
      <c r="L69" s="33"/>
      <c r="M69" s="31"/>
      <c r="N69" s="31"/>
      <c r="O69" s="31"/>
    </row>
    <row r="70" spans="1:15" ht="12" customHeight="1">
      <c r="A70" s="69"/>
      <c r="B70" s="65"/>
      <c r="C70" s="66"/>
      <c r="D70" s="67"/>
      <c r="E70" s="61"/>
      <c r="F70" s="61"/>
      <c r="G70" s="55"/>
      <c r="H70" s="24" t="str">
        <f>IF(E69="","","実績")</f>
        <v>実績</v>
      </c>
      <c r="I70" s="24"/>
      <c r="J70" s="24"/>
      <c r="K70" s="26"/>
      <c r="L70" s="41"/>
      <c r="M70" s="32"/>
      <c r="N70" s="32"/>
      <c r="O70" s="32"/>
    </row>
    <row r="71" spans="1:15" ht="12" customHeight="1">
      <c r="A71" s="68"/>
      <c r="B71" s="70" t="s">
        <v>21</v>
      </c>
      <c r="C71" s="62" t="s">
        <v>27</v>
      </c>
      <c r="D71" s="64"/>
      <c r="E71" s="56" t="s">
        <v>28</v>
      </c>
      <c r="F71" s="56"/>
      <c r="G71" s="58"/>
      <c r="H71" s="8" t="str">
        <f>IF(E71="","","予定")</f>
        <v>予定</v>
      </c>
      <c r="I71" s="8" t="s">
        <v>26</v>
      </c>
      <c r="J71" s="8">
        <v>5</v>
      </c>
      <c r="K71" s="9">
        <v>2.5</v>
      </c>
      <c r="L71" s="33"/>
      <c r="M71" s="31">
        <v>2.5</v>
      </c>
      <c r="N71" s="31"/>
      <c r="O71" s="31"/>
    </row>
    <row r="72" spans="1:15" ht="12" customHeight="1">
      <c r="A72" s="69"/>
      <c r="B72" s="59"/>
      <c r="C72" s="65"/>
      <c r="D72" s="67"/>
      <c r="E72" s="57"/>
      <c r="F72" s="57"/>
      <c r="G72" s="59"/>
      <c r="H72" s="52" t="str">
        <f>IF(E71="","","実績")</f>
        <v>実績</v>
      </c>
      <c r="I72" s="52"/>
      <c r="J72" s="52"/>
      <c r="K72" s="10">
        <f>SUM(L72:O72)</f>
        <v>0</v>
      </c>
      <c r="L72" s="41"/>
      <c r="M72" s="32"/>
      <c r="N72" s="32"/>
      <c r="O72" s="32"/>
    </row>
    <row r="73" spans="1:15" ht="12" customHeight="1">
      <c r="A73" s="68"/>
      <c r="B73" s="70" t="s">
        <v>24</v>
      </c>
      <c r="C73" s="62" t="s">
        <v>43</v>
      </c>
      <c r="D73" s="64"/>
      <c r="E73" s="56" t="s">
        <v>32</v>
      </c>
      <c r="F73" s="56"/>
      <c r="G73" s="58"/>
      <c r="H73" s="8" t="str">
        <f>IF(E73="","","予定")</f>
        <v>予定</v>
      </c>
      <c r="I73" s="8" t="s">
        <v>26</v>
      </c>
      <c r="J73" s="8">
        <v>5</v>
      </c>
      <c r="K73" s="9">
        <v>1</v>
      </c>
      <c r="L73" s="33"/>
      <c r="M73" s="31">
        <v>1</v>
      </c>
      <c r="N73" s="31"/>
      <c r="O73" s="31"/>
    </row>
    <row r="74" spans="1:15" ht="12" customHeight="1">
      <c r="A74" s="69"/>
      <c r="B74" s="59"/>
      <c r="C74" s="65"/>
      <c r="D74" s="67"/>
      <c r="E74" s="57"/>
      <c r="F74" s="57"/>
      <c r="G74" s="59"/>
      <c r="H74" s="52" t="str">
        <f>IF(E73="","","実績")</f>
        <v>実績</v>
      </c>
      <c r="I74" s="52"/>
      <c r="J74" s="52"/>
      <c r="K74" s="10">
        <f>SUM(L74:O74)</f>
        <v>0</v>
      </c>
      <c r="L74" s="41"/>
      <c r="M74" s="32"/>
      <c r="N74" s="32"/>
      <c r="O74" s="32"/>
    </row>
    <row r="75" spans="1:15" ht="12" customHeight="1">
      <c r="A75" s="68"/>
      <c r="B75" s="70" t="s">
        <v>30</v>
      </c>
      <c r="C75" s="62" t="s">
        <v>44</v>
      </c>
      <c r="D75" s="64"/>
      <c r="E75" s="56" t="s">
        <v>32</v>
      </c>
      <c r="F75" s="56"/>
      <c r="G75" s="58"/>
      <c r="H75" s="8" t="str">
        <f>IF(E75="","","予定")</f>
        <v>予定</v>
      </c>
      <c r="I75" s="8" t="s">
        <v>23</v>
      </c>
      <c r="J75" s="8">
        <v>1</v>
      </c>
      <c r="K75" s="9">
        <v>0.25</v>
      </c>
      <c r="L75" s="33"/>
      <c r="M75" s="31">
        <v>0.25</v>
      </c>
      <c r="N75" s="31"/>
      <c r="O75" s="31"/>
    </row>
    <row r="76" spans="1:15" ht="12" customHeight="1">
      <c r="A76" s="69"/>
      <c r="B76" s="59"/>
      <c r="C76" s="65"/>
      <c r="D76" s="67"/>
      <c r="E76" s="57"/>
      <c r="F76" s="57"/>
      <c r="G76" s="59"/>
      <c r="H76" s="52" t="str">
        <f>IF(E75="","","実績")</f>
        <v>実績</v>
      </c>
      <c r="I76" s="52"/>
      <c r="J76" s="52"/>
      <c r="K76" s="10">
        <f>SUM(L76:O76)</f>
        <v>0</v>
      </c>
      <c r="L76" s="43"/>
      <c r="M76" s="44"/>
      <c r="N76" s="44"/>
      <c r="O76" s="44"/>
    </row>
    <row r="77" spans="1:15" ht="12" customHeight="1">
      <c r="A77" s="71" t="s">
        <v>54</v>
      </c>
      <c r="B77" s="72"/>
      <c r="C77" s="72"/>
      <c r="D77" s="73"/>
      <c r="E77" s="77" t="s">
        <v>19</v>
      </c>
      <c r="F77" s="77"/>
      <c r="G77" s="114"/>
      <c r="H77" s="20" t="s">
        <v>15</v>
      </c>
      <c r="I77" s="20"/>
      <c r="J77" s="20"/>
      <c r="K77" s="21">
        <f>SUMPRODUCT((MOD(ROW(K$79:K$84),2)=1)*K$79:K$84)</f>
        <v>8.5</v>
      </c>
      <c r="L77" s="35">
        <f t="shared" ref="L77:O77" si="11">SUMPRODUCT((MOD(ROW(L$79:L$84),2)=1)*L$79:L$84)</f>
        <v>0</v>
      </c>
      <c r="M77" s="35">
        <f t="shared" si="11"/>
        <v>0</v>
      </c>
      <c r="N77" s="35">
        <f t="shared" si="11"/>
        <v>8.5</v>
      </c>
      <c r="O77" s="35">
        <f t="shared" si="11"/>
        <v>0</v>
      </c>
    </row>
    <row r="78" spans="1:15" ht="12" customHeight="1">
      <c r="A78" s="74"/>
      <c r="B78" s="75"/>
      <c r="C78" s="75"/>
      <c r="D78" s="76"/>
      <c r="E78" s="78"/>
      <c r="F78" s="78"/>
      <c r="G78" s="115"/>
      <c r="H78" s="7" t="s">
        <v>16</v>
      </c>
      <c r="I78" s="7"/>
      <c r="J78" s="7"/>
      <c r="K78" s="15">
        <f>SUMPRODUCT((MOD(ROW(K$79:K$84),2)=0)*K$79:K$84)</f>
        <v>0</v>
      </c>
      <c r="L78" s="36">
        <f t="shared" ref="L78:O78" si="12">SUMPRODUCT((MOD(ROW(L$79:L$84),2)=0)*L$79:L$84)</f>
        <v>0</v>
      </c>
      <c r="M78" s="36">
        <f>SUMPRODUCT((MOD(ROW(M$79:M$84),2)=0)*M$79:M$84)</f>
        <v>0</v>
      </c>
      <c r="N78" s="36">
        <f t="shared" si="12"/>
        <v>0</v>
      </c>
      <c r="O78" s="36">
        <f t="shared" si="12"/>
        <v>0</v>
      </c>
    </row>
    <row r="79" spans="1:15" ht="12" customHeight="1">
      <c r="A79" s="68">
        <v>1</v>
      </c>
      <c r="B79" s="62" t="s">
        <v>35</v>
      </c>
      <c r="C79" s="63"/>
      <c r="D79" s="64"/>
      <c r="E79" s="60" t="s">
        <v>19</v>
      </c>
      <c r="F79" s="60"/>
      <c r="G79" s="54"/>
      <c r="H79" s="23" t="str">
        <f>IF(E79="","","予定")</f>
        <v>予定</v>
      </c>
      <c r="I79" s="23"/>
      <c r="J79" s="23"/>
      <c r="K79" s="25"/>
      <c r="L79" s="33"/>
      <c r="M79" s="31"/>
      <c r="N79" s="31"/>
      <c r="O79" s="31"/>
    </row>
    <row r="80" spans="1:15" ht="12" customHeight="1">
      <c r="A80" s="69"/>
      <c r="B80" s="65"/>
      <c r="C80" s="66"/>
      <c r="D80" s="67"/>
      <c r="E80" s="61"/>
      <c r="F80" s="61"/>
      <c r="G80" s="55"/>
      <c r="H80" s="24" t="str">
        <f>IF(E79="","","実績")</f>
        <v>実績</v>
      </c>
      <c r="I80" s="24"/>
      <c r="J80" s="24"/>
      <c r="K80" s="26"/>
      <c r="L80" s="41"/>
      <c r="M80" s="32"/>
      <c r="N80" s="32"/>
      <c r="O80" s="32"/>
    </row>
    <row r="81" spans="1:15" ht="12" customHeight="1">
      <c r="A81" s="68"/>
      <c r="B81" s="70" t="s">
        <v>21</v>
      </c>
      <c r="C81" s="62" t="s">
        <v>55</v>
      </c>
      <c r="D81" s="64"/>
      <c r="E81" s="56" t="s">
        <v>19</v>
      </c>
      <c r="F81" s="56"/>
      <c r="G81" s="58"/>
      <c r="H81" s="8" t="str">
        <f>IF(E81="","","予定")</f>
        <v>予定</v>
      </c>
      <c r="I81" s="8" t="s">
        <v>56</v>
      </c>
      <c r="J81" s="8">
        <v>3</v>
      </c>
      <c r="K81" s="9">
        <f>SUM(L81:O81)</f>
        <v>5.5</v>
      </c>
      <c r="L81" s="33"/>
      <c r="M81" s="31"/>
      <c r="N81" s="31">
        <v>5.5</v>
      </c>
      <c r="O81" s="31"/>
    </row>
    <row r="82" spans="1:15" ht="12" customHeight="1">
      <c r="A82" s="69"/>
      <c r="B82" s="59"/>
      <c r="C82" s="65"/>
      <c r="D82" s="67"/>
      <c r="E82" s="57"/>
      <c r="F82" s="57"/>
      <c r="G82" s="59"/>
      <c r="H82" s="52" t="str">
        <f>IF(E81="","","実績")</f>
        <v>実績</v>
      </c>
      <c r="I82" s="52"/>
      <c r="J82" s="52"/>
      <c r="K82" s="10">
        <f>SUM(L82:O82)</f>
        <v>0</v>
      </c>
      <c r="L82" s="41"/>
      <c r="M82" s="32"/>
      <c r="N82" s="32"/>
      <c r="O82" s="32"/>
    </row>
    <row r="83" spans="1:15" ht="12" customHeight="1">
      <c r="A83" s="68"/>
      <c r="B83" s="70" t="s">
        <v>24</v>
      </c>
      <c r="C83" s="62" t="s">
        <v>57</v>
      </c>
      <c r="D83" s="64"/>
      <c r="E83" s="56" t="s">
        <v>19</v>
      </c>
      <c r="F83" s="56"/>
      <c r="G83" s="58"/>
      <c r="H83" s="8" t="str">
        <f>IF(E83="","","予定")</f>
        <v>予定</v>
      </c>
      <c r="I83" s="8" t="s">
        <v>58</v>
      </c>
      <c r="J83" s="8">
        <v>2</v>
      </c>
      <c r="K83" s="9">
        <f>SUM(L83:O83)</f>
        <v>3</v>
      </c>
      <c r="L83" s="33"/>
      <c r="M83" s="31"/>
      <c r="N83" s="31">
        <v>3</v>
      </c>
      <c r="O83" s="31"/>
    </row>
    <row r="84" spans="1:15" ht="12" customHeight="1">
      <c r="A84" s="69"/>
      <c r="B84" s="59"/>
      <c r="C84" s="65"/>
      <c r="D84" s="67"/>
      <c r="E84" s="57"/>
      <c r="F84" s="57"/>
      <c r="G84" s="59"/>
      <c r="H84" s="52" t="str">
        <f>IF(E83="","","実績")</f>
        <v>実績</v>
      </c>
      <c r="I84" s="52"/>
      <c r="J84" s="52"/>
      <c r="K84" s="10">
        <f>SUM(L84:O84)</f>
        <v>0</v>
      </c>
      <c r="L84" s="41"/>
      <c r="M84" s="32"/>
      <c r="N84" s="32"/>
      <c r="O84" s="32"/>
    </row>
    <row r="85" spans="1:15" ht="12" customHeight="1">
      <c r="A85" s="71" t="s">
        <v>59</v>
      </c>
      <c r="B85" s="72"/>
      <c r="C85" s="72"/>
      <c r="D85" s="73"/>
      <c r="E85" s="77" t="s">
        <v>19</v>
      </c>
      <c r="F85" s="77"/>
      <c r="G85" s="114"/>
      <c r="H85" s="20" t="s">
        <v>15</v>
      </c>
      <c r="I85" s="20"/>
      <c r="J85" s="20"/>
      <c r="K85" s="21">
        <f>SUMPRODUCT((MOD(ROW(K$87:K$98),2)=1)*K$87:K$98)</f>
        <v>2.5</v>
      </c>
      <c r="L85" s="35">
        <f t="shared" ref="L85:O85" si="13">SUMPRODUCT((MOD(ROW(L$87:L$98),2)=1)*L$87:L$98)</f>
        <v>0</v>
      </c>
      <c r="M85" s="35">
        <f t="shared" si="13"/>
        <v>0</v>
      </c>
      <c r="N85" s="35">
        <f t="shared" si="13"/>
        <v>2.5</v>
      </c>
      <c r="O85" s="35">
        <f t="shared" si="13"/>
        <v>0</v>
      </c>
    </row>
    <row r="86" spans="1:15" ht="12" customHeight="1">
      <c r="A86" s="74"/>
      <c r="B86" s="75"/>
      <c r="C86" s="75"/>
      <c r="D86" s="76"/>
      <c r="E86" s="78"/>
      <c r="F86" s="78"/>
      <c r="G86" s="115"/>
      <c r="H86" s="7" t="s">
        <v>16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O86" si="14">SUMPRODUCT((MOD(ROW(M$87:M$98),2)=0)*M$87:M$98)</f>
        <v>0</v>
      </c>
      <c r="N86" s="36">
        <f t="shared" si="14"/>
        <v>0</v>
      </c>
      <c r="O86" s="36">
        <f t="shared" si="14"/>
        <v>0</v>
      </c>
    </row>
    <row r="87" spans="1:15" ht="12" customHeight="1">
      <c r="A87" s="68">
        <v>1</v>
      </c>
      <c r="B87" s="62" t="s">
        <v>35</v>
      </c>
      <c r="C87" s="63"/>
      <c r="D87" s="64"/>
      <c r="E87" s="60" t="s">
        <v>19</v>
      </c>
      <c r="F87" s="60"/>
      <c r="G87" s="54"/>
      <c r="H87" s="23" t="str">
        <f>IF(E87="","","予定")</f>
        <v>予定</v>
      </c>
      <c r="I87" s="23"/>
      <c r="J87" s="23"/>
      <c r="K87" s="25"/>
      <c r="L87" s="33"/>
      <c r="M87" s="31"/>
      <c r="N87" s="31"/>
      <c r="O87" s="31"/>
    </row>
    <row r="88" spans="1:15" ht="12" customHeight="1">
      <c r="A88" s="69"/>
      <c r="B88" s="65"/>
      <c r="C88" s="66"/>
      <c r="D88" s="67"/>
      <c r="E88" s="61"/>
      <c r="F88" s="61"/>
      <c r="G88" s="55"/>
      <c r="H88" s="24" t="str">
        <f>IF(E87="","","実績")</f>
        <v>実績</v>
      </c>
      <c r="I88" s="24"/>
      <c r="J88" s="24"/>
      <c r="K88" s="26"/>
      <c r="L88" s="41"/>
      <c r="M88" s="32"/>
      <c r="N88" s="32"/>
      <c r="O88" s="32"/>
    </row>
    <row r="89" spans="1:15" ht="12" customHeight="1">
      <c r="A89" s="68"/>
      <c r="B89" s="70" t="s">
        <v>21</v>
      </c>
      <c r="C89" s="62" t="s">
        <v>60</v>
      </c>
      <c r="D89" s="64"/>
      <c r="E89" s="56" t="s">
        <v>19</v>
      </c>
      <c r="F89" s="56"/>
      <c r="G89" s="58"/>
      <c r="H89" s="8" t="str">
        <f>IF(E89="","","予定")</f>
        <v>予定</v>
      </c>
      <c r="I89" s="8" t="s">
        <v>49</v>
      </c>
      <c r="J89" s="8">
        <v>3</v>
      </c>
      <c r="K89" s="9">
        <v>1</v>
      </c>
      <c r="L89" s="33"/>
      <c r="M89" s="31"/>
      <c r="N89" s="31">
        <v>1</v>
      </c>
      <c r="O89" s="31"/>
    </row>
    <row r="90" spans="1:15" ht="12" customHeight="1">
      <c r="A90" s="69"/>
      <c r="B90" s="59"/>
      <c r="C90" s="65"/>
      <c r="D90" s="67"/>
      <c r="E90" s="57"/>
      <c r="F90" s="57"/>
      <c r="G90" s="59"/>
      <c r="H90" s="52" t="str">
        <f>IF(E89="","","実績")</f>
        <v>実績</v>
      </c>
      <c r="I90" s="52"/>
      <c r="J90" s="52"/>
      <c r="K90" s="10">
        <f>SUM(L90:O90)</f>
        <v>0</v>
      </c>
      <c r="L90" s="41"/>
      <c r="M90" s="32"/>
      <c r="N90" s="32"/>
      <c r="O90" s="32"/>
    </row>
    <row r="91" spans="1:15" ht="12" customHeight="1">
      <c r="A91" s="68"/>
      <c r="B91" s="70" t="s">
        <v>24</v>
      </c>
      <c r="C91" s="120" t="s">
        <v>61</v>
      </c>
      <c r="D91" s="64"/>
      <c r="E91" s="56" t="s">
        <v>19</v>
      </c>
      <c r="F91" s="56"/>
      <c r="G91" s="58"/>
      <c r="H91" s="8" t="str">
        <f>IF(E91="","","予定")</f>
        <v>予定</v>
      </c>
      <c r="I91" s="8" t="s">
        <v>39</v>
      </c>
      <c r="J91" s="8">
        <v>1</v>
      </c>
      <c r="K91" s="9">
        <v>0.25</v>
      </c>
      <c r="L91" s="33"/>
      <c r="M91" s="31"/>
      <c r="N91" s="31">
        <v>0.25</v>
      </c>
      <c r="O91" s="31"/>
    </row>
    <row r="92" spans="1:15" ht="12" customHeight="1">
      <c r="A92" s="69"/>
      <c r="B92" s="59"/>
      <c r="C92" s="65"/>
      <c r="D92" s="67"/>
      <c r="E92" s="57"/>
      <c r="F92" s="57"/>
      <c r="G92" s="59"/>
      <c r="H92" s="52" t="str">
        <f>IF(E91="","","実績")</f>
        <v>実績</v>
      </c>
      <c r="I92" s="52"/>
      <c r="J92" s="52"/>
      <c r="K92" s="10">
        <f>SUM(L92:O92)</f>
        <v>0</v>
      </c>
      <c r="L92" s="41"/>
      <c r="M92" s="32"/>
      <c r="N92" s="32"/>
      <c r="O92" s="32"/>
    </row>
    <row r="93" spans="1:15" ht="12" customHeight="1">
      <c r="A93" s="68">
        <v>2</v>
      </c>
      <c r="B93" s="62" t="s">
        <v>27</v>
      </c>
      <c r="C93" s="63"/>
      <c r="D93" s="64"/>
      <c r="E93" s="60" t="s">
        <v>28</v>
      </c>
      <c r="F93" s="60"/>
      <c r="G93" s="54"/>
      <c r="H93" s="23" t="str">
        <f>IF(E93="","","予定")</f>
        <v>予定</v>
      </c>
      <c r="I93" s="23"/>
      <c r="J93" s="23"/>
      <c r="K93" s="25"/>
      <c r="L93" s="33"/>
      <c r="M93" s="31"/>
      <c r="N93" s="31"/>
      <c r="O93" s="31"/>
    </row>
    <row r="94" spans="1:15" ht="12" customHeight="1">
      <c r="A94" s="69"/>
      <c r="B94" s="65"/>
      <c r="C94" s="66"/>
      <c r="D94" s="67"/>
      <c r="E94" s="61"/>
      <c r="F94" s="61"/>
      <c r="G94" s="55"/>
      <c r="H94" s="24" t="str">
        <f>IF(E93="","","実績")</f>
        <v>実績</v>
      </c>
      <c r="I94" s="24"/>
      <c r="J94" s="24"/>
      <c r="K94" s="26"/>
      <c r="L94" s="41"/>
      <c r="M94" s="32"/>
      <c r="N94" s="32"/>
      <c r="O94" s="32"/>
    </row>
    <row r="95" spans="1:15" ht="12" customHeight="1">
      <c r="A95" s="68"/>
      <c r="B95" s="70" t="s">
        <v>21</v>
      </c>
      <c r="C95" s="62" t="s">
        <v>27</v>
      </c>
      <c r="D95" s="64"/>
      <c r="E95" s="56" t="s">
        <v>28</v>
      </c>
      <c r="F95" s="56"/>
      <c r="G95" s="58"/>
      <c r="H95" s="8" t="str">
        <f>IF(E95="","","予定")</f>
        <v>予定</v>
      </c>
      <c r="I95" s="8" t="s">
        <v>26</v>
      </c>
      <c r="J95" s="8">
        <v>5</v>
      </c>
      <c r="K95" s="9">
        <f>SUM(L95:O95)</f>
        <v>1</v>
      </c>
      <c r="L95" s="33"/>
      <c r="M95" s="31"/>
      <c r="N95" s="31">
        <v>1</v>
      </c>
      <c r="O95" s="31"/>
    </row>
    <row r="96" spans="1:15" ht="12" customHeight="1">
      <c r="A96" s="69"/>
      <c r="B96" s="59"/>
      <c r="C96" s="65"/>
      <c r="D96" s="67"/>
      <c r="E96" s="57"/>
      <c r="F96" s="57"/>
      <c r="G96" s="59"/>
      <c r="H96" s="52" t="str">
        <f>IF(E95="","","実績")</f>
        <v>実績</v>
      </c>
      <c r="I96" s="52"/>
      <c r="J96" s="52"/>
      <c r="K96" s="10">
        <f>SUM(L96:O96)</f>
        <v>0</v>
      </c>
      <c r="L96" s="41"/>
      <c r="M96" s="32"/>
      <c r="N96" s="32"/>
      <c r="O96" s="32"/>
    </row>
    <row r="97" spans="1:15" ht="12" customHeight="1">
      <c r="A97" s="68"/>
      <c r="B97" s="70" t="s">
        <v>24</v>
      </c>
      <c r="C97" s="62" t="s">
        <v>44</v>
      </c>
      <c r="D97" s="64"/>
      <c r="E97" s="56" t="s">
        <v>32</v>
      </c>
      <c r="F97" s="56"/>
      <c r="G97" s="58"/>
      <c r="H97" s="8" t="str">
        <f>IF(E97="","","予定")</f>
        <v>予定</v>
      </c>
      <c r="I97" s="8" t="s">
        <v>53</v>
      </c>
      <c r="J97" s="8">
        <v>1</v>
      </c>
      <c r="K97" s="9">
        <f>SUM(L97:O97)</f>
        <v>0.25</v>
      </c>
      <c r="L97" s="33"/>
      <c r="M97" s="31"/>
      <c r="N97" s="31">
        <v>0.25</v>
      </c>
      <c r="O97" s="31"/>
    </row>
    <row r="98" spans="1:15" ht="12" customHeight="1">
      <c r="A98" s="69"/>
      <c r="B98" s="59"/>
      <c r="C98" s="65"/>
      <c r="D98" s="67"/>
      <c r="E98" s="57"/>
      <c r="F98" s="57"/>
      <c r="G98" s="59"/>
      <c r="H98" s="52" t="str">
        <f>IF(E97="","","実績")</f>
        <v>実績</v>
      </c>
      <c r="I98" s="52"/>
      <c r="J98" s="52"/>
      <c r="K98" s="10">
        <f>SUM(L98:O98)</f>
        <v>0</v>
      </c>
      <c r="L98" s="43"/>
      <c r="M98" s="44"/>
      <c r="N98" s="44"/>
      <c r="O98" s="44"/>
    </row>
    <row r="99" spans="1:15" ht="12" customHeight="1">
      <c r="A99" s="71" t="s">
        <v>62</v>
      </c>
      <c r="B99" s="72"/>
      <c r="C99" s="72"/>
      <c r="D99" s="73"/>
      <c r="E99" s="77" t="s">
        <v>32</v>
      </c>
      <c r="F99" s="77"/>
      <c r="G99" s="114"/>
      <c r="H99" s="20" t="s">
        <v>15</v>
      </c>
      <c r="I99" s="20"/>
      <c r="J99" s="20"/>
      <c r="K99" s="21">
        <f>SUMPRODUCT((MOD(ROW(K$101:K$112),2)=1)*K$101:K$112)</f>
        <v>3.75</v>
      </c>
      <c r="L99" s="35">
        <f t="shared" ref="L99:O99" si="15">SUMPRODUCT((MOD(ROW(L$101:L$112),2)=1)*L$101:L$112)</f>
        <v>0</v>
      </c>
      <c r="M99" s="35">
        <f t="shared" si="15"/>
        <v>0</v>
      </c>
      <c r="N99" s="35">
        <f t="shared" si="15"/>
        <v>3.75</v>
      </c>
      <c r="O99" s="35">
        <f t="shared" si="15"/>
        <v>0</v>
      </c>
    </row>
    <row r="100" spans="1:15" ht="12" customHeight="1">
      <c r="A100" s="74"/>
      <c r="B100" s="75"/>
      <c r="C100" s="75"/>
      <c r="D100" s="76"/>
      <c r="E100" s="78"/>
      <c r="F100" s="78"/>
      <c r="G100" s="115"/>
      <c r="H100" s="7" t="s">
        <v>16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O100" si="16">SUMPRODUCT((MOD(ROW(M$101:M$112),2)=0)*M$101:M$112)</f>
        <v>0</v>
      </c>
      <c r="N100" s="37">
        <f t="shared" si="16"/>
        <v>0</v>
      </c>
      <c r="O100" s="37">
        <f t="shared" si="16"/>
        <v>0</v>
      </c>
    </row>
    <row r="101" spans="1:15" ht="12" customHeight="1">
      <c r="A101" s="68">
        <v>1</v>
      </c>
      <c r="B101" s="62" t="s">
        <v>35</v>
      </c>
      <c r="C101" s="63"/>
      <c r="D101" s="64"/>
      <c r="E101" s="60" t="s">
        <v>32</v>
      </c>
      <c r="F101" s="60"/>
      <c r="G101" s="54"/>
      <c r="H101" s="23" t="str">
        <f>IF(E101="","","予定")</f>
        <v>予定</v>
      </c>
      <c r="I101" s="23"/>
      <c r="J101" s="23"/>
      <c r="K101" s="25"/>
      <c r="L101" s="33"/>
      <c r="M101" s="31"/>
      <c r="N101" s="31"/>
      <c r="O101" s="31"/>
    </row>
    <row r="102" spans="1:15" ht="12" customHeight="1">
      <c r="A102" s="69"/>
      <c r="B102" s="65"/>
      <c r="C102" s="66"/>
      <c r="D102" s="67"/>
      <c r="E102" s="61"/>
      <c r="F102" s="61"/>
      <c r="G102" s="55"/>
      <c r="H102" s="24" t="str">
        <f>IF(E101="","","実績")</f>
        <v>実績</v>
      </c>
      <c r="I102" s="24"/>
      <c r="J102" s="24"/>
      <c r="K102" s="26"/>
      <c r="L102" s="41"/>
      <c r="M102" s="32"/>
      <c r="N102" s="32"/>
      <c r="O102" s="32"/>
    </row>
    <row r="103" spans="1:15" ht="12" customHeight="1">
      <c r="A103" s="68"/>
      <c r="B103" s="70" t="s">
        <v>21</v>
      </c>
      <c r="C103" s="62" t="s">
        <v>63</v>
      </c>
      <c r="D103" s="64"/>
      <c r="E103" s="56" t="s">
        <v>32</v>
      </c>
      <c r="F103" s="56"/>
      <c r="G103" s="58"/>
      <c r="H103" s="8" t="str">
        <f>IF(E103="","","予定")</f>
        <v>予定</v>
      </c>
      <c r="I103" s="8" t="s">
        <v>26</v>
      </c>
      <c r="J103" s="8">
        <v>5</v>
      </c>
      <c r="K103" s="9">
        <f>SUM(L103:O103)</f>
        <v>1</v>
      </c>
      <c r="L103" s="33"/>
      <c r="M103" s="31"/>
      <c r="N103" s="31">
        <v>1</v>
      </c>
      <c r="O103" s="31"/>
    </row>
    <row r="104" spans="1:15" ht="12" customHeight="1">
      <c r="A104" s="69"/>
      <c r="B104" s="59"/>
      <c r="C104" s="65"/>
      <c r="D104" s="67"/>
      <c r="E104" s="57"/>
      <c r="F104" s="57"/>
      <c r="G104" s="59"/>
      <c r="H104" s="52" t="str">
        <f>IF(E103="","","実績")</f>
        <v>実績</v>
      </c>
      <c r="I104" s="52"/>
      <c r="J104" s="52"/>
      <c r="K104" s="10">
        <f>SUM(L104:O104)</f>
        <v>0</v>
      </c>
      <c r="L104" s="41"/>
      <c r="M104" s="32"/>
      <c r="N104" s="32"/>
      <c r="O104" s="32"/>
    </row>
    <row r="105" spans="1:15" ht="12" customHeight="1">
      <c r="A105" s="68"/>
      <c r="B105" s="70" t="s">
        <v>24</v>
      </c>
      <c r="C105" s="62" t="s">
        <v>64</v>
      </c>
      <c r="D105" s="64"/>
      <c r="E105" s="56" t="s">
        <v>32</v>
      </c>
      <c r="F105" s="56"/>
      <c r="G105" s="58"/>
      <c r="H105" s="8" t="s">
        <v>65</v>
      </c>
      <c r="I105" s="8" t="s">
        <v>26</v>
      </c>
      <c r="J105" s="8">
        <v>5</v>
      </c>
      <c r="K105" s="9">
        <f>SUM(L105:O105)</f>
        <v>1.5</v>
      </c>
      <c r="L105" s="33"/>
      <c r="M105" s="31"/>
      <c r="N105" s="31">
        <v>1.5</v>
      </c>
      <c r="O105" s="31"/>
    </row>
    <row r="106" spans="1:15" ht="12" customHeight="1">
      <c r="A106" s="69"/>
      <c r="B106" s="59"/>
      <c r="C106" s="65"/>
      <c r="D106" s="67"/>
      <c r="E106" s="57"/>
      <c r="F106" s="57"/>
      <c r="G106" s="59"/>
      <c r="H106" s="52" t="s">
        <v>66</v>
      </c>
      <c r="I106" s="52"/>
      <c r="J106" s="52"/>
      <c r="K106" s="10">
        <f>SUM(L106:O106)</f>
        <v>0</v>
      </c>
      <c r="L106" s="41"/>
      <c r="M106" s="32"/>
      <c r="N106" s="32"/>
      <c r="O106" s="32"/>
    </row>
    <row r="107" spans="1:15" ht="12" customHeight="1">
      <c r="A107" s="68">
        <v>2</v>
      </c>
      <c r="B107" s="62" t="s">
        <v>27</v>
      </c>
      <c r="C107" s="63"/>
      <c r="D107" s="64"/>
      <c r="E107" s="60" t="s">
        <v>28</v>
      </c>
      <c r="F107" s="60"/>
      <c r="G107" s="54"/>
      <c r="H107" s="23" t="str">
        <f>IF(E107="","","予定")</f>
        <v>予定</v>
      </c>
      <c r="I107" s="23"/>
      <c r="J107" s="23"/>
      <c r="K107" s="25"/>
      <c r="L107" s="33"/>
      <c r="M107" s="31"/>
      <c r="N107" s="31"/>
      <c r="O107" s="31"/>
    </row>
    <row r="108" spans="1:15" ht="12" customHeight="1">
      <c r="A108" s="69"/>
      <c r="B108" s="65"/>
      <c r="C108" s="66"/>
      <c r="D108" s="67"/>
      <c r="E108" s="61"/>
      <c r="F108" s="61"/>
      <c r="G108" s="55"/>
      <c r="H108" s="24" t="str">
        <f>IF(E107="","","実績")</f>
        <v>実績</v>
      </c>
      <c r="I108" s="24"/>
      <c r="J108" s="24"/>
      <c r="K108" s="26"/>
      <c r="L108" s="41"/>
      <c r="M108" s="32"/>
      <c r="N108" s="32"/>
      <c r="O108" s="32"/>
    </row>
    <row r="109" spans="1:15" ht="12" customHeight="1">
      <c r="A109" s="68"/>
      <c r="B109" s="70" t="s">
        <v>21</v>
      </c>
      <c r="C109" s="62" t="s">
        <v>27</v>
      </c>
      <c r="D109" s="64"/>
      <c r="E109" s="56" t="s">
        <v>28</v>
      </c>
      <c r="F109" s="56"/>
      <c r="G109" s="58"/>
      <c r="H109" s="8" t="str">
        <f>IF(E109="","","予定")</f>
        <v>予定</v>
      </c>
      <c r="I109" s="8" t="s">
        <v>26</v>
      </c>
      <c r="J109" s="8">
        <v>5</v>
      </c>
      <c r="K109" s="9">
        <f>SUM(L109:O109)</f>
        <v>1</v>
      </c>
      <c r="L109" s="33"/>
      <c r="M109" s="31"/>
      <c r="N109" s="31">
        <v>1</v>
      </c>
      <c r="O109" s="31"/>
    </row>
    <row r="110" spans="1:15" ht="12" customHeight="1">
      <c r="A110" s="69"/>
      <c r="B110" s="59"/>
      <c r="C110" s="65"/>
      <c r="D110" s="67"/>
      <c r="E110" s="57"/>
      <c r="F110" s="57"/>
      <c r="G110" s="59"/>
      <c r="H110" s="52" t="str">
        <f>IF(E109="","","実績")</f>
        <v>実績</v>
      </c>
      <c r="I110" s="52"/>
      <c r="J110" s="52"/>
      <c r="K110" s="10">
        <f>SUM(L110:O110)</f>
        <v>0</v>
      </c>
      <c r="L110" s="41"/>
      <c r="M110" s="32"/>
      <c r="N110" s="32"/>
      <c r="O110" s="32"/>
    </row>
    <row r="111" spans="1:15" ht="12" customHeight="1">
      <c r="A111" s="68"/>
      <c r="B111" s="70" t="s">
        <v>24</v>
      </c>
      <c r="C111" s="62" t="s">
        <v>44</v>
      </c>
      <c r="D111" s="64"/>
      <c r="E111" s="56" t="s">
        <v>32</v>
      </c>
      <c r="F111" s="56"/>
      <c r="G111" s="58"/>
      <c r="H111" s="8" t="str">
        <f>IF(E111="","","予定")</f>
        <v>予定</v>
      </c>
      <c r="I111" s="8" t="s">
        <v>33</v>
      </c>
      <c r="J111" s="8">
        <v>1</v>
      </c>
      <c r="K111" s="9">
        <f>SUM(L111:O111)</f>
        <v>0.25</v>
      </c>
      <c r="L111" s="33"/>
      <c r="M111" s="31"/>
      <c r="N111" s="31">
        <v>0.25</v>
      </c>
      <c r="O111" s="31"/>
    </row>
    <row r="112" spans="1:15" ht="12" customHeight="1">
      <c r="A112" s="69"/>
      <c r="B112" s="59"/>
      <c r="C112" s="65"/>
      <c r="D112" s="67"/>
      <c r="E112" s="57"/>
      <c r="F112" s="57"/>
      <c r="G112" s="59"/>
      <c r="H112" s="52" t="str">
        <f>IF(E111="","","実績")</f>
        <v>実績</v>
      </c>
      <c r="I112" s="52"/>
      <c r="J112" s="52"/>
      <c r="K112" s="10">
        <f>SUM(L112:O112)</f>
        <v>0</v>
      </c>
      <c r="L112" s="41"/>
      <c r="M112" s="32"/>
      <c r="N112" s="32"/>
      <c r="O112" s="32"/>
    </row>
    <row r="113" spans="12:15">
      <c r="L113" s="39"/>
      <c r="M113" s="39"/>
      <c r="N113" s="39"/>
      <c r="O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09"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L2:M2"/>
    <mergeCell ref="N2:O2"/>
    <mergeCell ref="L1:M1"/>
    <mergeCell ref="N3:O3"/>
    <mergeCell ref="L3:M3"/>
    <mergeCell ref="N1:O1"/>
    <mergeCell ref="K1:K4"/>
    <mergeCell ref="G1:G4"/>
    <mergeCell ref="G9:G10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O22 L25:O42 L87:O98 L101:O112 L45:O58 L61:O76 L79:O84">
    <cfRule type="expression" dxfId="1" priority="27" stopIfTrue="1">
      <formula>AND(ROW()&gt;4, COLUMN()&gt;8, MOD(ROW(),2)=1, ISNONTEXT(L9), L9&gt;0)</formula>
    </cfRule>
    <cfRule type="expression" dxfId="0" priority="28" stopIfTrue="1">
      <formula>AND(ROW()&gt;4, COLUMN()&gt;8,  MOD(ROW(),2)=0, ISNONTEXT(L9), L9&gt;0)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8EE06F-CBE3-45D6-9E3E-BD385AA92059}"/>
</file>

<file path=customXml/itemProps2.xml><?xml version="1.0" encoding="utf-8"?>
<ds:datastoreItem xmlns:ds="http://schemas.openxmlformats.org/officeDocument/2006/customXml" ds:itemID="{E5BFC8D0-70B3-418F-A12A-6C2F248A8F27}"/>
</file>

<file path=customXml/itemProps3.xml><?xml version="1.0" encoding="utf-8"?>
<ds:datastoreItem xmlns:ds="http://schemas.openxmlformats.org/officeDocument/2006/customXml" ds:itemID="{58BC725F-A06B-4C45-A100-64A02A509E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堀内 湧太</cp:lastModifiedBy>
  <cp:revision/>
  <dcterms:created xsi:type="dcterms:W3CDTF">2020-06-01T00:53:58Z</dcterms:created>
  <dcterms:modified xsi:type="dcterms:W3CDTF">2020-06-12T05:09:56Z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