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19"/>
  <workbookPr filterPrivacy="1"/>
  <xr:revisionPtr revIDLastSave="208" documentId="11_06AD8BA54B8FBE2912825DFF753FE6726EDB0332" xr6:coauthVersionLast="45" xr6:coauthVersionMax="45" xr10:uidLastSave="{05267262-B035-4839-B463-04113E8CDA6C}"/>
  <bookViews>
    <workbookView xWindow="480" yWindow="45" windowWidth="8475" windowHeight="471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5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3" i="1"/>
  <c r="R100" i="1" s="1"/>
  <c r="R91" i="1"/>
  <c r="R89" i="1"/>
  <c r="Q81" i="1"/>
  <c r="P71" i="1"/>
  <c r="P81" i="1"/>
  <c r="P78" i="1" s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Q83" i="1"/>
  <c r="P75" i="1"/>
  <c r="N55" i="1"/>
  <c r="N53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M31" i="1" l="1"/>
  <c r="K29" i="1"/>
  <c r="K37" i="1"/>
  <c r="K19" i="1"/>
  <c r="M17" i="1"/>
  <c r="K1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<sst xmlns="http://schemas.openxmlformats.org/spreadsheetml/2006/main" count="217" uniqueCount="68">
  <si>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</si>
  <si>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</si>
  <si>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</si>
  <si>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</si>
  <si>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</si>
  <si>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</si>
  <si>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</si>
  <si>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</si>
  <si>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</si>
  <si>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</si>
  <si>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</si>
  <si>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</si>
  <si>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</si>
  <si>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</si>
  <si>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</si>
  <si>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</si>
  <si>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</si>
  <si>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</si>
  <si>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</si>
  <si>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</si>
  <si>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</si>
  <si>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</si>
  <si>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</si>
  <si>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</si>
  <si>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</si>
  <si>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</si>
  <si>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</si>
  <si>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</si>
  <si>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</si>
  <si>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</si>
  <si>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</si>
  <si>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</si>
  <si>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</si>
  <si>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</si>
  <si>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</si>
  <si>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</si>
  <si>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</si>
  <si>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</si>
  <si>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</si>
  <si>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</si>
  <si>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</si>
  <si>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</si>
  <si>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</si>
  <si>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</si>
  <si>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</si>
  <si>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</si>
  <si>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</si>
  <si>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</si>
  <si>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</si>
  <si>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</si>
  <si>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</si>
  <si>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</si>
  <si>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</si>
  <si>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</si>
  <si>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堀内、酒井、矢崎、小森谷、大黒</t>
  </si>
  <si>
    <t>矢崎</t>
  </si>
  <si>
    <t>堀内</t>
  </si>
  <si>
    <t>堀内、酒井、矢崎</t>
  </si>
  <si>
    <t>小森谷、大黒</t>
  </si>
  <si>
    <t>堀内、酒井</t>
  </si>
  <si>
    <t>矢崎、小森谷、大黒</t>
  </si>
  <si>
    <t>酒井</t>
  </si>
  <si>
    <t>小森谷</t>
  </si>
  <si>
    <t>大黒</t>
  </si>
  <si>
    <t>新規作成</t>
  </si>
  <si>
    <t>着手</t>
  </si>
  <si>
    <t>完了</t>
  </si>
  <si>
    <t>レビュー参加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</si>
</sst>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O5" activePane="bottomRight" state="frozen"/>
      <selection pane="topRight" activeCell="E1" sqref="E1"/>
      <selection pane="bottomLeft" activeCell="A5" sqref="A5"/>
      <selection pane="bottomRight" activeCell="R2" sqref="R2:S2"/>
    </sheetView>
  </sheetViews>
  <sheetFormatPr defaultColWidth="9" defaultRowHeight="9.6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3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43991</v>
      </c>
      <c r="M1" s="82"/>
      <c r="N1" s="81">
        <v>43992</v>
      </c>
      <c r="O1" s="82"/>
      <c r="P1" s="81">
        <v>43993</v>
      </c>
      <c r="Q1" s="82"/>
      <c r="R1" s="81">
        <v>43994</v>
      </c>
      <c r="S1" s="82"/>
    </row>
    <row r="2" spans="1:19" ht="13.5" customHeight="1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94</v>
      </c>
      <c r="L5" s="27">
        <f>SUM(L7,L23,L43,L59,L77,L85,L99)</f>
        <v>2.5</v>
      </c>
      <c r="M5" s="27">
        <f t="shared" ref="M5:S5" si="0">SUM(M7,M23,M43,M59,M77,M85,M99)</f>
        <v>17.25</v>
      </c>
      <c r="N5" s="27">
        <f t="shared" si="0"/>
        <v>16</v>
      </c>
      <c r="O5" s="27">
        <f t="shared" si="0"/>
        <v>17.5</v>
      </c>
      <c r="P5" s="27">
        <f t="shared" si="0"/>
        <v>15.5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2.5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5.5</v>
      </c>
      <c r="L7" s="40">
        <f t="shared" ref="L7:S7" si="2">SUMPRODUCT((MOD(ROW(L$9:L$22),2)=1)*L$9:L$22)</f>
        <v>2.5</v>
      </c>
      <c r="M7" s="28">
        <f t="shared" si="2"/>
        <v>5.5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2.5</v>
      </c>
      <c r="L8" s="38">
        <f t="shared" ref="L8:S8" si="3">SUMPRODUCT((MOD(ROW(L$9:L$22),2)=0)*L$9:L$22)</f>
        <v>2.5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70">
        <v>1</v>
      </c>
      <c r="B9" s="64" t="s">
        <v>22</v>
      </c>
      <c r="C9" s="65"/>
      <c r="D9" s="66"/>
      <c r="E9" s="62" t="s">
        <v>64</v>
      </c>
      <c r="F9" s="62" t="s">
        <v>66</v>
      </c>
      <c r="G9" s="56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71"/>
      <c r="B10" s="67"/>
      <c r="C10" s="68"/>
      <c r="D10" s="69"/>
      <c r="E10" s="63"/>
      <c r="F10" s="63"/>
      <c r="G10" s="57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70"/>
      <c r="B11" s="72" t="s">
        <v>23</v>
      </c>
      <c r="C11" s="64" t="s">
        <v>24</v>
      </c>
      <c r="D11" s="66"/>
      <c r="E11" s="58" t="s">
        <v>64</v>
      </c>
      <c r="F11" s="58" t="s">
        <v>66</v>
      </c>
      <c r="G11" s="60"/>
      <c r="H11" s="8" t="str">
        <f>IF(E11="","","予定")</f>
        <v>予定</v>
      </c>
      <c r="I11" s="8" t="s">
        <v>54</v>
      </c>
      <c r="J11" s="8">
        <v>5</v>
      </c>
      <c r="K11" s="9">
        <f>SUM(M11:S11)</f>
        <v>0</v>
      </c>
      <c r="L11" s="54">
        <v>2.5</v>
      </c>
      <c r="M11" s="33"/>
      <c r="N11" s="31"/>
      <c r="O11" s="31"/>
      <c r="P11" s="31"/>
      <c r="Q11" s="31"/>
      <c r="R11" s="31"/>
      <c r="S11" s="31"/>
    </row>
    <row r="12" spans="1:19" ht="12" customHeight="1">
      <c r="A12" s="71"/>
      <c r="B12" s="61"/>
      <c r="C12" s="67"/>
      <c r="D12" s="69"/>
      <c r="E12" s="59"/>
      <c r="F12" s="59"/>
      <c r="G12" s="61"/>
      <c r="H12" s="52" t="str">
        <f>IF(E11="","","実績")</f>
        <v>実績</v>
      </c>
      <c r="I12" s="52"/>
      <c r="J12" s="52"/>
      <c r="K12" s="10">
        <f>SUM(L12:S12)</f>
        <v>2.5</v>
      </c>
      <c r="L12" s="55">
        <v>2.5</v>
      </c>
      <c r="M12" s="32"/>
      <c r="N12" s="32"/>
      <c r="O12" s="32"/>
      <c r="P12" s="32"/>
      <c r="Q12" s="32"/>
      <c r="R12" s="32"/>
      <c r="S12" s="32"/>
    </row>
    <row r="13" spans="1:19" ht="12" customHeight="1">
      <c r="A13" s="70"/>
      <c r="B13" s="72" t="s">
        <v>25</v>
      </c>
      <c r="C13" s="64" t="s">
        <v>26</v>
      </c>
      <c r="D13" s="66"/>
      <c r="E13" s="58" t="s">
        <v>64</v>
      </c>
      <c r="F13" s="58" t="s">
        <v>66</v>
      </c>
      <c r="G13" s="60"/>
      <c r="H13" s="8" t="str">
        <f>IF(E13="","","予定")</f>
        <v>予定</v>
      </c>
      <c r="I13" s="8" t="s">
        <v>54</v>
      </c>
      <c r="J13" s="8">
        <v>5</v>
      </c>
      <c r="K13" s="9">
        <f>SUM(M13:S13)</f>
        <v>1</v>
      </c>
      <c r="L13" s="54"/>
      <c r="M13" s="33">
        <v>1</v>
      </c>
      <c r="N13" s="31"/>
      <c r="O13" s="31"/>
      <c r="P13" s="31"/>
      <c r="Q13" s="31"/>
      <c r="R13" s="31"/>
      <c r="S13" s="31"/>
    </row>
    <row r="14" spans="1:19" ht="12" customHeight="1">
      <c r="A14" s="71"/>
      <c r="B14" s="61"/>
      <c r="C14" s="67"/>
      <c r="D14" s="69"/>
      <c r="E14" s="59"/>
      <c r="F14" s="59"/>
      <c r="G14" s="61"/>
      <c r="H14" s="52" t="str">
        <f>IF(E13="","","実績")</f>
        <v>実績</v>
      </c>
      <c r="I14" s="52"/>
      <c r="J14" s="52"/>
      <c r="K14" s="10">
        <f>SUM(L14:S14)</f>
        <v>0</v>
      </c>
      <c r="L14" s="55"/>
      <c r="M14" s="32"/>
      <c r="N14" s="32"/>
      <c r="O14" s="32"/>
      <c r="P14" s="32"/>
      <c r="Q14" s="32"/>
      <c r="R14" s="32"/>
      <c r="S14" s="32"/>
    </row>
    <row r="15" spans="1:19" ht="12" customHeight="1">
      <c r="A15" s="70">
        <v>2</v>
      </c>
      <c r="B15" s="64" t="s">
        <v>27</v>
      </c>
      <c r="C15" s="65"/>
      <c r="D15" s="66"/>
      <c r="E15" s="62" t="s">
        <v>67</v>
      </c>
      <c r="F15" s="62"/>
      <c r="G15" s="56"/>
      <c r="H15" s="23" t="str">
        <f>IF(E15="","","予定")</f>
        <v>予定</v>
      </c>
      <c r="I15" s="23"/>
      <c r="J15" s="23"/>
      <c r="K15" s="25"/>
      <c r="L15" s="53"/>
      <c r="M15" s="31"/>
      <c r="N15" s="31"/>
      <c r="O15" s="31"/>
      <c r="P15" s="31"/>
      <c r="Q15" s="31"/>
      <c r="R15" s="31"/>
      <c r="S15" s="31"/>
    </row>
    <row r="16" spans="1:19" ht="12" customHeight="1">
      <c r="A16" s="71"/>
      <c r="B16" s="67"/>
      <c r="C16" s="68"/>
      <c r="D16" s="69"/>
      <c r="E16" s="63"/>
      <c r="F16" s="63"/>
      <c r="G16" s="57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70"/>
      <c r="B17" s="72" t="s">
        <v>23</v>
      </c>
      <c r="C17" s="64" t="s">
        <v>27</v>
      </c>
      <c r="D17" s="66"/>
      <c r="E17" s="58" t="s">
        <v>67</v>
      </c>
      <c r="F17" s="58" t="s">
        <v>65</v>
      </c>
      <c r="G17" s="60"/>
      <c r="H17" s="8" t="str">
        <f>IF(E17="","","予定")</f>
        <v>予定</v>
      </c>
      <c r="I17" s="8" t="s">
        <v>54</v>
      </c>
      <c r="J17" s="8">
        <v>5</v>
      </c>
      <c r="K17" s="9">
        <f>SUM(M17:S17)</f>
        <v>2.5</v>
      </c>
      <c r="L17" s="54"/>
      <c r="M17" s="30">
        <f>1.25+1.25</f>
        <v>2.5</v>
      </c>
      <c r="N17" s="31"/>
      <c r="O17" s="31"/>
      <c r="P17" s="31"/>
      <c r="Q17" s="31"/>
      <c r="R17" s="31"/>
      <c r="S17" s="31"/>
    </row>
    <row r="18" spans="1:19" ht="12" customHeight="1">
      <c r="A18" s="71"/>
      <c r="B18" s="61"/>
      <c r="C18" s="67"/>
      <c r="D18" s="69"/>
      <c r="E18" s="59"/>
      <c r="F18" s="59"/>
      <c r="G18" s="61"/>
      <c r="H18" s="52" t="str">
        <f>IF(E17="","","実績")</f>
        <v>実績</v>
      </c>
      <c r="I18" s="52"/>
      <c r="J18" s="52"/>
      <c r="K18" s="10">
        <f>SUM(L18:S18)</f>
        <v>0</v>
      </c>
      <c r="L18" s="55"/>
      <c r="M18" s="32"/>
      <c r="N18" s="32"/>
      <c r="O18" s="32"/>
      <c r="P18" s="32"/>
      <c r="Q18" s="32"/>
      <c r="R18" s="32"/>
      <c r="S18" s="32"/>
    </row>
    <row r="19" spans="1:19" ht="12" customHeight="1">
      <c r="A19" s="70"/>
      <c r="B19" s="72" t="s">
        <v>25</v>
      </c>
      <c r="C19" s="64" t="s">
        <v>28</v>
      </c>
      <c r="D19" s="66"/>
      <c r="E19" s="58" t="s">
        <v>67</v>
      </c>
      <c r="F19" s="58"/>
      <c r="G19" s="60"/>
      <c r="H19" s="8" t="str">
        <f>IF(E19="","","予定")</f>
        <v>予定</v>
      </c>
      <c r="I19" s="8" t="s">
        <v>59</v>
      </c>
      <c r="J19" s="8">
        <v>2</v>
      </c>
      <c r="K19" s="9">
        <f t="shared" ref="K19:K22" si="4">SUM(L19:S19)</f>
        <v>1</v>
      </c>
      <c r="L19" s="33"/>
      <c r="M19" s="31">
        <v>1</v>
      </c>
      <c r="N19" s="31"/>
      <c r="O19" s="31"/>
      <c r="P19" s="31"/>
      <c r="Q19" s="31"/>
      <c r="R19" s="31"/>
      <c r="S19" s="31"/>
    </row>
    <row r="20" spans="1:19" ht="12" customHeight="1">
      <c r="A20" s="71"/>
      <c r="B20" s="61"/>
      <c r="C20" s="67"/>
      <c r="D20" s="69"/>
      <c r="E20" s="59"/>
      <c r="F20" s="59"/>
      <c r="G20" s="61"/>
      <c r="H20" s="52" t="str">
        <f>IF(E19="","","実績")</f>
        <v>実績</v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70"/>
      <c r="B21" s="72" t="s">
        <v>29</v>
      </c>
      <c r="C21" s="64" t="s">
        <v>30</v>
      </c>
      <c r="D21" s="66"/>
      <c r="E21" s="58" t="s">
        <v>64</v>
      </c>
      <c r="F21" s="58" t="s">
        <v>65</v>
      </c>
      <c r="G21" s="60"/>
      <c r="H21" s="8" t="str">
        <f>IF(E21="","","予定")</f>
        <v>予定</v>
      </c>
      <c r="I21" s="8" t="s">
        <v>55</v>
      </c>
      <c r="J21" s="8">
        <v>1</v>
      </c>
      <c r="K21" s="9">
        <f t="shared" si="4"/>
        <v>1</v>
      </c>
      <c r="L21" s="33"/>
      <c r="M21" s="31">
        <v>1</v>
      </c>
      <c r="N21" s="31"/>
      <c r="O21" s="31"/>
      <c r="P21" s="31"/>
      <c r="Q21" s="31"/>
      <c r="R21" s="31"/>
      <c r="S21" s="31"/>
    </row>
    <row r="22" spans="1:19" ht="12" customHeight="1">
      <c r="A22" s="71"/>
      <c r="B22" s="61"/>
      <c r="C22" s="67"/>
      <c r="D22" s="69"/>
      <c r="E22" s="59"/>
      <c r="F22" s="59"/>
      <c r="G22" s="61"/>
      <c r="H22" s="52" t="str">
        <f>IF(E21="","","実績")</f>
        <v>実績</v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3" t="s">
        <v>31</v>
      </c>
      <c r="B23" s="74"/>
      <c r="C23" s="74"/>
      <c r="D23" s="75"/>
      <c r="E23" s="79" t="s">
        <v>64</v>
      </c>
      <c r="F23" s="79"/>
      <c r="G23" s="117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Q23" si="5">SUMPRODUCT((MOD(ROW(L$25:L$42),2)=1)*L$25:L$42)</f>
        <v>0</v>
      </c>
      <c r="M23" s="35">
        <f t="shared" si="5"/>
        <v>11.75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>
      <c r="A25" s="70">
        <v>1</v>
      </c>
      <c r="B25" s="64" t="s">
        <v>32</v>
      </c>
      <c r="C25" s="65"/>
      <c r="D25" s="66"/>
      <c r="E25" s="62" t="s">
        <v>64</v>
      </c>
      <c r="F25" s="62"/>
      <c r="G25" s="56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71"/>
      <c r="B26" s="67"/>
      <c r="C26" s="68"/>
      <c r="D26" s="69"/>
      <c r="E26" s="63"/>
      <c r="F26" s="63"/>
      <c r="G26" s="57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70"/>
      <c r="B27" s="72" t="s">
        <v>23</v>
      </c>
      <c r="C27" s="64" t="s">
        <v>33</v>
      </c>
      <c r="D27" s="66"/>
      <c r="E27" s="58" t="s">
        <v>64</v>
      </c>
      <c r="F27" s="58"/>
      <c r="G27" s="60"/>
      <c r="H27" s="8" t="str">
        <f>IF(E27="","","予定")</f>
        <v>予定</v>
      </c>
      <c r="I27" s="8" t="s">
        <v>57</v>
      </c>
      <c r="J27" s="8">
        <v>3</v>
      </c>
      <c r="K27" s="9">
        <f t="shared" ref="K27:K34" si="8">SUM(L27:S27)</f>
        <v>2.25</v>
      </c>
      <c r="L27" s="30"/>
      <c r="M27" s="31">
        <v>2.25</v>
      </c>
      <c r="N27" s="31"/>
      <c r="O27" s="31"/>
      <c r="P27" s="31"/>
      <c r="Q27" s="31"/>
      <c r="R27" s="31"/>
      <c r="S27" s="31"/>
    </row>
    <row r="28" spans="1:19" ht="12" customHeight="1">
      <c r="A28" s="71"/>
      <c r="B28" s="61"/>
      <c r="C28" s="67"/>
      <c r="D28" s="69"/>
      <c r="E28" s="59"/>
      <c r="F28" s="59"/>
      <c r="G28" s="61"/>
      <c r="H28" s="52" t="str">
        <f>IF(E27="","","実績")</f>
        <v>実績</v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70"/>
      <c r="B29" s="72" t="s">
        <v>25</v>
      </c>
      <c r="C29" s="64" t="s">
        <v>34</v>
      </c>
      <c r="D29" s="66"/>
      <c r="E29" s="58" t="s">
        <v>64</v>
      </c>
      <c r="F29" s="58"/>
      <c r="G29" s="60"/>
      <c r="H29" s="8" t="str">
        <f>IF(E29="","","予定")</f>
        <v>予定</v>
      </c>
      <c r="I29" s="8" t="s">
        <v>58</v>
      </c>
      <c r="J29" s="8">
        <v>2</v>
      </c>
      <c r="K29" s="9">
        <f t="shared" si="8"/>
        <v>1.5</v>
      </c>
      <c r="L29" s="30"/>
      <c r="M29" s="31">
        <v>1.5</v>
      </c>
      <c r="N29" s="31"/>
      <c r="O29" s="31"/>
      <c r="P29" s="31"/>
      <c r="Q29" s="31"/>
      <c r="R29" s="31"/>
      <c r="S29" s="31"/>
    </row>
    <row r="30" spans="1:19" ht="12" customHeight="1">
      <c r="A30" s="71"/>
      <c r="B30" s="61"/>
      <c r="C30" s="67"/>
      <c r="D30" s="69"/>
      <c r="E30" s="59"/>
      <c r="F30" s="59"/>
      <c r="G30" s="61"/>
      <c r="H30" s="52" t="str">
        <f>IF(E29="","","実績")</f>
        <v>実績</v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70"/>
      <c r="B31" s="72" t="s">
        <v>29</v>
      </c>
      <c r="C31" s="64" t="s">
        <v>35</v>
      </c>
      <c r="D31" s="66"/>
      <c r="E31" s="58" t="s">
        <v>64</v>
      </c>
      <c r="F31" s="58"/>
      <c r="G31" s="60"/>
      <c r="H31" s="8" t="str">
        <f>IF(E31="","","予定")</f>
        <v>予定</v>
      </c>
      <c r="I31" s="8" t="s">
        <v>59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>
      <c r="A32" s="71"/>
      <c r="B32" s="61"/>
      <c r="C32" s="67"/>
      <c r="D32" s="69"/>
      <c r="E32" s="59"/>
      <c r="F32" s="59"/>
      <c r="G32" s="61"/>
      <c r="H32" s="52" t="str">
        <f>IF(E31="","","実績")</f>
        <v>実績</v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>
      <c r="A33" s="70"/>
      <c r="B33" s="72" t="s">
        <v>36</v>
      </c>
      <c r="C33" s="64" t="s">
        <v>37</v>
      </c>
      <c r="D33" s="66"/>
      <c r="E33" s="58" t="s">
        <v>64</v>
      </c>
      <c r="F33" s="58"/>
      <c r="G33" s="60"/>
      <c r="H33" s="8" t="str">
        <f>IF(E33="","","予定")</f>
        <v>予定</v>
      </c>
      <c r="I33" s="8" t="s">
        <v>60</v>
      </c>
      <c r="J33" s="8">
        <v>3</v>
      </c>
      <c r="K33" s="9">
        <f t="shared" si="8"/>
        <v>2.25</v>
      </c>
      <c r="L33" s="30"/>
      <c r="M33" s="31">
        <v>2.25</v>
      </c>
      <c r="N33" s="31"/>
      <c r="O33" s="31"/>
      <c r="P33" s="31"/>
      <c r="Q33" s="31"/>
      <c r="R33" s="31"/>
      <c r="S33" s="31"/>
    </row>
    <row r="34" spans="1:19" ht="12" customHeight="1">
      <c r="A34" s="71"/>
      <c r="B34" s="61"/>
      <c r="C34" s="67"/>
      <c r="D34" s="69"/>
      <c r="E34" s="59"/>
      <c r="F34" s="59"/>
      <c r="G34" s="61"/>
      <c r="H34" s="52" t="str">
        <f>IF(E33="","","実績")</f>
        <v>実績</v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70">
        <v>2</v>
      </c>
      <c r="B35" s="64" t="s">
        <v>27</v>
      </c>
      <c r="C35" s="65"/>
      <c r="D35" s="66"/>
      <c r="E35" s="62" t="s">
        <v>64</v>
      </c>
      <c r="F35" s="62"/>
      <c r="G35" s="56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>
      <c r="A36" s="71"/>
      <c r="B36" s="67"/>
      <c r="C36" s="68"/>
      <c r="D36" s="69"/>
      <c r="E36" s="63"/>
      <c r="F36" s="63"/>
      <c r="G36" s="57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>
      <c r="A37" s="70"/>
      <c r="B37" s="72" t="s">
        <v>23</v>
      </c>
      <c r="C37" s="64" t="s">
        <v>27</v>
      </c>
      <c r="D37" s="66"/>
      <c r="E37" s="58" t="s">
        <v>67</v>
      </c>
      <c r="F37" s="58"/>
      <c r="G37" s="60"/>
      <c r="H37" s="8" t="str">
        <f>IF(E37="","","予定")</f>
        <v>予定</v>
      </c>
      <c r="I37" s="52" t="s">
        <v>54</v>
      </c>
      <c r="J37" s="52">
        <v>5</v>
      </c>
      <c r="K37" s="9">
        <f>SUM(L37:S37)</f>
        <v>2.5</v>
      </c>
      <c r="L37" s="33"/>
      <c r="M37" s="31">
        <v>2.5</v>
      </c>
      <c r="N37" s="54"/>
      <c r="O37" s="31"/>
      <c r="P37" s="31"/>
      <c r="Q37" s="31"/>
      <c r="R37" s="31"/>
      <c r="S37" s="31"/>
    </row>
    <row r="38" spans="1:19" ht="12" customHeight="1">
      <c r="A38" s="71"/>
      <c r="B38" s="61"/>
      <c r="C38" s="67"/>
      <c r="D38" s="69"/>
      <c r="E38" s="59"/>
      <c r="F38" s="59"/>
      <c r="G38" s="61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>
      <c r="A39" s="70"/>
      <c r="B39" s="72" t="s">
        <v>25</v>
      </c>
      <c r="C39" s="64" t="s">
        <v>38</v>
      </c>
      <c r="D39" s="66"/>
      <c r="E39" s="58" t="s">
        <v>67</v>
      </c>
      <c r="F39" s="58"/>
      <c r="G39" s="60"/>
      <c r="H39" s="8" t="str">
        <f>IF(E39="","","予定")</f>
        <v>予定</v>
      </c>
      <c r="I39" s="8" t="s">
        <v>54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>
      <c r="A40" s="71"/>
      <c r="B40" s="61"/>
      <c r="C40" s="67"/>
      <c r="D40" s="69"/>
      <c r="E40" s="59"/>
      <c r="F40" s="59"/>
      <c r="G40" s="61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70"/>
      <c r="B41" s="72" t="s">
        <v>29</v>
      </c>
      <c r="C41" s="64" t="s">
        <v>39</v>
      </c>
      <c r="D41" s="66"/>
      <c r="E41" s="58" t="s">
        <v>67</v>
      </c>
      <c r="F41" s="58"/>
      <c r="G41" s="60"/>
      <c r="H41" s="8" t="str">
        <f>IF(E41="","","予定")</f>
        <v>予定</v>
      </c>
      <c r="I41" s="8" t="s">
        <v>56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>
      <c r="A42" s="71"/>
      <c r="B42" s="61"/>
      <c r="C42" s="67"/>
      <c r="D42" s="69"/>
      <c r="E42" s="59"/>
      <c r="F42" s="59"/>
      <c r="G42" s="61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>
      <c r="A43" s="73" t="s">
        <v>40</v>
      </c>
      <c r="B43" s="74"/>
      <c r="C43" s="74"/>
      <c r="D43" s="75"/>
      <c r="E43" s="79" t="s">
        <v>64</v>
      </c>
      <c r="F43" s="79"/>
      <c r="G43" s="117"/>
      <c r="H43" s="20" t="s">
        <v>19</v>
      </c>
      <c r="I43" s="20"/>
      <c r="J43" s="20"/>
      <c r="K43" s="21">
        <f>SUMPRODUCT((MOD(ROW(K$45:K$58),2)=1)*K$45:K$58)</f>
        <v>16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16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>
      <c r="A45" s="70">
        <v>1</v>
      </c>
      <c r="B45" s="64" t="s">
        <v>22</v>
      </c>
      <c r="C45" s="65"/>
      <c r="D45" s="66"/>
      <c r="E45" s="62" t="s">
        <v>64</v>
      </c>
      <c r="F45" s="62"/>
      <c r="G45" s="56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>
      <c r="A46" s="71"/>
      <c r="B46" s="67"/>
      <c r="C46" s="68"/>
      <c r="D46" s="69"/>
      <c r="E46" s="63"/>
      <c r="F46" s="63"/>
      <c r="G46" s="57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70"/>
      <c r="B47" s="72" t="s">
        <v>23</v>
      </c>
      <c r="C47" s="64" t="s">
        <v>41</v>
      </c>
      <c r="D47" s="66"/>
      <c r="E47" s="58" t="s">
        <v>64</v>
      </c>
      <c r="F47" s="58"/>
      <c r="G47" s="60"/>
      <c r="H47" s="8" t="str">
        <f>IF(E47="","","予定")</f>
        <v>予定</v>
      </c>
      <c r="I47" s="8" t="s">
        <v>54</v>
      </c>
      <c r="J47" s="8">
        <v>5</v>
      </c>
      <c r="K47" s="9">
        <f>SUM(L47:S47)</f>
        <v>5</v>
      </c>
      <c r="L47" s="33"/>
      <c r="M47" s="31"/>
      <c r="N47" s="31">
        <v>5</v>
      </c>
      <c r="O47" s="31"/>
      <c r="P47" s="31"/>
      <c r="Q47" s="31"/>
      <c r="R47" s="31"/>
      <c r="S47" s="31"/>
    </row>
    <row r="48" spans="1:19" ht="12" customHeight="1">
      <c r="A48" s="71"/>
      <c r="B48" s="61"/>
      <c r="C48" s="67"/>
      <c r="D48" s="69"/>
      <c r="E48" s="59"/>
      <c r="F48" s="59"/>
      <c r="G48" s="61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70"/>
      <c r="B49" s="72" t="s">
        <v>25</v>
      </c>
      <c r="C49" s="64" t="s">
        <v>42</v>
      </c>
      <c r="D49" s="66"/>
      <c r="E49" s="58" t="s">
        <v>64</v>
      </c>
      <c r="F49" s="58"/>
      <c r="G49" s="60"/>
      <c r="H49" s="8" t="str">
        <f>IF(E49="","","予定")</f>
        <v>予定</v>
      </c>
      <c r="I49" s="8" t="s">
        <v>54</v>
      </c>
      <c r="J49" s="8">
        <v>5</v>
      </c>
      <c r="K49" s="9">
        <f>SUM(L49:S49)</f>
        <v>5</v>
      </c>
      <c r="L49" s="33"/>
      <c r="M49" s="31"/>
      <c r="N49" s="31">
        <v>5</v>
      </c>
      <c r="O49" s="31"/>
      <c r="P49" s="31"/>
      <c r="Q49" s="31"/>
      <c r="R49" s="31"/>
      <c r="S49" s="31"/>
    </row>
    <row r="50" spans="1:19" ht="12" customHeight="1">
      <c r="A50" s="71"/>
      <c r="B50" s="61"/>
      <c r="C50" s="67"/>
      <c r="D50" s="69"/>
      <c r="E50" s="59"/>
      <c r="F50" s="59"/>
      <c r="G50" s="61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70">
        <v>2</v>
      </c>
      <c r="B51" s="64" t="s">
        <v>27</v>
      </c>
      <c r="C51" s="65"/>
      <c r="D51" s="66"/>
      <c r="E51" s="62" t="s">
        <v>64</v>
      </c>
      <c r="F51" s="62"/>
      <c r="G51" s="56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>
      <c r="A52" s="71"/>
      <c r="B52" s="67"/>
      <c r="C52" s="68"/>
      <c r="D52" s="69"/>
      <c r="E52" s="63"/>
      <c r="F52" s="63"/>
      <c r="G52" s="57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70"/>
      <c r="B53" s="72" t="s">
        <v>23</v>
      </c>
      <c r="C53" s="64" t="s">
        <v>27</v>
      </c>
      <c r="D53" s="66"/>
      <c r="E53" s="58" t="s">
        <v>67</v>
      </c>
      <c r="F53" s="58"/>
      <c r="G53" s="60"/>
      <c r="H53" s="8" t="str">
        <f>IF(E53="","","予定")</f>
        <v>予定</v>
      </c>
      <c r="I53" s="8" t="s">
        <v>54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>
      <c r="A54" s="71"/>
      <c r="B54" s="61"/>
      <c r="C54" s="67"/>
      <c r="D54" s="69"/>
      <c r="E54" s="59"/>
      <c r="F54" s="59"/>
      <c r="G54" s="61"/>
      <c r="H54" s="52" t="str">
        <f>IF(E53="","","実績")</f>
        <v>実績</v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70"/>
      <c r="B55" s="72" t="s">
        <v>25</v>
      </c>
      <c r="C55" s="64" t="s">
        <v>38</v>
      </c>
      <c r="D55" s="66"/>
      <c r="E55" s="58" t="s">
        <v>67</v>
      </c>
      <c r="F55" s="58"/>
      <c r="G55" s="60"/>
      <c r="H55" s="8" t="str">
        <f>IF(E55="","","予定")</f>
        <v>予定</v>
      </c>
      <c r="I55" s="8" t="s">
        <v>54</v>
      </c>
      <c r="J55" s="8">
        <v>5</v>
      </c>
      <c r="K55" s="9">
        <f t="shared" si="12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>
      <c r="A56" s="71"/>
      <c r="B56" s="61"/>
      <c r="C56" s="67"/>
      <c r="D56" s="69"/>
      <c r="E56" s="59"/>
      <c r="F56" s="59"/>
      <c r="G56" s="61"/>
      <c r="H56" s="52" t="str">
        <f>IF(E55="","","実績")</f>
        <v>実績</v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>
      <c r="A57" s="70"/>
      <c r="B57" s="72" t="s">
        <v>29</v>
      </c>
      <c r="C57" s="64" t="s">
        <v>39</v>
      </c>
      <c r="D57" s="66"/>
      <c r="E57" s="58" t="s">
        <v>67</v>
      </c>
      <c r="F57" s="58"/>
      <c r="G57" s="60"/>
      <c r="H57" s="8" t="str">
        <f>IF(E57="","","予定")</f>
        <v>予定</v>
      </c>
      <c r="I57" s="8" t="s">
        <v>55</v>
      </c>
      <c r="J57" s="8">
        <v>1</v>
      </c>
      <c r="K57" s="9">
        <f t="shared" si="12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>
      <c r="A58" s="71"/>
      <c r="B58" s="61"/>
      <c r="C58" s="67"/>
      <c r="D58" s="69"/>
      <c r="E58" s="59"/>
      <c r="F58" s="59"/>
      <c r="G58" s="61"/>
      <c r="H58" s="52" t="str">
        <f>IF(E57="","","実績")</f>
        <v>実績</v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>
      <c r="A59" s="73" t="s">
        <v>43</v>
      </c>
      <c r="B59" s="74"/>
      <c r="C59" s="74"/>
      <c r="D59" s="75"/>
      <c r="E59" s="79" t="s">
        <v>64</v>
      </c>
      <c r="F59" s="79"/>
      <c r="G59" s="117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17.5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>
      <c r="A61" s="70">
        <v>1</v>
      </c>
      <c r="B61" s="64" t="s">
        <v>32</v>
      </c>
      <c r="C61" s="65"/>
      <c r="D61" s="66"/>
      <c r="E61" s="62" t="s">
        <v>64</v>
      </c>
      <c r="F61" s="62"/>
      <c r="G61" s="56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>
      <c r="A62" s="71"/>
      <c r="B62" s="67"/>
      <c r="C62" s="68"/>
      <c r="D62" s="69"/>
      <c r="E62" s="63"/>
      <c r="F62" s="63"/>
      <c r="G62" s="57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70"/>
      <c r="B63" s="72" t="s">
        <v>23</v>
      </c>
      <c r="C63" s="64" t="s">
        <v>41</v>
      </c>
      <c r="D63" s="66"/>
      <c r="E63" s="58" t="s">
        <v>64</v>
      </c>
      <c r="F63" s="58"/>
      <c r="G63" s="60"/>
      <c r="H63" s="8" t="str">
        <f>IF(E63="","","予定")</f>
        <v>予定</v>
      </c>
      <c r="I63" s="8" t="s">
        <v>54</v>
      </c>
      <c r="J63" s="8">
        <v>5</v>
      </c>
      <c r="K63" s="9">
        <f t="shared" ref="K63:K68" si="16">SUM(L63:S63)</f>
        <v>7.5</v>
      </c>
      <c r="L63" s="33"/>
      <c r="M63" s="31"/>
      <c r="N63" s="31"/>
      <c r="O63" s="31">
        <v>7.5</v>
      </c>
      <c r="P63" s="31"/>
      <c r="Q63" s="31"/>
      <c r="R63" s="31"/>
      <c r="S63" s="31"/>
    </row>
    <row r="64" spans="1:19" ht="12" customHeight="1">
      <c r="A64" s="71"/>
      <c r="B64" s="61"/>
      <c r="C64" s="67"/>
      <c r="D64" s="69"/>
      <c r="E64" s="59"/>
      <c r="F64" s="59"/>
      <c r="G64" s="61"/>
      <c r="H64" s="52" t="str">
        <f>IF(E63="","","実績")</f>
        <v>実績</v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70"/>
      <c r="B65" s="72" t="s">
        <v>25</v>
      </c>
      <c r="C65" s="64" t="s">
        <v>42</v>
      </c>
      <c r="D65" s="66"/>
      <c r="E65" s="58" t="s">
        <v>64</v>
      </c>
      <c r="F65" s="58"/>
      <c r="G65" s="60"/>
      <c r="H65" s="8" t="str">
        <f>IF(E65="","","予定")</f>
        <v>予定</v>
      </c>
      <c r="I65" s="8" t="s">
        <v>54</v>
      </c>
      <c r="J65" s="8">
        <v>5</v>
      </c>
      <c r="K65" s="9">
        <f t="shared" si="16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>
      <c r="A66" s="71"/>
      <c r="B66" s="61"/>
      <c r="C66" s="67"/>
      <c r="D66" s="69"/>
      <c r="E66" s="59"/>
      <c r="F66" s="59"/>
      <c r="G66" s="61"/>
      <c r="H66" s="52" t="str">
        <f>IF(E65="","","実績")</f>
        <v>実績</v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70"/>
      <c r="B67" s="72" t="s">
        <v>29</v>
      </c>
      <c r="C67" s="64" t="s">
        <v>44</v>
      </c>
      <c r="D67" s="66"/>
      <c r="E67" s="58" t="s">
        <v>64</v>
      </c>
      <c r="F67" s="58"/>
      <c r="G67" s="60"/>
      <c r="H67" s="8" t="str">
        <f>IF(E67="","","予定")</f>
        <v>予定</v>
      </c>
      <c r="I67" s="8" t="s">
        <v>54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v>2.5</v>
      </c>
      <c r="Q67" s="31"/>
      <c r="R67" s="31"/>
      <c r="S67" s="31"/>
    </row>
    <row r="68" spans="1:19" ht="12" customHeight="1">
      <c r="A68" s="71"/>
      <c r="B68" s="61"/>
      <c r="C68" s="67"/>
      <c r="D68" s="69"/>
      <c r="E68" s="59"/>
      <c r="F68" s="59"/>
      <c r="G68" s="61"/>
      <c r="H68" s="52" t="str">
        <f>IF(E67="","","実績")</f>
        <v>実績</v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70">
        <v>2</v>
      </c>
      <c r="B69" s="64" t="s">
        <v>27</v>
      </c>
      <c r="C69" s="65"/>
      <c r="D69" s="66"/>
      <c r="E69" s="62" t="s">
        <v>64</v>
      </c>
      <c r="F69" s="62"/>
      <c r="G69" s="56"/>
      <c r="H69" s="23" t="str">
        <f>IF(E69="","","予定")</f>
        <v>予定</v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>
      <c r="A70" s="71"/>
      <c r="B70" s="67"/>
      <c r="C70" s="68"/>
      <c r="D70" s="69"/>
      <c r="E70" s="63"/>
      <c r="F70" s="63"/>
      <c r="G70" s="57"/>
      <c r="H70" s="24" t="str">
        <f>IF(E69="","","実績")</f>
        <v>実績</v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70"/>
      <c r="B71" s="72" t="s">
        <v>23</v>
      </c>
      <c r="C71" s="64" t="s">
        <v>27</v>
      </c>
      <c r="D71" s="66"/>
      <c r="E71" s="58" t="s">
        <v>67</v>
      </c>
      <c r="F71" s="58"/>
      <c r="G71" s="60"/>
      <c r="H71" s="8" t="str">
        <f>IF(E71="","","予定")</f>
        <v>予定</v>
      </c>
      <c r="I71" s="8" t="s">
        <v>54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>
      <c r="A72" s="71"/>
      <c r="B72" s="61"/>
      <c r="C72" s="67"/>
      <c r="D72" s="69"/>
      <c r="E72" s="59"/>
      <c r="F72" s="59"/>
      <c r="G72" s="61"/>
      <c r="H72" s="52" t="str">
        <f>IF(E71="","","実績")</f>
        <v>実績</v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70"/>
      <c r="B73" s="72" t="s">
        <v>25</v>
      </c>
      <c r="C73" s="64" t="s">
        <v>38</v>
      </c>
      <c r="D73" s="66"/>
      <c r="E73" s="58" t="s">
        <v>67</v>
      </c>
      <c r="F73" s="58"/>
      <c r="G73" s="60"/>
      <c r="H73" s="8" t="str">
        <f>IF(E73="","","予定")</f>
        <v>予定</v>
      </c>
      <c r="I73" s="8" t="s">
        <v>54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>
      <c r="A74" s="71"/>
      <c r="B74" s="61"/>
      <c r="C74" s="67"/>
      <c r="D74" s="69"/>
      <c r="E74" s="59"/>
      <c r="F74" s="59"/>
      <c r="G74" s="61"/>
      <c r="H74" s="52" t="str">
        <f>IF(E73="","","実績")</f>
        <v>実績</v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>
      <c r="A75" s="70"/>
      <c r="B75" s="72" t="s">
        <v>29</v>
      </c>
      <c r="C75" s="64" t="s">
        <v>39</v>
      </c>
      <c r="D75" s="66"/>
      <c r="E75" s="58" t="s">
        <v>67</v>
      </c>
      <c r="F75" s="58"/>
      <c r="G75" s="60"/>
      <c r="H75" s="8" t="str">
        <f>IF(E75="","","予定")</f>
        <v>予定</v>
      </c>
      <c r="I75" s="8" t="s">
        <v>63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>
      <c r="A76" s="71"/>
      <c r="B76" s="61"/>
      <c r="C76" s="67"/>
      <c r="D76" s="69"/>
      <c r="E76" s="59"/>
      <c r="F76" s="59"/>
      <c r="G76" s="61"/>
      <c r="H76" s="52" t="str">
        <f>IF(E75="","","実績")</f>
        <v>実績</v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>
      <c r="A77" s="73" t="s">
        <v>45</v>
      </c>
      <c r="B77" s="74"/>
      <c r="C77" s="74"/>
      <c r="D77" s="75"/>
      <c r="E77" s="79" t="s">
        <v>64</v>
      </c>
      <c r="F77" s="79"/>
      <c r="G77" s="117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5</v>
      </c>
      <c r="Q77" s="35">
        <f>SUMPRODUCT((MOD(ROW(Q$79:Q$84),2)=1)*Q$79:Q$84)</f>
        <v>15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>
      <c r="A79" s="70">
        <v>1</v>
      </c>
      <c r="B79" s="64" t="s">
        <v>32</v>
      </c>
      <c r="C79" s="65"/>
      <c r="D79" s="66"/>
      <c r="E79" s="62" t="s">
        <v>64</v>
      </c>
      <c r="F79" s="62"/>
      <c r="G79" s="56"/>
      <c r="H79" s="23" t="str">
        <f>IF(E79="","","予定")</f>
        <v>予定</v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>
      <c r="A80" s="71"/>
      <c r="B80" s="67"/>
      <c r="C80" s="68"/>
      <c r="D80" s="69"/>
      <c r="E80" s="63"/>
      <c r="F80" s="63"/>
      <c r="G80" s="57"/>
      <c r="H80" s="24" t="str">
        <f>IF(E79="","","実績")</f>
        <v>実績</v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70"/>
      <c r="B81" s="72" t="s">
        <v>23</v>
      </c>
      <c r="C81" s="64" t="s">
        <v>46</v>
      </c>
      <c r="D81" s="66"/>
      <c r="E81" s="58" t="s">
        <v>64</v>
      </c>
      <c r="F81" s="58"/>
      <c r="G81" s="60"/>
      <c r="H81" s="8" t="str">
        <f>IF(E81="","","予定")</f>
        <v>予定</v>
      </c>
      <c r="I81" s="8" t="s">
        <v>54</v>
      </c>
      <c r="J81" s="8">
        <v>5</v>
      </c>
      <c r="K81" s="9">
        <f t="shared" ref="K81:K84" si="21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>
      <c r="A82" s="71"/>
      <c r="B82" s="61"/>
      <c r="C82" s="67"/>
      <c r="D82" s="69"/>
      <c r="E82" s="59"/>
      <c r="F82" s="59"/>
      <c r="G82" s="61"/>
      <c r="H82" s="52" t="str">
        <f>IF(E81="","","実績")</f>
        <v>実績</v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70"/>
      <c r="B83" s="72" t="s">
        <v>25</v>
      </c>
      <c r="C83" s="64" t="s">
        <v>47</v>
      </c>
      <c r="D83" s="66"/>
      <c r="E83" s="58" t="s">
        <v>64</v>
      </c>
      <c r="F83" s="58"/>
      <c r="G83" s="60"/>
      <c r="H83" s="8" t="str">
        <f>IF(E83="","","予定")</f>
        <v>予定</v>
      </c>
      <c r="I83" s="8" t="s">
        <v>54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>
      <c r="A84" s="71"/>
      <c r="B84" s="61"/>
      <c r="C84" s="67"/>
      <c r="D84" s="69"/>
      <c r="E84" s="59"/>
      <c r="F84" s="59"/>
      <c r="G84" s="61"/>
      <c r="H84" s="52" t="str">
        <f>IF(E83="","","実績")</f>
        <v>実績</v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>
      <c r="A85" s="73" t="s">
        <v>48</v>
      </c>
      <c r="B85" s="74"/>
      <c r="C85" s="74"/>
      <c r="D85" s="75"/>
      <c r="E85" s="79" t="s">
        <v>64</v>
      </c>
      <c r="F85" s="79"/>
      <c r="G85" s="117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>
      <c r="A87" s="70">
        <v>1</v>
      </c>
      <c r="B87" s="64" t="s">
        <v>32</v>
      </c>
      <c r="C87" s="65"/>
      <c r="D87" s="66"/>
      <c r="E87" s="62" t="s">
        <v>64</v>
      </c>
      <c r="F87" s="62"/>
      <c r="G87" s="56"/>
      <c r="H87" s="23" t="str">
        <f>IF(E87="","","予定")</f>
        <v>予定</v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>
      <c r="A88" s="71"/>
      <c r="B88" s="67"/>
      <c r="C88" s="68"/>
      <c r="D88" s="69"/>
      <c r="E88" s="63"/>
      <c r="F88" s="63"/>
      <c r="G88" s="57"/>
      <c r="H88" s="24" t="str">
        <f>IF(E87="","","実績")</f>
        <v>実績</v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70"/>
      <c r="B89" s="72" t="s">
        <v>23</v>
      </c>
      <c r="C89" s="64" t="s">
        <v>49</v>
      </c>
      <c r="D89" s="66"/>
      <c r="E89" s="58" t="s">
        <v>64</v>
      </c>
      <c r="F89" s="58"/>
      <c r="G89" s="60"/>
      <c r="H89" s="8" t="str">
        <f>IF(E89="","","予定")</f>
        <v>予定</v>
      </c>
      <c r="I89" s="8" t="s">
        <v>54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>
      <c r="A90" s="71"/>
      <c r="B90" s="61"/>
      <c r="C90" s="67"/>
      <c r="D90" s="69"/>
      <c r="E90" s="59"/>
      <c r="F90" s="59"/>
      <c r="G90" s="61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70"/>
      <c r="B91" s="72" t="s">
        <v>25</v>
      </c>
      <c r="C91" s="123" t="s">
        <v>50</v>
      </c>
      <c r="D91" s="66"/>
      <c r="E91" s="58" t="s">
        <v>64</v>
      </c>
      <c r="F91" s="58"/>
      <c r="G91" s="60"/>
      <c r="H91" s="8" t="str">
        <f>IF(E91="","","予定")</f>
        <v>予定</v>
      </c>
      <c r="I91" s="8" t="s">
        <v>61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>
      <c r="A92" s="71"/>
      <c r="B92" s="61"/>
      <c r="C92" s="67"/>
      <c r="D92" s="69"/>
      <c r="E92" s="59"/>
      <c r="F92" s="59"/>
      <c r="G92" s="61"/>
      <c r="H92" s="52" t="str">
        <f>IF(E91="","","実績")</f>
        <v>実績</v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70">
        <v>2</v>
      </c>
      <c r="B93" s="64" t="s">
        <v>27</v>
      </c>
      <c r="C93" s="65"/>
      <c r="D93" s="66"/>
      <c r="E93" s="62" t="s">
        <v>64</v>
      </c>
      <c r="F93" s="62"/>
      <c r="G93" s="56"/>
      <c r="H93" s="23" t="str">
        <f>IF(E93="","","予定")</f>
        <v>予定</v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>
      <c r="A94" s="71"/>
      <c r="B94" s="67"/>
      <c r="C94" s="68"/>
      <c r="D94" s="69"/>
      <c r="E94" s="63"/>
      <c r="F94" s="63"/>
      <c r="G94" s="57"/>
      <c r="H94" s="24" t="str">
        <f>IF(E93="","","実績")</f>
        <v>実績</v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>
      <c r="A95" s="70"/>
      <c r="B95" s="72" t="s">
        <v>23</v>
      </c>
      <c r="C95" s="64" t="s">
        <v>27</v>
      </c>
      <c r="D95" s="66"/>
      <c r="E95" s="58" t="s">
        <v>67</v>
      </c>
      <c r="F95" s="58"/>
      <c r="G95" s="60"/>
      <c r="H95" s="8" t="str">
        <f>IF(E95="","","予定")</f>
        <v>予定</v>
      </c>
      <c r="I95" s="8" t="s">
        <v>54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>
      <c r="A96" s="71"/>
      <c r="B96" s="61"/>
      <c r="C96" s="67"/>
      <c r="D96" s="69"/>
      <c r="E96" s="59"/>
      <c r="F96" s="59"/>
      <c r="G96" s="61"/>
      <c r="H96" s="52" t="str">
        <f>IF(E95="","","実績")</f>
        <v>実績</v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>
      <c r="A97" s="70"/>
      <c r="B97" s="72" t="s">
        <v>25</v>
      </c>
      <c r="C97" s="64" t="s">
        <v>39</v>
      </c>
      <c r="D97" s="66"/>
      <c r="E97" s="58" t="s">
        <v>67</v>
      </c>
      <c r="F97" s="58"/>
      <c r="G97" s="60"/>
      <c r="H97" s="8" t="str">
        <f>IF(E97="","","予定")</f>
        <v>予定</v>
      </c>
      <c r="I97" s="8" t="s">
        <v>62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>
      <c r="A98" s="71"/>
      <c r="B98" s="61"/>
      <c r="C98" s="67"/>
      <c r="D98" s="69"/>
      <c r="E98" s="59"/>
      <c r="F98" s="59"/>
      <c r="G98" s="61"/>
      <c r="H98" s="52" t="str">
        <f>IF(E97="","","実績")</f>
        <v>実績</v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>
      <c r="A99" s="73" t="s">
        <v>51</v>
      </c>
      <c r="B99" s="74"/>
      <c r="C99" s="74"/>
      <c r="D99" s="75"/>
      <c r="E99" s="79" t="s">
        <v>64</v>
      </c>
      <c r="F99" s="79"/>
      <c r="G99" s="117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7</v>
      </c>
      <c r="S99" s="35">
        <f>SUMPRODUCT((MOD(ROW(S$101:S$112),2)=1)*S$101:S$112)</f>
        <v>0</v>
      </c>
    </row>
    <row r="100" spans="1:19" ht="12" customHeight="1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>
      <c r="A101" s="70">
        <v>1</v>
      </c>
      <c r="B101" s="64" t="s">
        <v>32</v>
      </c>
      <c r="C101" s="65"/>
      <c r="D101" s="66"/>
      <c r="E101" s="62" t="s">
        <v>64</v>
      </c>
      <c r="F101" s="62"/>
      <c r="G101" s="56"/>
      <c r="H101" s="23" t="str">
        <f>IF(E101="","","予定")</f>
        <v>予定</v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>
      <c r="A102" s="71"/>
      <c r="B102" s="67"/>
      <c r="C102" s="68"/>
      <c r="D102" s="69"/>
      <c r="E102" s="63"/>
      <c r="F102" s="63"/>
      <c r="G102" s="57"/>
      <c r="H102" s="24" t="str">
        <f>IF(E101="","","実績")</f>
        <v>実績</v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70"/>
      <c r="B103" s="72" t="s">
        <v>23</v>
      </c>
      <c r="C103" s="64" t="s">
        <v>52</v>
      </c>
      <c r="D103" s="66"/>
      <c r="E103" s="58" t="s">
        <v>64</v>
      </c>
      <c r="F103" s="58"/>
      <c r="G103" s="60"/>
      <c r="H103" s="8" t="str">
        <f>IF(E103="","","予定")</f>
        <v>予定</v>
      </c>
      <c r="I103" s="8" t="s">
        <v>54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>
      <c r="A104" s="71"/>
      <c r="B104" s="61"/>
      <c r="C104" s="67"/>
      <c r="D104" s="69"/>
      <c r="E104" s="59"/>
      <c r="F104" s="59"/>
      <c r="G104" s="61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70"/>
      <c r="B105" s="72" t="s">
        <v>25</v>
      </c>
      <c r="C105" s="64" t="s">
        <v>53</v>
      </c>
      <c r="D105" s="66"/>
      <c r="E105" s="58" t="s">
        <v>64</v>
      </c>
      <c r="F105" s="58"/>
      <c r="G105" s="60"/>
      <c r="H105" s="8" t="str">
        <f>IF(E105="","","予定")</f>
        <v>予定</v>
      </c>
      <c r="I105" s="125" t="s">
        <v>54</v>
      </c>
      <c r="J105" s="8">
        <v>5</v>
      </c>
      <c r="K105" s="9"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>
      <c r="A106" s="71"/>
      <c r="B106" s="61"/>
      <c r="C106" s="67"/>
      <c r="D106" s="69"/>
      <c r="E106" s="59"/>
      <c r="F106" s="59"/>
      <c r="G106" s="61"/>
      <c r="H106" s="52" t="str">
        <f>IF(E105="","","実績")</f>
        <v>実績</v>
      </c>
      <c r="I106" s="124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70">
        <v>2</v>
      </c>
      <c r="B107" s="64" t="s">
        <v>27</v>
      </c>
      <c r="C107" s="65"/>
      <c r="D107" s="66"/>
      <c r="E107" s="62" t="s">
        <v>64</v>
      </c>
      <c r="F107" s="62"/>
      <c r="G107" s="56"/>
      <c r="H107" s="23" t="str">
        <f>IF(E107="","","予定")</f>
        <v>予定</v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>
      <c r="A108" s="71"/>
      <c r="B108" s="67"/>
      <c r="C108" s="68"/>
      <c r="D108" s="69"/>
      <c r="E108" s="63"/>
      <c r="F108" s="63"/>
      <c r="G108" s="57"/>
      <c r="H108" s="24" t="str">
        <f>IF(E107="","","実績")</f>
        <v>実績</v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>
      <c r="A109" s="70"/>
      <c r="B109" s="72" t="s">
        <v>23</v>
      </c>
      <c r="C109" s="64" t="s">
        <v>27</v>
      </c>
      <c r="D109" s="66"/>
      <c r="E109" s="58" t="s">
        <v>67</v>
      </c>
      <c r="F109" s="58"/>
      <c r="G109" s="60"/>
      <c r="H109" s="8" t="str">
        <f>IF(E109="","","予定")</f>
        <v>予定</v>
      </c>
      <c r="I109" s="8" t="s">
        <v>54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>
      <c r="A110" s="71"/>
      <c r="B110" s="61"/>
      <c r="C110" s="67"/>
      <c r="D110" s="69"/>
      <c r="E110" s="59"/>
      <c r="F110" s="59"/>
      <c r="G110" s="61"/>
      <c r="H110" s="52" t="str">
        <f>IF(E109="","","実績")</f>
        <v>実績</v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>
      <c r="A111" s="70"/>
      <c r="B111" s="72" t="s">
        <v>25</v>
      </c>
      <c r="C111" s="64" t="s">
        <v>39</v>
      </c>
      <c r="D111" s="66"/>
      <c r="E111" s="58" t="s">
        <v>67</v>
      </c>
      <c r="F111" s="58"/>
      <c r="G111" s="60"/>
      <c r="H111" s="8" t="str">
        <f>IF(E111="","","予定")</f>
        <v>予定</v>
      </c>
      <c r="I111" s="8" t="s">
        <v>63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>
      <c r="A112" s="71"/>
      <c r="B112" s="61"/>
      <c r="C112" s="67"/>
      <c r="D112" s="69"/>
      <c r="E112" s="59"/>
      <c r="F112" s="59"/>
      <c r="G112" s="61"/>
      <c r="H112" s="52" t="str">
        <f>IF(E111="","","実績")</f>
        <v>実績</v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ht="10.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25:S36 L87:S98 L101:S112 L15:S16 M17:S18 M13:S14 L9:S12">
    <cfRule type="expression" dxfId="21" priority="31" stopIfTrue="1">
      <formula>AND(ROW()&gt;4, COLUMN()&gt;8, MOD(ROW(),2)=1, ISNONTEXT(L9), L9&gt;0)</formula>
    </cfRule>
    <cfRule type="expression" dxfId="20" priority="32" stopIfTrue="1">
      <formula>AND(ROW()&gt;4, COLUMN()&gt;8,  MOD(ROW(),2)=0, ISNONTEXT(L9), L9&gt;0)</formula>
    </cfRule>
  </conditionalFormatting>
  <conditionalFormatting sqref="L45:S58">
    <cfRule type="expression" dxfId="19" priority="29" stopIfTrue="1">
      <formula>AND(ROW()&gt;4, COLUMN()&gt;8, MOD(ROW(),2)=1, ISNONTEXT(L45), L45&gt;0)</formula>
    </cfRule>
    <cfRule type="expression" dxfId="18" priority="30" stopIfTrue="1">
      <formula>AND(ROW()&gt;4, COLUMN()&gt;8,  MOD(ROW(),2)=0, ISNONTEXT(L45), L45&gt;0)</formula>
    </cfRule>
  </conditionalFormatting>
  <conditionalFormatting sqref="L19:S20">
    <cfRule type="expression" dxfId="17" priority="27" stopIfTrue="1">
      <formula>AND(ROW()&gt;4, COLUMN()&gt;8, MOD(ROW(),2)=1, ISNONTEXT(L19), L19&gt;0)</formula>
    </cfRule>
    <cfRule type="expression" dxfId="16" priority="28" stopIfTrue="1">
      <formula>AND(ROW()&gt;4, COLUMN()&gt;8,  MOD(ROW(),2)=0, ISNONTEXT(L19), L19&gt;0)</formula>
    </cfRule>
  </conditionalFormatting>
  <conditionalFormatting sqref="L61:S64 L67:S76">
    <cfRule type="expression" dxfId="15" priority="25" stopIfTrue="1">
      <formula>AND(ROW()&gt;4, COLUMN()&gt;8, MOD(ROW(),2)=1, ISNONTEXT(L61), L61&gt;0)</formula>
    </cfRule>
    <cfRule type="expression" dxfId="14" priority="26" stopIfTrue="1">
      <formula>AND(ROW()&gt;4, COLUMN()&gt;8,  MOD(ROW(),2)=0, ISNONTEXT(L61), L61&gt;0)</formula>
    </cfRule>
  </conditionalFormatting>
  <conditionalFormatting sqref="L79:S84">
    <cfRule type="expression" dxfId="13" priority="23" stopIfTrue="1">
      <formula>AND(ROW()&gt;4, COLUMN()&gt;8, MOD(ROW(),2)=1, ISNONTEXT(L79), L79&gt;0)</formula>
    </cfRule>
    <cfRule type="expression" dxfId="12" priority="24" stopIfTrue="1">
      <formula>AND(ROW()&gt;4, COLUMN()&gt;8,  MOD(ROW(),2)=0, ISNONTEXT(L79), L79&gt;0)</formula>
    </cfRule>
  </conditionalFormatting>
  <conditionalFormatting sqref="L21:S22">
    <cfRule type="expression" dxfId="11" priority="19" stopIfTrue="1">
      <formula>AND(ROW()&gt;4, COLUMN()&gt;8, MOD(ROW(),2)=1, ISNONTEXT(L21), L21&gt;0)</formula>
    </cfRule>
    <cfRule type="expression" dxfId="10" priority="20" stopIfTrue="1">
      <formula>AND(ROW()&gt;4, COLUMN()&gt;8,  MOD(ROW(),2)=0, ISNONTEXT(L21), L21&gt;0)</formula>
    </cfRule>
  </conditionalFormatting>
  <conditionalFormatting sqref="L37:S38 L41:S42">
    <cfRule type="expression" dxfId="9" priority="13" stopIfTrue="1">
      <formula>AND(ROW()&gt;4, COLUMN()&gt;8, MOD(ROW(),2)=1, ISNONTEXT(L37), L37&gt;0)</formula>
    </cfRule>
    <cfRule type="expression" dxfId="8" priority="14" stopIfTrue="1">
      <formula>AND(ROW()&gt;4, COLUMN()&gt;8,  MOD(ROW(),2)=0, ISNONTEXT(L37), L37&gt;0)</formula>
    </cfRule>
  </conditionalFormatting>
  <conditionalFormatting sqref="L39:S40">
    <cfRule type="expression" dxfId="7" priority="11" stopIfTrue="1">
      <formula>AND(ROW()&gt;4, COLUMN()&gt;8, MOD(ROW(),2)=1, ISNONTEXT(L39), L39&gt;0)</formula>
    </cfRule>
    <cfRule type="expression" dxfId="6" priority="12" stopIfTrue="1">
      <formula>AND(ROW()&gt;4, COLUMN()&gt;8,  MOD(ROW(),2)=0, ISNONTEXT(L39), L39&gt;0)</formula>
    </cfRule>
  </conditionalFormatting>
  <conditionalFormatting sqref="L65:S66">
    <cfRule type="expression" dxfId="5" priority="9" stopIfTrue="1">
      <formula>AND(ROW()&gt;4, COLUMN()&gt;8, MOD(ROW(),2)=1, ISNONTEXT(L65), L65&gt;0)</formula>
    </cfRule>
    <cfRule type="expression" dxfId="4" priority="10" stopIfTrue="1">
      <formula>AND(ROW()&gt;4, COLUMN()&gt;8,  MOD(ROW(),2)=0, ISNONTEXT(L65), L65&gt;0)</formula>
    </cfRule>
  </conditionalFormatting>
  <conditionalFormatting sqref="L17:L18">
    <cfRule type="expression" dxfId="3" priority="3" stopIfTrue="1">
      <formula>AND(ROW()&gt;4, COLUMN()&gt;8, MOD(ROW(),2)=1, ISNONTEXT(L17), L17&gt;0)</formula>
    </cfRule>
    <cfRule type="expression" dxfId="2" priority="4" stopIfTrue="1">
      <formula>AND(ROW()&gt;4, COLUMN()&gt;8,  MOD(ROW(),2)=0, ISNONTEXT(L17), L17&gt;0)</formula>
    </cfRule>
  </conditionalFormatting>
  <conditionalFormatting sqref="L13:L14">
    <cfRule type="expression" dxfId="1" priority="1" stopIfTrue="1">
      <formula>AND(ROW()&gt;4, COLUMN()&gt;8, MOD(ROW(),2)=1, ISNONTEXT(L13), L13&gt;0)</formula>
    </cfRule>
    <cfRule type="expression" dxfId="0" priority="2" stopIfTrue="1">
      <formula>AND(ROW()&gt;4, COLUMN()&gt;8,  MOD(ROW(),2)=0, ISNONTEXT(L13), L13&gt;0)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3D1E78-2512-432E-B32A-06EE26F1C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2020-06-09T05:06:46Z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