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marina_nezhelsky_intel_com/Documents/Desktop/University/פרוייקט/Data/Capacity/"/>
    </mc:Choice>
  </mc:AlternateContent>
  <xr:revisionPtr revIDLastSave="10" documentId="13_ncr:1_{972DDCD1-1C5B-4620-93E5-6348133775A9}" xr6:coauthVersionLast="47" xr6:coauthVersionMax="47" xr10:uidLastSave="{62629427-8388-431E-B989-9DF674A46EDC}"/>
  <bookViews>
    <workbookView xWindow="5760" yWindow="924" windowWidth="17280" windowHeight="10836" activeTab="1" xr2:uid="{00000000-000D-0000-FFFF-FFFF00000000}"/>
  </bookViews>
  <sheets>
    <sheet name="StartsSummary" sheetId="1" r:id="rId1"/>
    <sheet name="Sheet1" sheetId="2" r:id="rId2"/>
  </sheets>
  <definedNames>
    <definedName name="_xlnm._FilterDatabase" localSheetId="1" hidden="1">Sheet1!$A$2:$J$14</definedName>
    <definedName name="_xlnm._FilterDatabase" localSheetId="0" hidden="1">StartsSummary!$A$2:$M$586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4" i="1" l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M582" i="1"/>
  <c r="L582" i="1"/>
  <c r="K582" i="1"/>
  <c r="J582" i="1"/>
  <c r="I582" i="1"/>
  <c r="H582" i="1"/>
  <c r="G582" i="1"/>
  <c r="M581" i="1"/>
  <c r="L581" i="1"/>
  <c r="K581" i="1"/>
  <c r="J581" i="1"/>
  <c r="I581" i="1"/>
  <c r="H581" i="1"/>
  <c r="G581" i="1"/>
  <c r="M580" i="1"/>
  <c r="L580" i="1"/>
  <c r="K580" i="1"/>
  <c r="J580" i="1"/>
  <c r="I580" i="1"/>
  <c r="H580" i="1"/>
  <c r="G580" i="1"/>
  <c r="M579" i="1"/>
  <c r="L579" i="1"/>
  <c r="K579" i="1"/>
  <c r="J579" i="1"/>
  <c r="I579" i="1"/>
  <c r="H579" i="1"/>
  <c r="G579" i="1"/>
  <c r="M578" i="1"/>
  <c r="L578" i="1"/>
  <c r="K578" i="1"/>
  <c r="J578" i="1"/>
  <c r="I578" i="1"/>
  <c r="H578" i="1"/>
  <c r="G578" i="1"/>
  <c r="M577" i="1"/>
  <c r="L577" i="1"/>
  <c r="K577" i="1"/>
  <c r="J577" i="1"/>
  <c r="I577" i="1"/>
  <c r="H577" i="1"/>
  <c r="G577" i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M557" i="1"/>
  <c r="L557" i="1"/>
  <c r="K557" i="1"/>
  <c r="J557" i="1"/>
  <c r="I557" i="1"/>
  <c r="H557" i="1"/>
  <c r="G557" i="1"/>
  <c r="M556" i="1"/>
  <c r="L556" i="1"/>
  <c r="K556" i="1"/>
  <c r="J556" i="1"/>
  <c r="I556" i="1"/>
  <c r="H556" i="1"/>
  <c r="G556" i="1"/>
  <c r="M555" i="1"/>
  <c r="L555" i="1"/>
  <c r="K555" i="1"/>
  <c r="J555" i="1"/>
  <c r="I555" i="1"/>
  <c r="H555" i="1"/>
  <c r="G555" i="1"/>
  <c r="M554" i="1"/>
  <c r="L554" i="1"/>
  <c r="K554" i="1"/>
  <c r="J554" i="1"/>
  <c r="I554" i="1"/>
  <c r="H554" i="1"/>
  <c r="G554" i="1"/>
  <c r="M553" i="1"/>
  <c r="L553" i="1"/>
  <c r="K553" i="1"/>
  <c r="J553" i="1"/>
  <c r="I553" i="1"/>
  <c r="H553" i="1"/>
  <c r="G553" i="1"/>
  <c r="M552" i="1"/>
  <c r="L552" i="1"/>
  <c r="K552" i="1"/>
  <c r="J552" i="1"/>
  <c r="I552" i="1"/>
  <c r="H552" i="1"/>
  <c r="G552" i="1"/>
  <c r="M533" i="1"/>
  <c r="L533" i="1"/>
  <c r="K533" i="1"/>
  <c r="J533" i="1"/>
  <c r="I533" i="1"/>
  <c r="H533" i="1"/>
  <c r="G533" i="1"/>
  <c r="M522" i="1"/>
  <c r="L522" i="1"/>
  <c r="K522" i="1"/>
  <c r="J522" i="1"/>
  <c r="I522" i="1"/>
  <c r="H522" i="1"/>
  <c r="G522" i="1"/>
  <c r="M521" i="1"/>
  <c r="L521" i="1"/>
  <c r="K521" i="1"/>
  <c r="J521" i="1"/>
  <c r="I521" i="1"/>
  <c r="H521" i="1"/>
  <c r="G521" i="1"/>
  <c r="M520" i="1"/>
  <c r="L520" i="1"/>
  <c r="K520" i="1"/>
  <c r="J520" i="1"/>
  <c r="I520" i="1"/>
  <c r="H520" i="1"/>
  <c r="G520" i="1"/>
  <c r="M519" i="1"/>
  <c r="L519" i="1"/>
  <c r="K519" i="1"/>
  <c r="J519" i="1"/>
  <c r="I519" i="1"/>
  <c r="H519" i="1"/>
  <c r="G519" i="1"/>
  <c r="M518" i="1"/>
  <c r="L518" i="1"/>
  <c r="K518" i="1"/>
  <c r="J518" i="1"/>
  <c r="I518" i="1"/>
  <c r="H518" i="1"/>
  <c r="G518" i="1"/>
  <c r="M517" i="1"/>
  <c r="L517" i="1"/>
  <c r="K517" i="1"/>
  <c r="J517" i="1"/>
  <c r="I517" i="1"/>
  <c r="H517" i="1"/>
  <c r="G517" i="1"/>
  <c r="M516" i="1"/>
  <c r="L516" i="1"/>
  <c r="K516" i="1"/>
  <c r="J516" i="1"/>
  <c r="I516" i="1"/>
  <c r="H516" i="1"/>
  <c r="G516" i="1"/>
  <c r="M515" i="1"/>
  <c r="L515" i="1"/>
  <c r="K515" i="1"/>
  <c r="J515" i="1"/>
  <c r="I515" i="1"/>
  <c r="H515" i="1"/>
  <c r="G515" i="1"/>
  <c r="M497" i="1"/>
  <c r="L497" i="1"/>
  <c r="K497" i="1"/>
  <c r="J497" i="1"/>
  <c r="I497" i="1"/>
  <c r="H497" i="1"/>
  <c r="G497" i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M494" i="1"/>
  <c r="L494" i="1"/>
  <c r="K494" i="1"/>
  <c r="J494" i="1"/>
  <c r="I494" i="1"/>
  <c r="H494" i="1"/>
  <c r="G494" i="1"/>
  <c r="M493" i="1"/>
  <c r="L493" i="1"/>
  <c r="K493" i="1"/>
  <c r="J493" i="1"/>
  <c r="I493" i="1"/>
  <c r="H493" i="1"/>
  <c r="G493" i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M490" i="1"/>
  <c r="L490" i="1"/>
  <c r="K490" i="1"/>
  <c r="J490" i="1"/>
  <c r="I490" i="1"/>
  <c r="H490" i="1"/>
  <c r="G490" i="1"/>
  <c r="M162" i="1"/>
  <c r="L162" i="1"/>
  <c r="K162" i="1"/>
  <c r="J162" i="1"/>
  <c r="I162" i="1"/>
  <c r="H162" i="1"/>
  <c r="G162" i="1"/>
  <c r="M161" i="1"/>
  <c r="L161" i="1"/>
  <c r="K161" i="1"/>
  <c r="J161" i="1"/>
  <c r="I161" i="1"/>
  <c r="H161" i="1"/>
  <c r="G161" i="1"/>
  <c r="M160" i="1"/>
  <c r="L160" i="1"/>
  <c r="K160" i="1"/>
  <c r="J160" i="1"/>
  <c r="I160" i="1"/>
  <c r="H160" i="1"/>
  <c r="G160" i="1"/>
  <c r="M159" i="1"/>
  <c r="L159" i="1"/>
  <c r="K159" i="1"/>
  <c r="J159" i="1"/>
  <c r="I159" i="1"/>
  <c r="H159" i="1"/>
  <c r="G159" i="1"/>
  <c r="M158" i="1"/>
  <c r="L158" i="1"/>
  <c r="K158" i="1"/>
  <c r="J158" i="1"/>
  <c r="I158" i="1"/>
  <c r="H158" i="1"/>
  <c r="G158" i="1"/>
  <c r="M157" i="1"/>
  <c r="L157" i="1"/>
  <c r="K157" i="1"/>
  <c r="J157" i="1"/>
  <c r="I157" i="1"/>
  <c r="H157" i="1"/>
  <c r="G157" i="1"/>
  <c r="M156" i="1"/>
  <c r="L156" i="1"/>
  <c r="K156" i="1"/>
  <c r="J156" i="1"/>
  <c r="I156" i="1"/>
  <c r="H156" i="1"/>
  <c r="G156" i="1"/>
  <c r="M155" i="1"/>
  <c r="L155" i="1"/>
  <c r="K155" i="1"/>
  <c r="J155" i="1"/>
  <c r="I155" i="1"/>
  <c r="H155" i="1"/>
  <c r="G155" i="1"/>
  <c r="M77" i="1"/>
  <c r="L77" i="1"/>
  <c r="K77" i="1"/>
  <c r="J77" i="1"/>
  <c r="I77" i="1"/>
  <c r="H77" i="1"/>
  <c r="G77" i="1"/>
  <c r="M76" i="1"/>
  <c r="L76" i="1"/>
  <c r="K76" i="1"/>
  <c r="J76" i="1"/>
  <c r="I76" i="1"/>
  <c r="H76" i="1"/>
  <c r="G76" i="1"/>
  <c r="M75" i="1"/>
  <c r="L75" i="1"/>
  <c r="K75" i="1"/>
  <c r="J75" i="1"/>
  <c r="I75" i="1"/>
  <c r="H75" i="1"/>
  <c r="G75" i="1"/>
  <c r="M74" i="1"/>
  <c r="L74" i="1"/>
  <c r="K74" i="1"/>
  <c r="J74" i="1"/>
  <c r="I74" i="1"/>
  <c r="H74" i="1"/>
  <c r="G74" i="1"/>
  <c r="M73" i="1"/>
  <c r="L73" i="1"/>
  <c r="K73" i="1"/>
  <c r="J73" i="1"/>
  <c r="I73" i="1"/>
  <c r="H73" i="1"/>
  <c r="G73" i="1"/>
  <c r="M72" i="1"/>
  <c r="L72" i="1"/>
  <c r="K72" i="1"/>
  <c r="J72" i="1"/>
  <c r="I72" i="1"/>
  <c r="H72" i="1"/>
  <c r="G72" i="1"/>
  <c r="M71" i="1"/>
  <c r="L71" i="1"/>
  <c r="K71" i="1"/>
  <c r="J71" i="1"/>
  <c r="I71" i="1"/>
  <c r="H71" i="1"/>
  <c r="G71" i="1"/>
  <c r="M70" i="1"/>
  <c r="L70" i="1"/>
  <c r="K70" i="1"/>
  <c r="J70" i="1"/>
  <c r="I70" i="1"/>
  <c r="H70" i="1"/>
  <c r="G70" i="1"/>
  <c r="M31" i="1"/>
  <c r="M192" i="1" s="1"/>
  <c r="L31" i="1"/>
  <c r="K31" i="1"/>
  <c r="J31" i="1"/>
  <c r="I31" i="1"/>
  <c r="I192" i="1" s="1"/>
  <c r="H31" i="1"/>
  <c r="G31" i="1"/>
  <c r="G107" i="1" s="1"/>
  <c r="M30" i="1"/>
  <c r="L30" i="1"/>
  <c r="L191" i="1" s="1"/>
  <c r="K30" i="1"/>
  <c r="J30" i="1"/>
  <c r="I30" i="1"/>
  <c r="H30" i="1"/>
  <c r="H191" i="1" s="1"/>
  <c r="G30" i="1"/>
  <c r="M29" i="1"/>
  <c r="M190" i="1" s="1"/>
  <c r="L29" i="1"/>
  <c r="K29" i="1"/>
  <c r="K190" i="1" s="1"/>
  <c r="J29" i="1"/>
  <c r="I29" i="1"/>
  <c r="H29" i="1"/>
  <c r="G29" i="1"/>
  <c r="G190" i="1" s="1"/>
  <c r="M28" i="1"/>
  <c r="L28" i="1"/>
  <c r="L104" i="1" s="1"/>
  <c r="K28" i="1"/>
  <c r="J28" i="1"/>
  <c r="J189" i="1" s="1"/>
  <c r="I28" i="1"/>
  <c r="H28" i="1"/>
  <c r="G28" i="1"/>
  <c r="M27" i="1"/>
  <c r="M188" i="1" s="1"/>
  <c r="L27" i="1"/>
  <c r="K27" i="1"/>
  <c r="K188" i="1" s="1"/>
  <c r="J27" i="1"/>
  <c r="I27" i="1"/>
  <c r="I188" i="1" s="1"/>
  <c r="H27" i="1"/>
  <c r="G27" i="1"/>
  <c r="M26" i="1"/>
  <c r="L26" i="1"/>
  <c r="L187" i="1" s="1"/>
  <c r="K26" i="1"/>
  <c r="J26" i="1"/>
  <c r="J187" i="1" s="1"/>
  <c r="I26" i="1"/>
  <c r="H26" i="1"/>
  <c r="H187" i="1" s="1"/>
  <c r="G26" i="1"/>
  <c r="G38" i="1" s="1"/>
  <c r="G123" i="1" s="1"/>
  <c r="M25" i="1"/>
  <c r="L25" i="1"/>
  <c r="K25" i="1"/>
  <c r="K186" i="1" s="1"/>
  <c r="J25" i="1"/>
  <c r="I25" i="1"/>
  <c r="I101" i="1" s="1"/>
  <c r="H25" i="1"/>
  <c r="G25" i="1"/>
  <c r="G186" i="1" s="1"/>
  <c r="M24" i="1"/>
  <c r="L24" i="1"/>
  <c r="K24" i="1"/>
  <c r="J24" i="1"/>
  <c r="J185" i="1" s="1"/>
  <c r="I24" i="1"/>
  <c r="H24" i="1"/>
  <c r="H100" i="1" s="1"/>
  <c r="G24" i="1"/>
  <c r="M23" i="1"/>
  <c r="M184" i="1" s="1"/>
  <c r="L23" i="1"/>
  <c r="K23" i="1"/>
  <c r="J23" i="1"/>
  <c r="I23" i="1"/>
  <c r="I184" i="1" s="1"/>
  <c r="H23" i="1"/>
  <c r="G23" i="1"/>
  <c r="G184" i="1" s="1"/>
  <c r="M22" i="1"/>
  <c r="L22" i="1"/>
  <c r="L183" i="1" s="1"/>
  <c r="K22" i="1"/>
  <c r="J22" i="1"/>
  <c r="I22" i="1"/>
  <c r="H22" i="1"/>
  <c r="H183" i="1" s="1"/>
  <c r="G22" i="1"/>
  <c r="M21" i="1"/>
  <c r="M97" i="1" s="1"/>
  <c r="L21" i="1"/>
  <c r="K21" i="1"/>
  <c r="K182" i="1" s="1"/>
  <c r="J21" i="1"/>
  <c r="I21" i="1"/>
  <c r="H21" i="1"/>
  <c r="G21" i="1"/>
  <c r="G182" i="1" s="1"/>
  <c r="M20" i="1"/>
  <c r="L20" i="1"/>
  <c r="L181" i="1" s="1"/>
  <c r="K20" i="1"/>
  <c r="J20" i="1"/>
  <c r="J181" i="1" s="1"/>
  <c r="I20" i="1"/>
  <c r="H20" i="1"/>
  <c r="G20" i="1"/>
  <c r="M19" i="1"/>
  <c r="M180" i="1" s="1"/>
  <c r="M196" i="1" s="1"/>
  <c r="L19" i="1"/>
  <c r="L35" i="1" s="1"/>
  <c r="K19" i="1"/>
  <c r="K95" i="1" s="1"/>
  <c r="K111" i="1" s="1"/>
  <c r="J19" i="1"/>
  <c r="I19" i="1"/>
  <c r="I180" i="1" s="1"/>
  <c r="I196" i="1" s="1"/>
  <c r="H19" i="1"/>
  <c r="G19" i="1"/>
  <c r="M18" i="1"/>
  <c r="L18" i="1"/>
  <c r="L179" i="1" s="1"/>
  <c r="K18" i="1"/>
  <c r="J18" i="1"/>
  <c r="J179" i="1" s="1"/>
  <c r="I18" i="1"/>
  <c r="H18" i="1"/>
  <c r="H179" i="1" s="1"/>
  <c r="G18" i="1"/>
  <c r="M17" i="1"/>
  <c r="L17" i="1"/>
  <c r="K17" i="1"/>
  <c r="K178" i="1" s="1"/>
  <c r="J17" i="1"/>
  <c r="I17" i="1"/>
  <c r="I178" i="1" s="1"/>
  <c r="H17" i="1"/>
  <c r="G17" i="1"/>
  <c r="G178" i="1" s="1"/>
  <c r="M16" i="1"/>
  <c r="L16" i="1"/>
  <c r="K16" i="1"/>
  <c r="J16" i="1"/>
  <c r="J177" i="1" s="1"/>
  <c r="I16" i="1"/>
  <c r="H16" i="1"/>
  <c r="H92" i="1" s="1"/>
  <c r="G16" i="1"/>
  <c r="M15" i="1"/>
  <c r="M176" i="1" s="1"/>
  <c r="L15" i="1"/>
  <c r="K15" i="1"/>
  <c r="J15" i="1"/>
  <c r="I15" i="1"/>
  <c r="I176" i="1" s="1"/>
  <c r="H15" i="1"/>
  <c r="G15" i="1"/>
  <c r="G91" i="1" s="1"/>
  <c r="M14" i="1"/>
  <c r="L14" i="1"/>
  <c r="L175" i="1" s="1"/>
  <c r="K14" i="1"/>
  <c r="J14" i="1"/>
  <c r="I14" i="1"/>
  <c r="H14" i="1"/>
  <c r="H175" i="1" s="1"/>
  <c r="G14" i="1"/>
  <c r="M13" i="1"/>
  <c r="M174" i="1" s="1"/>
  <c r="L13" i="1"/>
  <c r="K13" i="1"/>
  <c r="K174" i="1" s="1"/>
  <c r="J13" i="1"/>
  <c r="I13" i="1"/>
  <c r="H13" i="1"/>
  <c r="G13" i="1"/>
  <c r="G174" i="1" s="1"/>
  <c r="M12" i="1"/>
  <c r="L12" i="1"/>
  <c r="L88" i="1" s="1"/>
  <c r="K12" i="1"/>
  <c r="J12" i="1"/>
  <c r="J173" i="1" s="1"/>
  <c r="I12" i="1"/>
  <c r="H12" i="1"/>
  <c r="G12" i="1"/>
  <c r="M11" i="1"/>
  <c r="M172" i="1" s="1"/>
  <c r="L11" i="1"/>
  <c r="K11" i="1"/>
  <c r="K172" i="1" s="1"/>
  <c r="J11" i="1"/>
  <c r="I11" i="1"/>
  <c r="I172" i="1" s="1"/>
  <c r="H11" i="1"/>
  <c r="G11" i="1"/>
  <c r="M10" i="1"/>
  <c r="L10" i="1"/>
  <c r="L171" i="1" s="1"/>
  <c r="K10" i="1"/>
  <c r="J10" i="1"/>
  <c r="J86" i="1" s="1"/>
  <c r="I10" i="1"/>
  <c r="H10" i="1"/>
  <c r="H171" i="1" s="1"/>
  <c r="G10" i="1"/>
  <c r="M9" i="1"/>
  <c r="L9" i="1"/>
  <c r="K9" i="1"/>
  <c r="K170" i="1" s="1"/>
  <c r="J9" i="1"/>
  <c r="I9" i="1"/>
  <c r="H9" i="1"/>
  <c r="G9" i="1"/>
  <c r="G170" i="1" s="1"/>
  <c r="M8" i="1"/>
  <c r="L8" i="1"/>
  <c r="K8" i="1"/>
  <c r="J8" i="1"/>
  <c r="J169" i="1" s="1"/>
  <c r="I8" i="1"/>
  <c r="H8" i="1"/>
  <c r="H169" i="1" s="1"/>
  <c r="G8" i="1"/>
  <c r="M7" i="1"/>
  <c r="M168" i="1" s="1"/>
  <c r="L7" i="1"/>
  <c r="K7" i="1"/>
  <c r="J7" i="1"/>
  <c r="I7" i="1"/>
  <c r="I168" i="1" s="1"/>
  <c r="H7" i="1"/>
  <c r="G7" i="1"/>
  <c r="G83" i="1" s="1"/>
  <c r="M6" i="1"/>
  <c r="L6" i="1"/>
  <c r="L167" i="1" s="1"/>
  <c r="K6" i="1"/>
  <c r="J6" i="1"/>
  <c r="I6" i="1"/>
  <c r="H6" i="1"/>
  <c r="H167" i="1" s="1"/>
  <c r="G6" i="1"/>
  <c r="M5" i="1"/>
  <c r="M81" i="1" s="1"/>
  <c r="L5" i="1"/>
  <c r="K5" i="1"/>
  <c r="K166" i="1" s="1"/>
  <c r="J5" i="1"/>
  <c r="I5" i="1"/>
  <c r="H5" i="1"/>
  <c r="G5" i="1"/>
  <c r="G166" i="1" s="1"/>
  <c r="M4" i="1"/>
  <c r="L4" i="1"/>
  <c r="K4" i="1"/>
  <c r="K165" i="1" s="1"/>
  <c r="J4" i="1"/>
  <c r="J165" i="1" s="1"/>
  <c r="I4" i="1"/>
  <c r="I165" i="1" s="1"/>
  <c r="H4" i="1"/>
  <c r="H165" i="1" s="1"/>
  <c r="G4" i="1"/>
  <c r="G165" i="1" s="1"/>
  <c r="M3" i="1"/>
  <c r="M164" i="1" s="1"/>
  <c r="M193" i="1" s="1"/>
  <c r="L3" i="1"/>
  <c r="L164" i="1" s="1"/>
  <c r="L193" i="1" s="1"/>
  <c r="K3" i="1"/>
  <c r="K32" i="1" s="1"/>
  <c r="J3" i="1"/>
  <c r="J164" i="1" s="1"/>
  <c r="J193" i="1" s="1"/>
  <c r="I3" i="1"/>
  <c r="I164" i="1" s="1"/>
  <c r="I193" i="1" s="1"/>
  <c r="H3" i="1"/>
  <c r="H164" i="1" s="1"/>
  <c r="H193" i="1" s="1"/>
  <c r="G3" i="1"/>
  <c r="G164" i="1" s="1"/>
  <c r="G193" i="1" s="1"/>
  <c r="G560" i="1" l="1"/>
  <c r="G585" i="1"/>
  <c r="M36" i="1"/>
  <c r="H37" i="1"/>
  <c r="H122" i="1" s="1"/>
  <c r="K38" i="1"/>
  <c r="K208" i="1" s="1"/>
  <c r="G192" i="1"/>
  <c r="J163" i="1"/>
  <c r="M34" i="1"/>
  <c r="M204" i="1" s="1"/>
  <c r="L78" i="1"/>
  <c r="G93" i="1"/>
  <c r="H34" i="1"/>
  <c r="I38" i="1"/>
  <c r="I123" i="1" s="1"/>
  <c r="K39" i="1"/>
  <c r="K209" i="1" s="1"/>
  <c r="I32" i="1"/>
  <c r="I202" i="1" s="1"/>
  <c r="M78" i="1"/>
  <c r="M95" i="1"/>
  <c r="M111" i="1" s="1"/>
  <c r="G498" i="1"/>
  <c r="G523" i="1"/>
  <c r="H560" i="1"/>
  <c r="H585" i="1"/>
  <c r="L33" i="1"/>
  <c r="L118" i="1" s="1"/>
  <c r="I34" i="1"/>
  <c r="I204" i="1" s="1"/>
  <c r="G99" i="1"/>
  <c r="H498" i="1"/>
  <c r="H523" i="1"/>
  <c r="I560" i="1"/>
  <c r="I585" i="1"/>
  <c r="K34" i="1"/>
  <c r="K119" i="1" s="1"/>
  <c r="G78" i="1"/>
  <c r="K79" i="1"/>
  <c r="K108" i="1" s="1"/>
  <c r="H102" i="1"/>
  <c r="I498" i="1"/>
  <c r="I523" i="1"/>
  <c r="J560" i="1"/>
  <c r="J585" i="1"/>
  <c r="H78" i="1"/>
  <c r="L80" i="1"/>
  <c r="G105" i="1"/>
  <c r="J498" i="1"/>
  <c r="J523" i="1"/>
  <c r="K560" i="1"/>
  <c r="K585" i="1"/>
  <c r="J33" i="1"/>
  <c r="J118" i="1" s="1"/>
  <c r="L34" i="1"/>
  <c r="L119" i="1" s="1"/>
  <c r="I78" i="1"/>
  <c r="M83" i="1"/>
  <c r="G163" i="1"/>
  <c r="K164" i="1"/>
  <c r="K193" i="1" s="1"/>
  <c r="K498" i="1"/>
  <c r="K523" i="1"/>
  <c r="L560" i="1"/>
  <c r="L585" i="1"/>
  <c r="J78" i="1"/>
  <c r="L86" i="1"/>
  <c r="H163" i="1"/>
  <c r="L173" i="1"/>
  <c r="L498" i="1"/>
  <c r="L523" i="1"/>
  <c r="M560" i="1"/>
  <c r="M585" i="1"/>
  <c r="I39" i="1"/>
  <c r="I209" i="1" s="1"/>
  <c r="K78" i="1"/>
  <c r="M89" i="1"/>
  <c r="M182" i="1"/>
  <c r="M498" i="1"/>
  <c r="M523" i="1"/>
  <c r="H204" i="1"/>
  <c r="H119" i="1"/>
  <c r="I208" i="1"/>
  <c r="M206" i="1"/>
  <c r="M121" i="1"/>
  <c r="H207" i="1"/>
  <c r="K123" i="1"/>
  <c r="L205" i="1"/>
  <c r="L120" i="1"/>
  <c r="J203" i="1"/>
  <c r="K202" i="1"/>
  <c r="K117" i="1"/>
  <c r="J170" i="1"/>
  <c r="J85" i="1"/>
  <c r="J178" i="1"/>
  <c r="J93" i="1"/>
  <c r="J186" i="1"/>
  <c r="J101" i="1"/>
  <c r="G191" i="1"/>
  <c r="G106" i="1"/>
  <c r="H192" i="1"/>
  <c r="H107" i="1"/>
  <c r="H39" i="1"/>
  <c r="J32" i="1"/>
  <c r="K33" i="1"/>
  <c r="M35" i="1"/>
  <c r="G37" i="1"/>
  <c r="H38" i="1"/>
  <c r="L79" i="1"/>
  <c r="L108" i="1" s="1"/>
  <c r="G81" i="1"/>
  <c r="H84" i="1"/>
  <c r="I87" i="1"/>
  <c r="H90" i="1"/>
  <c r="I93" i="1"/>
  <c r="J96" i="1"/>
  <c r="I99" i="1"/>
  <c r="J102" i="1"/>
  <c r="K105" i="1"/>
  <c r="I163" i="1"/>
  <c r="L165" i="1"/>
  <c r="M165" i="1"/>
  <c r="M80" i="1"/>
  <c r="K171" i="1"/>
  <c r="K86" i="1"/>
  <c r="K179" i="1"/>
  <c r="K94" i="1"/>
  <c r="L188" i="1"/>
  <c r="L199" i="1" s="1"/>
  <c r="L103" i="1"/>
  <c r="G173" i="1"/>
  <c r="G88" i="1"/>
  <c r="G181" i="1"/>
  <c r="G96" i="1"/>
  <c r="H182" i="1"/>
  <c r="H97" i="1"/>
  <c r="I183" i="1"/>
  <c r="I98" i="1"/>
  <c r="J184" i="1"/>
  <c r="J198" i="1" s="1"/>
  <c r="J99" i="1"/>
  <c r="K185" i="1"/>
  <c r="K100" i="1"/>
  <c r="L186" i="1"/>
  <c r="L101" i="1"/>
  <c r="M187" i="1"/>
  <c r="M199" i="1" s="1"/>
  <c r="M102" i="1"/>
  <c r="G189" i="1"/>
  <c r="G104" i="1"/>
  <c r="H190" i="1"/>
  <c r="H105" i="1"/>
  <c r="I191" i="1"/>
  <c r="I106" i="1"/>
  <c r="J192" i="1"/>
  <c r="J107" i="1"/>
  <c r="G36" i="1"/>
  <c r="J39" i="1"/>
  <c r="M79" i="1"/>
  <c r="M108" i="1" s="1"/>
  <c r="K81" i="1"/>
  <c r="J84" i="1"/>
  <c r="K87" i="1"/>
  <c r="L90" i="1"/>
  <c r="K93" i="1"/>
  <c r="L96" i="1"/>
  <c r="M99" i="1"/>
  <c r="L102" i="1"/>
  <c r="M105" i="1"/>
  <c r="M166" i="1"/>
  <c r="G176" i="1"/>
  <c r="H185" i="1"/>
  <c r="H168" i="1"/>
  <c r="H83" i="1"/>
  <c r="H176" i="1"/>
  <c r="H91" i="1"/>
  <c r="G183" i="1"/>
  <c r="G98" i="1"/>
  <c r="M189" i="1"/>
  <c r="M104" i="1"/>
  <c r="M171" i="1"/>
  <c r="M86" i="1"/>
  <c r="M179" i="1"/>
  <c r="M94" i="1"/>
  <c r="I166" i="1"/>
  <c r="I81" i="1"/>
  <c r="J167" i="1"/>
  <c r="J82" i="1"/>
  <c r="K168" i="1"/>
  <c r="K83" i="1"/>
  <c r="L169" i="1"/>
  <c r="L84" i="1"/>
  <c r="M170" i="1"/>
  <c r="M85" i="1"/>
  <c r="G172" i="1"/>
  <c r="G87" i="1"/>
  <c r="H173" i="1"/>
  <c r="H88" i="1"/>
  <c r="I174" i="1"/>
  <c r="I89" i="1"/>
  <c r="J175" i="1"/>
  <c r="J90" i="1"/>
  <c r="K176" i="1"/>
  <c r="K91" i="1"/>
  <c r="L177" i="1"/>
  <c r="L92" i="1"/>
  <c r="M178" i="1"/>
  <c r="M93" i="1"/>
  <c r="G180" i="1"/>
  <c r="G196" i="1" s="1"/>
  <c r="G95" i="1"/>
  <c r="G111" i="1" s="1"/>
  <c r="H181" i="1"/>
  <c r="H96" i="1"/>
  <c r="I182" i="1"/>
  <c r="I97" i="1"/>
  <c r="J183" i="1"/>
  <c r="J98" i="1"/>
  <c r="K184" i="1"/>
  <c r="K99" i="1"/>
  <c r="L185" i="1"/>
  <c r="L100" i="1"/>
  <c r="M186" i="1"/>
  <c r="M101" i="1"/>
  <c r="G188" i="1"/>
  <c r="G103" i="1"/>
  <c r="H189" i="1"/>
  <c r="H104" i="1"/>
  <c r="I190" i="1"/>
  <c r="I105" i="1"/>
  <c r="J191" i="1"/>
  <c r="J106" i="1"/>
  <c r="K192" i="1"/>
  <c r="K107" i="1"/>
  <c r="L32" i="1"/>
  <c r="M33" i="1"/>
  <c r="G35" i="1"/>
  <c r="H36" i="1"/>
  <c r="I37" i="1"/>
  <c r="J38" i="1"/>
  <c r="G80" i="1"/>
  <c r="G85" i="1"/>
  <c r="M87" i="1"/>
  <c r="H94" i="1"/>
  <c r="G97" i="1"/>
  <c r="I103" i="1"/>
  <c r="H106" i="1"/>
  <c r="K163" i="1"/>
  <c r="G168" i="1"/>
  <c r="H177" i="1"/>
  <c r="I186" i="1"/>
  <c r="I169" i="1"/>
  <c r="I84" i="1"/>
  <c r="I177" i="1"/>
  <c r="I92" i="1"/>
  <c r="H184" i="1"/>
  <c r="H99" i="1"/>
  <c r="I167" i="1"/>
  <c r="I82" i="1"/>
  <c r="K169" i="1"/>
  <c r="K84" i="1"/>
  <c r="J176" i="1"/>
  <c r="J91" i="1"/>
  <c r="J166" i="1"/>
  <c r="J81" i="1"/>
  <c r="K167" i="1"/>
  <c r="K82" i="1"/>
  <c r="L168" i="1"/>
  <c r="L83" i="1"/>
  <c r="M169" i="1"/>
  <c r="M84" i="1"/>
  <c r="G171" i="1"/>
  <c r="G86" i="1"/>
  <c r="H172" i="1"/>
  <c r="H87" i="1"/>
  <c r="I173" i="1"/>
  <c r="I88" i="1"/>
  <c r="J174" i="1"/>
  <c r="J89" i="1"/>
  <c r="K175" i="1"/>
  <c r="K90" i="1"/>
  <c r="L176" i="1"/>
  <c r="L91" i="1"/>
  <c r="M177" i="1"/>
  <c r="M92" i="1"/>
  <c r="G179" i="1"/>
  <c r="G94" i="1"/>
  <c r="H180" i="1"/>
  <c r="H196" i="1" s="1"/>
  <c r="H95" i="1"/>
  <c r="H111" i="1" s="1"/>
  <c r="I181" i="1"/>
  <c r="I96" i="1"/>
  <c r="J182" i="1"/>
  <c r="J97" i="1"/>
  <c r="K183" i="1"/>
  <c r="K98" i="1"/>
  <c r="L184" i="1"/>
  <c r="L99" i="1"/>
  <c r="M185" i="1"/>
  <c r="M100" i="1"/>
  <c r="G187" i="1"/>
  <c r="G199" i="1" s="1"/>
  <c r="G102" i="1"/>
  <c r="H188" i="1"/>
  <c r="H199" i="1" s="1"/>
  <c r="H103" i="1"/>
  <c r="H114" i="1" s="1"/>
  <c r="I189" i="1"/>
  <c r="I104" i="1"/>
  <c r="J190" i="1"/>
  <c r="J105" i="1"/>
  <c r="K191" i="1"/>
  <c r="K106" i="1"/>
  <c r="L192" i="1"/>
  <c r="L107" i="1"/>
  <c r="M32" i="1"/>
  <c r="G34" i="1"/>
  <c r="H35" i="1"/>
  <c r="I36" i="1"/>
  <c r="J37" i="1"/>
  <c r="L39" i="1"/>
  <c r="G79" i="1"/>
  <c r="G108" i="1" s="1"/>
  <c r="H80" i="1"/>
  <c r="H82" i="1"/>
  <c r="I85" i="1"/>
  <c r="J88" i="1"/>
  <c r="I91" i="1"/>
  <c r="J94" i="1"/>
  <c r="K97" i="1"/>
  <c r="J100" i="1"/>
  <c r="K103" i="1"/>
  <c r="L106" i="1"/>
  <c r="L163" i="1"/>
  <c r="G167" i="1"/>
  <c r="G82" i="1"/>
  <c r="L172" i="1"/>
  <c r="L87" i="1"/>
  <c r="L180" i="1"/>
  <c r="L196" i="1" s="1"/>
  <c r="L95" i="1"/>
  <c r="L111" i="1" s="1"/>
  <c r="K187" i="1"/>
  <c r="K199" i="1" s="1"/>
  <c r="K102" i="1"/>
  <c r="J168" i="1"/>
  <c r="J83" i="1"/>
  <c r="I175" i="1"/>
  <c r="I90" i="1"/>
  <c r="J197" i="1"/>
  <c r="G33" i="1"/>
  <c r="I35" i="1"/>
  <c r="J36" i="1"/>
  <c r="K37" i="1"/>
  <c r="L38" i="1"/>
  <c r="M39" i="1"/>
  <c r="H79" i="1"/>
  <c r="H108" i="1" s="1"/>
  <c r="I80" i="1"/>
  <c r="L82" i="1"/>
  <c r="K85" i="1"/>
  <c r="M91" i="1"/>
  <c r="L94" i="1"/>
  <c r="G101" i="1"/>
  <c r="M103" i="1"/>
  <c r="M163" i="1"/>
  <c r="I170" i="1"/>
  <c r="G175" i="1"/>
  <c r="G90" i="1"/>
  <c r="I185" i="1"/>
  <c r="I100" i="1"/>
  <c r="H166" i="1"/>
  <c r="H81" i="1"/>
  <c r="H174" i="1"/>
  <c r="H89" i="1"/>
  <c r="K177" i="1"/>
  <c r="K92" i="1"/>
  <c r="L166" i="1"/>
  <c r="L81" i="1"/>
  <c r="M167" i="1"/>
  <c r="M82" i="1"/>
  <c r="G169" i="1"/>
  <c r="G84" i="1"/>
  <c r="H170" i="1"/>
  <c r="H85" i="1"/>
  <c r="I171" i="1"/>
  <c r="I86" i="1"/>
  <c r="J172" i="1"/>
  <c r="J87" i="1"/>
  <c r="K173" i="1"/>
  <c r="K88" i="1"/>
  <c r="L174" i="1"/>
  <c r="L89" i="1"/>
  <c r="M175" i="1"/>
  <c r="M90" i="1"/>
  <c r="G177" i="1"/>
  <c r="G92" i="1"/>
  <c r="H178" i="1"/>
  <c r="H93" i="1"/>
  <c r="I179" i="1"/>
  <c r="I94" i="1"/>
  <c r="J180" i="1"/>
  <c r="J196" i="1" s="1"/>
  <c r="J95" i="1"/>
  <c r="J111" i="1" s="1"/>
  <c r="K181" i="1"/>
  <c r="K96" i="1"/>
  <c r="L182" i="1"/>
  <c r="L197" i="1" s="1"/>
  <c r="L97" i="1"/>
  <c r="M183" i="1"/>
  <c r="M98" i="1"/>
  <c r="G185" i="1"/>
  <c r="G198" i="1" s="1"/>
  <c r="G100" i="1"/>
  <c r="H186" i="1"/>
  <c r="H101" i="1"/>
  <c r="I187" i="1"/>
  <c r="I199" i="1" s="1"/>
  <c r="I102" i="1"/>
  <c r="I114" i="1" s="1"/>
  <c r="J188" i="1"/>
  <c r="J199" i="1" s="1"/>
  <c r="J103" i="1"/>
  <c r="K189" i="1"/>
  <c r="K104" i="1"/>
  <c r="L190" i="1"/>
  <c r="L105" i="1"/>
  <c r="M191" i="1"/>
  <c r="M106" i="1"/>
  <c r="G32" i="1"/>
  <c r="H33" i="1"/>
  <c r="J35" i="1"/>
  <c r="K36" i="1"/>
  <c r="L37" i="1"/>
  <c r="M38" i="1"/>
  <c r="I79" i="1"/>
  <c r="I108" i="1" s="1"/>
  <c r="J80" i="1"/>
  <c r="J109" i="1" s="1"/>
  <c r="H86" i="1"/>
  <c r="G89" i="1"/>
  <c r="I95" i="1"/>
  <c r="I111" i="1" s="1"/>
  <c r="H98" i="1"/>
  <c r="J104" i="1"/>
  <c r="I107" i="1"/>
  <c r="J171" i="1"/>
  <c r="K180" i="1"/>
  <c r="K196" i="1" s="1"/>
  <c r="L189" i="1"/>
  <c r="G208" i="1"/>
  <c r="M173" i="1"/>
  <c r="M88" i="1"/>
  <c r="M181" i="1"/>
  <c r="M96" i="1"/>
  <c r="L170" i="1"/>
  <c r="L85" i="1"/>
  <c r="L178" i="1"/>
  <c r="L93" i="1"/>
  <c r="H32" i="1"/>
  <c r="I33" i="1"/>
  <c r="J34" i="1"/>
  <c r="K35" i="1"/>
  <c r="L36" i="1"/>
  <c r="M37" i="1"/>
  <c r="G39" i="1"/>
  <c r="J79" i="1"/>
  <c r="J108" i="1" s="1"/>
  <c r="K80" i="1"/>
  <c r="I83" i="1"/>
  <c r="K89" i="1"/>
  <c r="J92" i="1"/>
  <c r="L98" i="1"/>
  <c r="K101" i="1"/>
  <c r="M107" i="1"/>
  <c r="H197" i="1" l="1"/>
  <c r="I117" i="1"/>
  <c r="L115" i="1"/>
  <c r="K197" i="1"/>
  <c r="H194" i="1"/>
  <c r="M198" i="1"/>
  <c r="L114" i="1"/>
  <c r="M119" i="1"/>
  <c r="J115" i="1"/>
  <c r="I198" i="1"/>
  <c r="K204" i="1"/>
  <c r="I40" i="1"/>
  <c r="I125" i="1" s="1"/>
  <c r="G113" i="1"/>
  <c r="J194" i="1"/>
  <c r="G194" i="1"/>
  <c r="J200" i="1"/>
  <c r="K194" i="1"/>
  <c r="G197" i="1"/>
  <c r="I124" i="1"/>
  <c r="I119" i="1"/>
  <c r="K109" i="1"/>
  <c r="L203" i="1"/>
  <c r="I200" i="1"/>
  <c r="G200" i="1"/>
  <c r="K124" i="1"/>
  <c r="K112" i="1"/>
  <c r="K200" i="1"/>
  <c r="L198" i="1"/>
  <c r="G195" i="1"/>
  <c r="L110" i="1"/>
  <c r="L200" i="1"/>
  <c r="H195" i="1"/>
  <c r="H200" i="1"/>
  <c r="I194" i="1"/>
  <c r="L204" i="1"/>
  <c r="K195" i="1"/>
  <c r="G115" i="1"/>
  <c r="K115" i="1"/>
  <c r="L109" i="1"/>
  <c r="G114" i="1"/>
  <c r="J205" i="1"/>
  <c r="J120" i="1"/>
  <c r="L208" i="1"/>
  <c r="L123" i="1"/>
  <c r="M202" i="1"/>
  <c r="M117" i="1"/>
  <c r="M40" i="1"/>
  <c r="H198" i="1"/>
  <c r="J208" i="1"/>
  <c r="J123" i="1"/>
  <c r="J112" i="1"/>
  <c r="G207" i="1"/>
  <c r="G122" i="1"/>
  <c r="M207" i="1"/>
  <c r="M122" i="1"/>
  <c r="H203" i="1"/>
  <c r="H118" i="1"/>
  <c r="H110" i="1"/>
  <c r="K207" i="1"/>
  <c r="K122" i="1"/>
  <c r="H109" i="1"/>
  <c r="I207" i="1"/>
  <c r="I122" i="1"/>
  <c r="M113" i="1"/>
  <c r="J209" i="1"/>
  <c r="J124" i="1"/>
  <c r="J113" i="1"/>
  <c r="M109" i="1"/>
  <c r="M205" i="1"/>
  <c r="M120" i="1"/>
  <c r="L206" i="1"/>
  <c r="L121" i="1"/>
  <c r="L195" i="1"/>
  <c r="G202" i="1"/>
  <c r="G117" i="1"/>
  <c r="G40" i="1"/>
  <c r="J206" i="1"/>
  <c r="J121" i="1"/>
  <c r="H206" i="1"/>
  <c r="H121" i="1"/>
  <c r="H112" i="1"/>
  <c r="L112" i="1"/>
  <c r="G206" i="1"/>
  <c r="G121" i="1"/>
  <c r="M194" i="1"/>
  <c r="K203" i="1"/>
  <c r="K118" i="1"/>
  <c r="K205" i="1"/>
  <c r="K120" i="1"/>
  <c r="K110" i="1"/>
  <c r="I205" i="1"/>
  <c r="I120" i="1"/>
  <c r="L209" i="1"/>
  <c r="L124" i="1"/>
  <c r="G205" i="1"/>
  <c r="G120" i="1"/>
  <c r="M114" i="1"/>
  <c r="L194" i="1"/>
  <c r="J202" i="1"/>
  <c r="J117" i="1"/>
  <c r="J40" i="1"/>
  <c r="J204" i="1"/>
  <c r="J119" i="1"/>
  <c r="M112" i="1"/>
  <c r="G203" i="1"/>
  <c r="G118" i="1"/>
  <c r="J207" i="1"/>
  <c r="J122" i="1"/>
  <c r="M203" i="1"/>
  <c r="M118" i="1"/>
  <c r="H115" i="1"/>
  <c r="K113" i="1"/>
  <c r="M110" i="1"/>
  <c r="M115" i="1"/>
  <c r="I203" i="1"/>
  <c r="I118" i="1"/>
  <c r="M197" i="1"/>
  <c r="M208" i="1"/>
  <c r="M123" i="1"/>
  <c r="I195" i="1"/>
  <c r="I109" i="1"/>
  <c r="I206" i="1"/>
  <c r="I121" i="1"/>
  <c r="I112" i="1"/>
  <c r="L202" i="1"/>
  <c r="L117" i="1"/>
  <c r="L40" i="1"/>
  <c r="K198" i="1"/>
  <c r="M195" i="1"/>
  <c r="M200" i="1"/>
  <c r="H209" i="1"/>
  <c r="H124" i="1"/>
  <c r="H202" i="1"/>
  <c r="H117" i="1"/>
  <c r="H40" i="1"/>
  <c r="L207" i="1"/>
  <c r="L122" i="1"/>
  <c r="H205" i="1"/>
  <c r="H120" i="1"/>
  <c r="I197" i="1"/>
  <c r="G110" i="1"/>
  <c r="J114" i="1"/>
  <c r="J110" i="1"/>
  <c r="G209" i="1"/>
  <c r="G124" i="1"/>
  <c r="K206" i="1"/>
  <c r="K121" i="1"/>
  <c r="M209" i="1"/>
  <c r="M124" i="1"/>
  <c r="K114" i="1"/>
  <c r="I110" i="1"/>
  <c r="G204" i="1"/>
  <c r="G119" i="1"/>
  <c r="I115" i="1"/>
  <c r="L113" i="1"/>
  <c r="H113" i="1"/>
  <c r="G109" i="1"/>
  <c r="G112" i="1"/>
  <c r="I113" i="1"/>
  <c r="H208" i="1"/>
  <c r="H123" i="1"/>
  <c r="J195" i="1"/>
  <c r="K40" i="1"/>
  <c r="G201" i="1" l="1"/>
  <c r="I210" i="1"/>
  <c r="J201" i="1"/>
  <c r="K116" i="1"/>
  <c r="I201" i="1"/>
  <c r="H201" i="1"/>
  <c r="I116" i="1"/>
  <c r="K201" i="1"/>
  <c r="J116" i="1"/>
  <c r="G116" i="1"/>
  <c r="M116" i="1"/>
  <c r="H116" i="1"/>
  <c r="L116" i="1"/>
  <c r="L210" i="1"/>
  <c r="L125" i="1"/>
  <c r="H210" i="1"/>
  <c r="H125" i="1"/>
  <c r="J210" i="1"/>
  <c r="J125" i="1"/>
  <c r="M201" i="1"/>
  <c r="M210" i="1"/>
  <c r="M125" i="1"/>
  <c r="K210" i="1"/>
  <c r="K125" i="1"/>
  <c r="G210" i="1"/>
  <c r="G125" i="1"/>
  <c r="L201" i="1"/>
</calcChain>
</file>

<file path=xl/sharedStrings.xml><?xml version="1.0" encoding="utf-8"?>
<sst xmlns="http://schemas.openxmlformats.org/spreadsheetml/2006/main" count="3668" uniqueCount="523">
  <si>
    <t/>
  </si>
  <si>
    <t>Process</t>
  </si>
  <si>
    <t>Factory</t>
  </si>
  <si>
    <t>Metric</t>
  </si>
  <si>
    <t>2024 Q3</t>
  </si>
  <si>
    <t>2024 Q4</t>
  </si>
  <si>
    <t>2025 Q1</t>
  </si>
  <si>
    <t>2025 Q2</t>
  </si>
  <si>
    <t>2025 Q3</t>
  </si>
  <si>
    <t>2025 Q4</t>
  </si>
  <si>
    <t>2026 Q1</t>
  </si>
  <si>
    <t>1224</t>
  </si>
  <si>
    <t>APF26</t>
  </si>
  <si>
    <t>Total Starts</t>
  </si>
  <si>
    <t>1271</t>
  </si>
  <si>
    <t>AZFSM</t>
  </si>
  <si>
    <t>1274</t>
  </si>
  <si>
    <t>1275</t>
  </si>
  <si>
    <t>1278</t>
  </si>
  <si>
    <t>5053</t>
  </si>
  <si>
    <t>1214</t>
  </si>
  <si>
    <t>F11X</t>
  </si>
  <si>
    <t>1216</t>
  </si>
  <si>
    <t>1217</t>
  </si>
  <si>
    <t>1225</t>
  </si>
  <si>
    <t>1226</t>
  </si>
  <si>
    <t>1227</t>
  </si>
  <si>
    <t>1228</t>
  </si>
  <si>
    <t>1243</t>
  </si>
  <si>
    <t>5051</t>
  </si>
  <si>
    <t>F15</t>
  </si>
  <si>
    <t>1222</t>
  </si>
  <si>
    <t>F24</t>
  </si>
  <si>
    <t>1272</t>
  </si>
  <si>
    <t>1273</t>
  </si>
  <si>
    <t>1207</t>
  </si>
  <si>
    <t>F28</t>
  </si>
  <si>
    <t>1203</t>
  </si>
  <si>
    <t>F34</t>
  </si>
  <si>
    <t>1276</t>
  </si>
  <si>
    <t>LTD</t>
  </si>
  <si>
    <t>Commit Capacity</t>
  </si>
  <si>
    <t>Total Starts vs Commit Cap</t>
  </si>
  <si>
    <t>Commit Loading %</t>
  </si>
  <si>
    <t>Equipped Capacity</t>
  </si>
  <si>
    <t>Total Starts vs Equipped Cap</t>
  </si>
  <si>
    <t>Equip Loading %</t>
  </si>
  <si>
    <t>Code Name</t>
  </si>
  <si>
    <t>Product</t>
  </si>
  <si>
    <t>Dot</t>
  </si>
  <si>
    <t>ALSEK GLACIER-WBD-11</t>
  </si>
  <si>
    <t>ALSEK GLACIER-WBD-11-X24-307</t>
  </si>
  <si>
    <t>.0</t>
  </si>
  <si>
    <t>Prod Starts</t>
  </si>
  <si>
    <t>ALSEK GLACIER-WBD-12</t>
  </si>
  <si>
    <t>ALSEK GLACIER-WBD-12-X24-307</t>
  </si>
  <si>
    <t>FLATTOP MOUNTAIN-TSD-12</t>
  </si>
  <si>
    <t>FLATTOP MOUNTAIN-TSD-12-X24-16</t>
  </si>
  <si>
    <t>FLATTOP MOUNTAIN-TSD-23</t>
  </si>
  <si>
    <t>FLATTOP MOUNTAIN-TSD-23-X24-10</t>
  </si>
  <si>
    <t>FLATTOP MOUNTAIN-TSD-321</t>
  </si>
  <si>
    <t>FLATTOP MOUNTAIN-TSD-321-X24-352</t>
  </si>
  <si>
    <t>FLATTOP MOUNTAIN-TSD-4</t>
  </si>
  <si>
    <t>FLATTOP MOUNTAIN-TSD-4-X24-19</t>
  </si>
  <si>
    <t>FLATTOP MOUNTAIN-TSD-5</t>
  </si>
  <si>
    <t>FLATTOP MOUNTAIN-TSD-5-X24-16</t>
  </si>
  <si>
    <t>FLATTOP MOUNTAIN-TSD-6</t>
  </si>
  <si>
    <t>FLATTOP MOUNTAIN-TSD-6-X24-29</t>
  </si>
  <si>
    <t>AMBER CAY-UND</t>
  </si>
  <si>
    <t>AMBER CAY-UND-X71-643</t>
  </si>
  <si>
    <t>.6</t>
  </si>
  <si>
    <t>AVOTON-SOC-8</t>
  </si>
  <si>
    <t>AVOTON-SOC-8-X71-4 MB-104</t>
  </si>
  <si>
    <t>.1</t>
  </si>
  <si>
    <t>COMET LAKE-PCH</t>
  </si>
  <si>
    <t>COMET LAKE-PCH-X71-65</t>
  </si>
  <si>
    <t>.8</t>
  </si>
  <si>
    <t>PELICAN POINT-UND</t>
  </si>
  <si>
    <t>PELICAN POINT-UND-X71-482</t>
  </si>
  <si>
    <t>SKYLAKE-PCH</t>
  </si>
  <si>
    <t>SKYLAKE-PCH-X71-55</t>
  </si>
  <si>
    <t>VALLEYVIEW-SOC-2-4-4</t>
  </si>
  <si>
    <t>VALLEYVIEW-SOC-2-4-4-X71-2 MB-103</t>
  </si>
  <si>
    <t>ALDER LAKE-CPU-10-96</t>
  </si>
  <si>
    <t>ALDER LAKE-CPU-10-96-X74-12 MB-166</t>
  </si>
  <si>
    <t>.13</t>
  </si>
  <si>
    <t>ALDER LAKE-CPU-16-32</t>
  </si>
  <si>
    <t>ALDER LAKE-CPU-16-32-X74-30 MB-209</t>
  </si>
  <si>
    <t>.12</t>
  </si>
  <si>
    <t>ALDER LAKE-CPU-6-32</t>
  </si>
  <si>
    <t>ALDER LAKE-CPU-6-32-X74-18 MB-159</t>
  </si>
  <si>
    <t>GRANITE RAPIDS-IOD</t>
  </si>
  <si>
    <t>GRANITE RAPIDS-IOD-X74-233</t>
  </si>
  <si>
    <t>.23</t>
  </si>
  <si>
    <t>ICE LAKE-CPU-10</t>
  </si>
  <si>
    <t>ICE LAKE-CPU-10-X74-15 MB-221</t>
  </si>
  <si>
    <t>.3</t>
  </si>
  <si>
    <t>ICE LAKE-CPU-22</t>
  </si>
  <si>
    <t>ICE LAKE-CPU-22-X74-30 MB-477</t>
  </si>
  <si>
    <t>ICE LAKE-CPU-28</t>
  </si>
  <si>
    <t>ICE LAKE-CPU-28-X74-42 MB-501</t>
  </si>
  <si>
    <t>MUSTANG RIDGE-HPC</t>
  </si>
  <si>
    <t>MUSTANG RIDGE-HPC-X74-633</t>
  </si>
  <si>
    <t>MUSTANG RIDGE-IOP</t>
  </si>
  <si>
    <t>MUSTANG RIDGE-IOP-X74-199</t>
  </si>
  <si>
    <t>RAPTOR LAKE-CPU-10-2</t>
  </si>
  <si>
    <t>RAPTOR LAKE-CPU-10-2-X74-12 MB-166</t>
  </si>
  <si>
    <t>.24</t>
  </si>
  <si>
    <t>RAPTOR LAKE-CPU-14-2</t>
  </si>
  <si>
    <t>RAPTOR LAKE-CPU-14-2-X74-24 MB-212</t>
  </si>
  <si>
    <t>RAPTOR LAKE-CPU-24-1</t>
  </si>
  <si>
    <t>RAPTOR LAKE-CPU-24-1-X74-254</t>
  </si>
  <si>
    <t>.22</t>
  </si>
  <si>
    <t>REYNOLDS ROCK-XCR-1</t>
  </si>
  <si>
    <t>REYNOLDS ROCK-XCR-1-X74-34</t>
  </si>
  <si>
    <t>SAPPHIRE RAPIDS-CPU-2-34</t>
  </si>
  <si>
    <t>SAPPHIRE RAPIDS-CPU-2-34-X74-65 MB-781</t>
  </si>
  <si>
    <t>SAPPHIRE RAPIDS-CPU-41-15</t>
  </si>
  <si>
    <t>SAPPHIRE RAPIDS-CPU-41-15-X74-28 MB-391</t>
  </si>
  <si>
    <t>SAPPHIRE RAPIDS-CPU-42-15</t>
  </si>
  <si>
    <t>SAPPHIRE RAPIDS-CPU-42-15-X74-28 MB-391</t>
  </si>
  <si>
    <t>SAPPHIRE RAPIDS-CPU-6-34</t>
  </si>
  <si>
    <t>SAPPHIRE RAPIDS-CPU-6-34-X74-63 MB-585</t>
  </si>
  <si>
    <t>SAPPHIRE RAPIDS-CPU-82-34</t>
  </si>
  <si>
    <t>SAPPHIRE RAPIDS-CPU-82-34-X74-65 MB-781</t>
  </si>
  <si>
    <t>TIGER LAKE-CPU-4-96</t>
  </si>
  <si>
    <t>TIGER LAKE-CPU-4-96-X74-12 MB-142</t>
  </si>
  <si>
    <t>.7</t>
  </si>
  <si>
    <t>TIGER LAKE-CPU-8-32</t>
  </si>
  <si>
    <t>TIGER LAKE-CPU-8-32-X74-24 MB-203</t>
  </si>
  <si>
    <t>FALCON MESA-FPG-4</t>
  </si>
  <si>
    <t>FALCON MESA-FPG-4-X75-572</t>
  </si>
  <si>
    <t>.2</t>
  </si>
  <si>
    <t>FALCON MESA-FPG-5</t>
  </si>
  <si>
    <t>FALCON MESA-FPG-5-X75-185</t>
  </si>
  <si>
    <t>FALCON MESA-FPG-6</t>
  </si>
  <si>
    <t>FALCON MESA-FPG-6-X75-304</t>
  </si>
  <si>
    <t>FALCON MESA-FPG-7</t>
  </si>
  <si>
    <t>FALCON MESA-FPG-7-X75-377</t>
  </si>
  <si>
    <t>FALCON MESA-FPG-8</t>
  </si>
  <si>
    <t>FALCON MESA-FPG-8-X75-503</t>
  </si>
  <si>
    <t>FALCON PARK-FPG-8</t>
  </si>
  <si>
    <t>FALCON PARK-FPG-8-X75-721</t>
  </si>
  <si>
    <t>.21</t>
  </si>
  <si>
    <t>GUNDERSON ROCK-XCR-1</t>
  </si>
  <si>
    <t>GUNDERSON ROCK-XCR-1-X75-46</t>
  </si>
  <si>
    <t>.81</t>
  </si>
  <si>
    <t>SUNDANCE MESA-FPG-4</t>
  </si>
  <si>
    <t>SUNDANCE MESA-FPG-4-X75-71</t>
  </si>
  <si>
    <t>SUNDANCE MESA-FPG-7</t>
  </si>
  <si>
    <t>SUNDANCE MESA-FPG-7-X75-156</t>
  </si>
  <si>
    <t>ARROW LAKE-CPU-14-2</t>
  </si>
  <si>
    <t>ARROW LAKE-CPU-14-2-X78-74</t>
  </si>
  <si>
    <t>.2-17</t>
  </si>
  <si>
    <t>CLEARWATER FOREST-CPU</t>
  </si>
  <si>
    <t>CLEARWATER FOREST-CPU-X78-55</t>
  </si>
  <si>
    <t>.3-26</t>
  </si>
  <si>
    <t>DIAMOND RAPIDS-CPU-1</t>
  </si>
  <si>
    <t>DIAMOND RAPIDS-CPU-1-X78-93</t>
  </si>
  <si>
    <t>.6-26</t>
  </si>
  <si>
    <t>PANTHER LAKE-CPU-12-4</t>
  </si>
  <si>
    <t>PANTHER LAKE-CPU-12-4-X78-115</t>
  </si>
  <si>
    <t>.3-17</t>
  </si>
  <si>
    <t>PANTHER LAKE-CPU-4-4</t>
  </si>
  <si>
    <t>PANTHER LAKE-CPU-4-4-X78-95</t>
  </si>
  <si>
    <t>WILDCAT LAKE-CPU</t>
  </si>
  <si>
    <t>WILDCAT LAKE-CPU-X78-82</t>
  </si>
  <si>
    <t>.3-12</t>
  </si>
  <si>
    <t>RABBIT RIVER-SIP</t>
  </si>
  <si>
    <t>RABBIT RIVER-SIP-X14-18</t>
  </si>
  <si>
    <t>.5</t>
  </si>
  <si>
    <t>ROSS RIVER-SIP</t>
  </si>
  <si>
    <t>ROSS RIVER-SIP-X16-23</t>
  </si>
  <si>
    <t>TRINITY RIVER-SIP</t>
  </si>
  <si>
    <t>TRINITY RIVER-SIP-X16-25</t>
  </si>
  <si>
    <t>WALNUT RIVER-SIP</t>
  </si>
  <si>
    <t>WALNUT RIVER-SIP-X16-15</t>
  </si>
  <si>
    <t>ALLEN RIVER-SIP</t>
  </si>
  <si>
    <t>ALLEN RIVER-SIP-X17-55</t>
  </si>
  <si>
    <t>OWENS RIVER-SIP</t>
  </si>
  <si>
    <t>OWENS RIVER-SIP-X17-61</t>
  </si>
  <si>
    <t>TOMORROW RIVER-SIP</t>
  </si>
  <si>
    <t>TOMORROW RIVER-SIP-X17-62</t>
  </si>
  <si>
    <t>VICTORIA RIVER-SIP</t>
  </si>
  <si>
    <t>VICTORIA RIVER-SIP-X17-50</t>
  </si>
  <si>
    <t>ALSEK GLACIER-WBD-10</t>
  </si>
  <si>
    <t>ALSEK GLACIER-WBD-10-X24-411</t>
  </si>
  <si>
    <t>ALSEK GLACIER-WBD-3</t>
  </si>
  <si>
    <t>ALSEK GLACIER-WBD-3-X24-268</t>
  </si>
  <si>
    <t>ALSEK GLACIER-WBD-42</t>
  </si>
  <si>
    <t>ALSEK GLACIER-WBD-42-X24-41</t>
  </si>
  <si>
    <t>ALSEK GLACIER-WBD-5</t>
  </si>
  <si>
    <t>ALSEK GLACIER-WBD-5-X24-211</t>
  </si>
  <si>
    <t>ALSEK GLACIER-WBD-6</t>
  </si>
  <si>
    <t>ALSEK GLACIER-WBD-6-X24-67</t>
  </si>
  <si>
    <t>ALSEK GLACIER-WBD-8</t>
  </si>
  <si>
    <t>ALSEK GLACIER-WBD-8-X24-259</t>
  </si>
  <si>
    <t>ALSEK GLACIER-WBD-9</t>
  </si>
  <si>
    <t>ALSEK GLACIER-WBD-9-X24-231</t>
  </si>
  <si>
    <t>FLATTOP MOUNTAIN-SID-26</t>
  </si>
  <si>
    <t>FLATTOP MOUNTAIN-SID-26-X24-12</t>
  </si>
  <si>
    <t>FLATTOP MOUNTAIN-SID-35</t>
  </si>
  <si>
    <t>FLATTOP MOUNTAIN-SID-35-X24-15</t>
  </si>
  <si>
    <t>FLATTOP MOUNTAIN-SID-44</t>
  </si>
  <si>
    <t>FLATTOP MOUNTAIN-SID-44-X24-16</t>
  </si>
  <si>
    <t>FLATTOP MOUNTAIN-TSD-13</t>
  </si>
  <si>
    <t>FLATTOP MOUNTAIN-TSD-13-X24-17</t>
  </si>
  <si>
    <t>FLATTOP MOUNTAIN-TSD-15</t>
  </si>
  <si>
    <t>FLATTOP MOUNTAIN-TSD-15-X24-3</t>
  </si>
  <si>
    <t>FLATTOP MOUNTAIN-TSD-2</t>
  </si>
  <si>
    <t>FLATTOP MOUNTAIN-TSD-2-X24-32</t>
  </si>
  <si>
    <t>FLATTOP MOUNTAIN-TSD-21</t>
  </si>
  <si>
    <t>FLATTOP MOUNTAIN-TSD-21-X24-19</t>
  </si>
  <si>
    <t>FLATTOP MOUNTAIN-TSD-3</t>
  </si>
  <si>
    <t>FLATTOP MOUNTAIN-TSD-3-X24-3</t>
  </si>
  <si>
    <t>LEWIS BRIDGE-EMB-2</t>
  </si>
  <si>
    <t>LEWIS BRIDGE-EMB-2-X25-10</t>
  </si>
  <si>
    <t>.4</t>
  </si>
  <si>
    <t>MATLOCK BRIDGE-EMB-10</t>
  </si>
  <si>
    <t>MATLOCK BRIDGE-EMB-10-X25-20</t>
  </si>
  <si>
    <t>MATLOCK BRIDGE-EMB-11</t>
  </si>
  <si>
    <t>MATLOCK BRIDGE-EMB-11-X25-26</t>
  </si>
  <si>
    <t>MATLOCK BRIDGE-EMB-12</t>
  </si>
  <si>
    <t>MATLOCK BRIDGE-EMB-12-X25-26</t>
  </si>
  <si>
    <t>MATLOCK BRIDGE-EMB-13</t>
  </si>
  <si>
    <t>MATLOCK BRIDGE-EMB-13-X25-26</t>
  </si>
  <si>
    <t>MATLOCK BRIDGE-EMB-17</t>
  </si>
  <si>
    <t>MATLOCK BRIDGE-EMB-17-X25-28</t>
  </si>
  <si>
    <t>MATLOCK BRIDGE-EMB-18</t>
  </si>
  <si>
    <t>MATLOCK BRIDGE-EMB-18-X25-12</t>
  </si>
  <si>
    <t>MATLOCK BRIDGE-EMB-19</t>
  </si>
  <si>
    <t>MATLOCK BRIDGE-EMB-19-X25-28</t>
  </si>
  <si>
    <t>MATLOCK BRIDGE-EMB-21</t>
  </si>
  <si>
    <t>MATLOCK BRIDGE-EMB-21-X25-11</t>
  </si>
  <si>
    <t>MATLOCK BRIDGE-EMB-22</t>
  </si>
  <si>
    <t>MATLOCK BRIDGE-EMB-22-X25-27</t>
  </si>
  <si>
    <t>MATLOCK BRIDGE-EMB-23</t>
  </si>
  <si>
    <t>MATLOCK BRIDGE-EMB-23-X25-22</t>
  </si>
  <si>
    <t>MATLOCK BRIDGE-EMB-24</t>
  </si>
  <si>
    <t>MATLOCK BRIDGE-EMB-24-X25-33</t>
  </si>
  <si>
    <t>MATLOCK BRIDGE-EMB-25</t>
  </si>
  <si>
    <t>MATLOCK BRIDGE-EMB-25-X25-23</t>
  </si>
  <si>
    <t>MATLOCK BRIDGE-EMB-26</t>
  </si>
  <si>
    <t>MATLOCK BRIDGE-EMB-26-X25-28</t>
  </si>
  <si>
    <t>MATLOCK BRIDGE-EMB-27</t>
  </si>
  <si>
    <t>MATLOCK BRIDGE-EMB-27-X25-30</t>
  </si>
  <si>
    <t>MATLOCK BRIDGE-EMB-28</t>
  </si>
  <si>
    <t>MATLOCK BRIDGE-EMB-28-X25-28</t>
  </si>
  <si>
    <t>MATLOCK BRIDGE-EMB-29</t>
  </si>
  <si>
    <t>MATLOCK BRIDGE-EMB-29-X25-12</t>
  </si>
  <si>
    <t>MATLOCK BRIDGE-EMB-30</t>
  </si>
  <si>
    <t>MATLOCK BRIDGE-EMB-30-X25-29</t>
  </si>
  <si>
    <t>MATLOCK BRIDGE-EMB-31</t>
  </si>
  <si>
    <t>MATLOCK BRIDGE-EMB-31-X25-29</t>
  </si>
  <si>
    <t>MATLOCK BRIDGE-EMB-32</t>
  </si>
  <si>
    <t>MATLOCK BRIDGE-EMB-32-X25-26</t>
  </si>
  <si>
    <t>MATLOCK BRIDGE-EMB-33</t>
  </si>
  <si>
    <t>MATLOCK BRIDGE-EMB-33-X25-26</t>
  </si>
  <si>
    <t>MATLOCK BRIDGE-EMB-34</t>
  </si>
  <si>
    <t>MATLOCK BRIDGE-EMB-34-X25-26</t>
  </si>
  <si>
    <t>MATLOCK BRIDGE-EMB-35</t>
  </si>
  <si>
    <t>MATLOCK BRIDGE-EMB-35-X25-11</t>
  </si>
  <si>
    <t>MATLOCK BRIDGE-EMB-36</t>
  </si>
  <si>
    <t>MATLOCK BRIDGE-EMB-36-X25-27</t>
  </si>
  <si>
    <t>MATLOCK BRIDGE-EMB-37</t>
  </si>
  <si>
    <t>MATLOCK BRIDGE-EMB-37-X25-28</t>
  </si>
  <si>
    <t>MATLOCK BRIDGE-EMB-38</t>
  </si>
  <si>
    <t>MATLOCK BRIDGE-EMB-38-X25-28</t>
  </si>
  <si>
    <t>MATLOCK BRIDGE-EMB-39</t>
  </si>
  <si>
    <t>MATLOCK BRIDGE-EMB-39-X25-12</t>
  </si>
  <si>
    <t>MATLOCK BRIDGE-EMB-40</t>
  </si>
  <si>
    <t>MATLOCK BRIDGE-EMB-40-X25-26</t>
  </si>
  <si>
    <t>MATLOCK BRIDGE-EMB-7</t>
  </si>
  <si>
    <t>MATLOCK BRIDGE-EMB-7-X25-23</t>
  </si>
  <si>
    <t>MATLOCK BRIDGE-EMB-9</t>
  </si>
  <si>
    <t>MATLOCK BRIDGE-EMB-9-X25-19</t>
  </si>
  <si>
    <t>PAJARITO CANYON-EMB</t>
  </si>
  <si>
    <t>PAJARITO CANYON-EMB-X25-34</t>
  </si>
  <si>
    <t>PAJARITO CANYON-EMB-1</t>
  </si>
  <si>
    <t>PAJARITO CANYON-EMB-1-X25-27</t>
  </si>
  <si>
    <t>PAJARITO CANYON-EMB-2</t>
  </si>
  <si>
    <t>PAJARITO CANYON-EMB-2-X25-27</t>
  </si>
  <si>
    <t>LAVA BRIDGE-EMB-10</t>
  </si>
  <si>
    <t>LAVA BRIDGE-EMB-10-X26-39</t>
  </si>
  <si>
    <t>LAVA BRIDGE-EMB-11</t>
  </si>
  <si>
    <t>LAVA BRIDGE-EMB-11-X26-39</t>
  </si>
  <si>
    <t>LAVA BRIDGE-EMB-12</t>
  </si>
  <si>
    <t>LAVA BRIDGE-EMB-12-X26-39</t>
  </si>
  <si>
    <t>LAVA BRIDGE-EMB-13</t>
  </si>
  <si>
    <t>LAVA BRIDGE-EMB-13-X26-39</t>
  </si>
  <si>
    <t>LAVA BRIDGE-EMB-2</t>
  </si>
  <si>
    <t>LAVA BRIDGE-EMB-2-X26-40</t>
  </si>
  <si>
    <t>LAVA BRIDGE-EMB-8</t>
  </si>
  <si>
    <t>LAVA BRIDGE-EMB-8-X26-39</t>
  </si>
  <si>
    <t>ARROW LAKE-FOV</t>
  </si>
  <si>
    <t>ARROW LAKE-FOV-X27-260</t>
  </si>
  <si>
    <t>ARROW LAKE-FOV-X27-271</t>
  </si>
  <si>
    <t>ARROW LAKE-FOV-X27-304</t>
  </si>
  <si>
    <t>ARROW LAKE-FOV-X27-337</t>
  </si>
  <si>
    <t>ARROW LAKE-FOV-1</t>
  </si>
  <si>
    <t>ARROW LAKE-FOV-1-X27-239</t>
  </si>
  <si>
    <t>ARROW LAKE-FOV-1-X27-272</t>
  </si>
  <si>
    <t>CAYMAN POINT-FOV</t>
  </si>
  <si>
    <t>CAYMAN POINT-FOV-X27-741</t>
  </si>
  <si>
    <t>LUNAR LAKE-FOV</t>
  </si>
  <si>
    <t>LUNAR LAKE-FOV-X27-220</t>
  </si>
  <si>
    <t>METEOR LAKE-FOV</t>
  </si>
  <si>
    <t>METEOR LAKE-FOV-X27-186</t>
  </si>
  <si>
    <t>METEOR LAKE-FOV-X27-258</t>
  </si>
  <si>
    <t>METEOR LAKE-FOV-1</t>
  </si>
  <si>
    <t>METEOR LAKE-FOV-1-X27-258</t>
  </si>
  <si>
    <t>PANTHER LAKE-FOV</t>
  </si>
  <si>
    <t>PANTHER LAKE-FOV-X27-208</t>
  </si>
  <si>
    <t>PANTHER LAKE-FOV-X27-240</t>
  </si>
  <si>
    <t>PANTHER LAKE-FOV-X27-276</t>
  </si>
  <si>
    <t>SQUARE HILL-INT</t>
  </si>
  <si>
    <t>SQUARE HILL-INT-X27-720</t>
  </si>
  <si>
    <t>.3-1</t>
  </si>
  <si>
    <t>APPLEGATE RIVER-SIP</t>
  </si>
  <si>
    <t>APPLEGATE RIVER-SIP-X43-26</t>
  </si>
  <si>
    <t>GARCIA RIVER-SIP</t>
  </si>
  <si>
    <t>GARCIA RIVER-SIP-X43-99</t>
  </si>
  <si>
    <t>GASPER RIVER-SIP</t>
  </si>
  <si>
    <t>GASPER RIVER-SIP-X43-99</t>
  </si>
  <si>
    <t>.B</t>
  </si>
  <si>
    <t>KALAMA RIVER-SIP</t>
  </si>
  <si>
    <t>KALAMA RIVER-SIP-X43-99</t>
  </si>
  <si>
    <t>KARLUK RIVER-SIP</t>
  </si>
  <si>
    <t>KARLUK RIVER-SIP-X43-99</t>
  </si>
  <si>
    <t>SAVANNAH RIVER-SIP</t>
  </si>
  <si>
    <t>SAVANNAH RIVER-SIP-X43-99</t>
  </si>
  <si>
    <t>TENNESSEE RIVER-SIP</t>
  </si>
  <si>
    <t>TENNESSEE RIVER-SIP-X43-42</t>
  </si>
  <si>
    <t>VEDDER RIVER-SIP</t>
  </si>
  <si>
    <t>VEDDER RIVER-SIP-X43-39</t>
  </si>
  <si>
    <t>WHEELER RIVER-SIP</t>
  </si>
  <si>
    <t>WHEELER RIVER-SIP-X43-42</t>
  </si>
  <si>
    <t>BARN RIVER-PMC</t>
  </si>
  <si>
    <t>BARN RIVER-PMC-X51-20</t>
  </si>
  <si>
    <t>.1S-41</t>
  </si>
  <si>
    <t>CONWAY LAKE-PMC</t>
  </si>
  <si>
    <t>CONWAY LAKE-PMC-X51-20</t>
  </si>
  <si>
    <t>.4R-52</t>
  </si>
  <si>
    <t>FIDDLE CREEK-BCD</t>
  </si>
  <si>
    <t>FIDDLE CREEK-BCD-X51-20</t>
  </si>
  <si>
    <t>.3Z-41</t>
  </si>
  <si>
    <t>MACON LAKE-PMC</t>
  </si>
  <si>
    <t>MACON LAKE-PMC-X51-20</t>
  </si>
  <si>
    <t>.5W-61</t>
  </si>
  <si>
    <t>NORBY LAKE-BCD</t>
  </si>
  <si>
    <t>NORBY LAKE-BCD-X51-20</t>
  </si>
  <si>
    <t>.2Z-51</t>
  </si>
  <si>
    <t>ALSEK GLACIER-WBD-1</t>
  </si>
  <si>
    <t>ALSEK GLACIER-WBD-1-X24-185</t>
  </si>
  <si>
    <t>FLATTOP MOUNTAIN-TSD-14</t>
  </si>
  <si>
    <t>FLATTOP MOUNTAIN-TSD-14-X24-5</t>
  </si>
  <si>
    <t>FLATTOP MOUNTAIN-TSD-24</t>
  </si>
  <si>
    <t>FLATTOP MOUNTAIN-TSD-24-X24-6</t>
  </si>
  <si>
    <t>.26</t>
  </si>
  <si>
    <t>FLATTOP MOUNTAIN-TSD-25</t>
  </si>
  <si>
    <t>FLATTOP MOUNTAIN-TSD-25-X24-37</t>
  </si>
  <si>
    <t>EASICOPY-ASC-103</t>
  </si>
  <si>
    <t>EASICOPY-ASC-103-X22-50</t>
  </si>
  <si>
    <t>.4-1</t>
  </si>
  <si>
    <t>SIMMON POND-ASC</t>
  </si>
  <si>
    <t>SIMMON POND-ASC-X22-18</t>
  </si>
  <si>
    <t>.4-7</t>
  </si>
  <si>
    <t>TWEETY CREEK-WLN</t>
  </si>
  <si>
    <t>TWEETY CREEK-WLN-X22-18</t>
  </si>
  <si>
    <t>.4-6</t>
  </si>
  <si>
    <t>ASH CREEK FALLS-CPU-28</t>
  </si>
  <si>
    <t>ASH CREEK FALLS-CPU-28-X72-39 MB-679</t>
  </si>
  <si>
    <t>BROADWELL-CPU-2-8</t>
  </si>
  <si>
    <t>BROADWELL-CPU-2-8-X72-12 MB-206</t>
  </si>
  <si>
    <t>BROADWELL-CPU-8</t>
  </si>
  <si>
    <t>BROADWELL-CPU-8-X72-12 MB-160</t>
  </si>
  <si>
    <t>BROADWELL-EP-CPU-10</t>
  </si>
  <si>
    <t>BROADWELL-EP-CPU-10-X72-25 MB-246</t>
  </si>
  <si>
    <t>COFFEE LAKE-CPU-3-4-24</t>
  </si>
  <si>
    <t>COFFEE LAKE-CPU-3-4-24-X72-8 MB-123</t>
  </si>
  <si>
    <t>COFFEE LAKE-CPU-6-24</t>
  </si>
  <si>
    <t>COFFEE LAKE-CPU-6-24-X72-12 MB-150</t>
  </si>
  <si>
    <t>COMET LAKE-CPU-10-24</t>
  </si>
  <si>
    <t>COMET LAKE-CPU-10-24-X72-20 MB-203</t>
  </si>
  <si>
    <t>COMET LAKE-CPU-2-6-24</t>
  </si>
  <si>
    <t>COMET LAKE-CPU-2-6-24-X72-12 MB-150</t>
  </si>
  <si>
    <t>COOPER LAKE-CPU-28</t>
  </si>
  <si>
    <t>COOPER LAKE-CPU-28-X72-39 MB-745</t>
  </si>
  <si>
    <t>KABY LAKE-CPU-2-24</t>
  </si>
  <si>
    <t>KABY LAKE-CPU-2-24-X72-4 MB-96</t>
  </si>
  <si>
    <t>KABY LAKE-CPU-4-24</t>
  </si>
  <si>
    <t>KABY LAKE-CPU-4-24-X72-8 MB-123</t>
  </si>
  <si>
    <t>ROCKET LAKE-CPU-8-32</t>
  </si>
  <si>
    <t>ROCKET LAKE-CPU-8-32-X72-16 MB-280</t>
  </si>
  <si>
    <t>.16</t>
  </si>
  <si>
    <t>SKYLAKE-CPU-10</t>
  </si>
  <si>
    <t>SKYLAKE-CPU-10-X72-14 MB-325</t>
  </si>
  <si>
    <t>SKYLAKE-CPU-18</t>
  </si>
  <si>
    <t>SKYLAKE-CPU-18-X72-30 MB-476</t>
  </si>
  <si>
    <t>SKYLAKE-CPU-28</t>
  </si>
  <si>
    <t>SKYLAKE-CPU-28-X72-39 MB-679</t>
  </si>
  <si>
    <t>SKYLAKE-CPU-4-24</t>
  </si>
  <si>
    <t>SKYLAKE-CPU-4-24-X72-8 MB-121</t>
  </si>
  <si>
    <t>ALDER LAKE-PCH</t>
  </si>
  <si>
    <t>ALDER LAKE-PCH-X73-54</t>
  </si>
  <si>
    <t>ALDER LAKE-PCH-2</t>
  </si>
  <si>
    <t>ALDER LAKE-PCH-2-X73-54</t>
  </si>
  <si>
    <t>APOLLONIA-FPG-1</t>
  </si>
  <si>
    <t>APOLLONIA-FPG-1-X73-576</t>
  </si>
  <si>
    <t>APOLLONIA-FPG-3</t>
  </si>
  <si>
    <t>APOLLONIA-FPG-3-X73-474</t>
  </si>
  <si>
    <t>BROXTON-SOC-13-4-18</t>
  </si>
  <si>
    <t>BROXTON-SOC-13-4-18-X73-2 MB-90</t>
  </si>
  <si>
    <t>CANNON LAKE-PCH</t>
  </si>
  <si>
    <t>CANNON LAKE-PCH-X73-58</t>
  </si>
  <si>
    <t>CANNON LAKE-PCH-2</t>
  </si>
  <si>
    <t>CANNON LAKE-PCH-2-X73-47</t>
  </si>
  <si>
    <t>CEDAR FORK-PCH</t>
  </si>
  <si>
    <t>CEDAR FORK-PCH-X73-49</t>
  </si>
  <si>
    <t>COUGAR MOUNTAIN-SOC-2</t>
  </si>
  <si>
    <t>COUGAR MOUNTAIN-SOC-2-X73-1 MB-58</t>
  </si>
  <si>
    <t>DENVERTON-SOC-16</t>
  </si>
  <si>
    <t>DENVERTON-SOC-16-X73-16 MB-115</t>
  </si>
  <si>
    <t>EMMITSBURG-PCH</t>
  </si>
  <si>
    <t>EMMITSBURG-PCH-X73-47</t>
  </si>
  <si>
    <t>EMMITSBURG-PCH-99</t>
  </si>
  <si>
    <t>EMMITSBURG-PCH-99-X73-47</t>
  </si>
  <si>
    <t>GEMINI LAKE-SOC-4-18</t>
  </si>
  <si>
    <t>GEMINI LAKE-SOC-4-18-X73-4 MB-95</t>
  </si>
  <si>
    <t>JASPER LAKE-PCH</t>
  </si>
  <si>
    <t>JASPER LAKE-PCH-X73-43</t>
  </si>
  <si>
    <t>MULE CREEK CANYON-PCH</t>
  </si>
  <si>
    <t>MULE CREEK CANYON-PCH-X73-63</t>
  </si>
  <si>
    <t>TIGER LAKE-PCH-2</t>
  </si>
  <si>
    <t>TIGER LAKE-PCH-2-X73-55</t>
  </si>
  <si>
    <t>ALDER LAKE-CPU-14-96</t>
  </si>
  <si>
    <t>ALDER LAKE-CPU-14-96-X74-24 MB-213</t>
  </si>
  <si>
    <t>ALDER LAKE-CPU-8-32</t>
  </si>
  <si>
    <t>ALDER LAKE-CPU-8-32-X74-6 MB-92</t>
  </si>
  <si>
    <t>BARTLETT LAKE-CPU</t>
  </si>
  <si>
    <t>BARTLETT LAKE-CPU-X74-255</t>
  </si>
  <si>
    <t>ELKHART LAKE-CPU-4-32</t>
  </si>
  <si>
    <t>ELKHART LAKE-CPU-4-32-X74-4 MB-59</t>
  </si>
  <si>
    <t>EMERALD RAPIDS-CPU-34</t>
  </si>
  <si>
    <t>EMERALD RAPIDS-CPU-34-X74-65 MB-781</t>
  </si>
  <si>
    <t>EMERALD RAPIDS-CPU-41-32</t>
  </si>
  <si>
    <t>EMERALD RAPIDS-CPU-41-32-X74-160 MB-768</t>
  </si>
  <si>
    <t>EMERALD RAPIDS-CPU-42-32</t>
  </si>
  <si>
    <t>EMERALD RAPIDS-CPU-42-32-X74-160 MB-768</t>
  </si>
  <si>
    <t>ICE LAKE-CPU-40</t>
  </si>
  <si>
    <t>ICE LAKE-CPU-40-X74-60 MB-631</t>
  </si>
  <si>
    <t>JASPER LAKE-CPU-4-32</t>
  </si>
  <si>
    <t>JASPER LAKE-CPU-4-32-X74-4 MB-63</t>
  </si>
  <si>
    <t>MEADOW WOOD-ASC</t>
  </si>
  <si>
    <t>MEADOW WOOD-ASC-X74-239</t>
  </si>
  <si>
    <t>SHADOW WOOD-ASC</t>
  </si>
  <si>
    <t>SHADOW WOOD-ASC-X74-291</t>
  </si>
  <si>
    <t>SNOW RIDGE-CPU-24</t>
  </si>
  <si>
    <t>SNOW RIDGE-CPU-24-X74-12 MB-287</t>
  </si>
  <si>
    <t>TROUT CREEK-ASC</t>
  </si>
  <si>
    <t>TROUT CREEK-ASC-X74-81</t>
  </si>
  <si>
    <t>CLEARWATER FOREST-FOV</t>
  </si>
  <si>
    <t>CLEARWATER FOREST-FOV-X76-357</t>
  </si>
  <si>
    <t>.9-10</t>
  </si>
  <si>
    <t>DIAMOND RAPIDS-FOV</t>
  </si>
  <si>
    <t>DIAMOND RAPIDS-FOV-X76-392</t>
  </si>
  <si>
    <t>DIAMOND RAPIDS-IOD</t>
  </si>
  <si>
    <t>DIAMOND RAPIDS-IOD-X76-409</t>
  </si>
  <si>
    <t>.4-5</t>
  </si>
  <si>
    <t>GRAND RIDGE-SOC-28-20</t>
  </si>
  <si>
    <t>GRAND RIDGE-SOC-28-20-X76-211</t>
  </si>
  <si>
    <t>.31</t>
  </si>
  <si>
    <t>GRANITE RAPIDS-CPU</t>
  </si>
  <si>
    <t>GRANITE RAPIDS-CPU-X76-590</t>
  </si>
  <si>
    <t>.4-2</t>
  </si>
  <si>
    <t>GRANITE RAPIDS-CPU-1-20</t>
  </si>
  <si>
    <t>GRANITE RAPIDS-CPU-1-20-X76-368</t>
  </si>
  <si>
    <t>GRANITE RAPIDS-CPU-3-50</t>
  </si>
  <si>
    <t>GRANITE RAPIDS-CPU-3-50-X76-699</t>
  </si>
  <si>
    <t>GRANITE RAPIDS-IOD-X76-398</t>
  </si>
  <si>
    <t>METEOR LAKE-CPU-1-10-128</t>
  </si>
  <si>
    <t>METEOR LAKE-CPU-1-10-128-X76-38</t>
  </si>
  <si>
    <t>.4-8</t>
  </si>
  <si>
    <t>METEOR LAKE-CPU-10-128</t>
  </si>
  <si>
    <t>METEOR LAKE-CPU-10-128-X76-12 MB-38</t>
  </si>
  <si>
    <t>.32</t>
  </si>
  <si>
    <t>METEOR LAKE-CPU-14-64</t>
  </si>
  <si>
    <t>METEOR LAKE-CPU-14-64-X76-24 MB-69</t>
  </si>
  <si>
    <t>PIXE-GPU</t>
  </si>
  <si>
    <t>PIXE-GPU-X76-38</t>
  </si>
  <si>
    <t>SIERRA FOREST-CPU-1-144</t>
  </si>
  <si>
    <t>SIERRA FOREST-CPU-1-144-X76-569</t>
  </si>
  <si>
    <t>WILLOW BAR-ASC</t>
  </si>
  <si>
    <t>WILLOW BAR-ASC-X76-144</t>
  </si>
  <si>
    <t>WILLOW POND-ASC</t>
  </si>
  <si>
    <t>WILLOW POND-ASC-X76-114</t>
  </si>
  <si>
    <t>ALSEK GLACIER-WBD-2</t>
  </si>
  <si>
    <t>ALSEK GLACIER-WBD-2-X24-259</t>
  </si>
  <si>
    <t>GUNDERSON ROCK-XCR-1-X24-46</t>
  </si>
  <si>
    <t>MACK HILL-SID</t>
  </si>
  <si>
    <t>MACK HILL-SID-X24-27</t>
  </si>
  <si>
    <t>NORTHFIELD BROOK-ASC</t>
  </si>
  <si>
    <t>NORTHFIELD BROOK-ASC-X78-16</t>
  </si>
  <si>
    <t>SCHOOL POND-CPU</t>
  </si>
  <si>
    <t>SCHOOL POND-CPU-X78-200</t>
  </si>
  <si>
    <t>SNAG LAKE-UND</t>
  </si>
  <si>
    <t>SNAG LAKE-UND-X78-16</t>
  </si>
  <si>
    <t>TOTAL Prod Starts</t>
  </si>
  <si>
    <t>Div Eng Starts Unallocated</t>
  </si>
  <si>
    <t>TOTAL Div Eng Starts</t>
  </si>
  <si>
    <t>TOTAL NPI Express Starts</t>
  </si>
  <si>
    <t>0</t>
  </si>
  <si>
    <t>Fab Eng Starts Unallocated</t>
  </si>
  <si>
    <t>TOTAL Fab Eng Starts</t>
  </si>
  <si>
    <t>TD Eng Starts Unallocated</t>
  </si>
  <si>
    <t>TOTAL TD Eng Starts</t>
  </si>
  <si>
    <t>Process 1</t>
  </si>
  <si>
    <t>Process 2</t>
  </si>
  <si>
    <t>Process 3</t>
  </si>
  <si>
    <t>Factory A</t>
  </si>
  <si>
    <t>Factory B</t>
  </si>
  <si>
    <t>Factory C</t>
  </si>
  <si>
    <t>Factory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</si>
</sst>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7" x14ac:knownFonts="1">
    <font>
      <sz val="11"/>
      <name val="Calibri"/>
    </font>
    <font>
      <sz val="8"/>
      <name val="Verdana"/>
    </font>
    <font>
      <b/>
      <sz val="8"/>
      <color rgb="FFFFFFFF"/>
      <name val="Verdana"/>
    </font>
    <font>
      <sz val="8"/>
      <color rgb="FF000000"/>
      <name val="Verdana"/>
    </font>
    <font>
      <b/>
      <sz val="8"/>
      <color rgb="FF000000"/>
      <name val="Verdana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85EAD"/>
      </patternFill>
    </fill>
    <fill>
      <patternFill patternType="solid">
        <fgColor rgb="FFE2EFDA"/>
      </patternFill>
    </fill>
    <fill>
      <patternFill patternType="solid">
        <fgColor rgb="FFEDEDED"/>
      </patternFill>
    </fill>
    <fill>
      <patternFill patternType="solid">
        <fgColor rgb="FFDCDCDC"/>
      </patternFill>
    </fill>
    <fill>
      <patternFill patternType="solid">
        <f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8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38" fontId="4" fillId="4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5" fillId="8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vertical="center" wrapText="1"/>
    </xf>
    <xf numFmtId="0" fontId="6" fillId="8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M586"/>
  <sheetViews>
    <sheetView workbookViewId="0">
      <pane xSplit="6" ySplit="212" topLeftCell="I213" activePane="bottomRight" state="frozen"/>
      <selection pane="topRight" activeCell="G1" sqref="G1"/>
      <selection pane="bottomLeft" activeCell="A212" sqref="A212"/>
      <selection pane="bottomRight" activeCell="D2" sqref="D2:M154"/>
    </sheetView>
  </sheetViews>
  <sheetFormatPr defaultColWidth="9.21875" defaultRowHeight="10.199999999999999" x14ac:dyDescent="0.2"/>
  <cols>
    <col min="1" max="1" width="25.21875" style="1" customWidth="1"/>
    <col min="2" max="2" width="38.77734375" style="1" customWidth="1"/>
    <col min="3" max="5" width="9.21875" style="1" customWidth="1"/>
    <col min="6" max="6" width="24.21875" style="1" customWidth="1"/>
    <col min="7" max="14" width="9.21875" style="1" customWidth="1"/>
    <col min="15" max="16384" width="9.21875" style="1"/>
  </cols>
  <sheetData>
    <row r="2" spans="1:13" x14ac:dyDescent="0.2">
      <c r="A2" s="1" t="s">
        <v>0</v>
      </c>
      <c r="B2" s="1" t="s">
        <v>0</v>
      </c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 hidden="1" x14ac:dyDescent="0.2">
      <c r="A3" s="1" t="s">
        <v>0</v>
      </c>
      <c r="B3" s="1" t="s">
        <v>0</v>
      </c>
      <c r="C3" s="1" t="s">
        <v>0</v>
      </c>
      <c r="D3" s="3" t="s">
        <v>11</v>
      </c>
      <c r="E3" s="3" t="s">
        <v>12</v>
      </c>
      <c r="F3" s="3" t="s">
        <v>13</v>
      </c>
      <c r="G3" s="4">
        <f t="shared" ref="G3:M12" si="0">SUMIFS(G:G,$D:$D,$D3,$E:$E,$E3,$F:$F,"Prod Starts")+SUMIFS(G:G,$D:$D,$D3,$E:$E,$E3,$F:$F,"Div Eng Starts Unallocated")+SUMIFS(G:G,$D:$D,$D3,$E:$E,$E3,$F:$F,"NPI Express Starts Unallocated")+SUMIFS(G:G,$D:$D,$D3,$E:$E,$E3,$F:$F,"Fab Eng Starts Unallocated")+SUMIFS(G:G,$D:$D,$D3,$E:$E,$E3,$F:$F,"TD Eng Starts Unallocated")</f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280</v>
      </c>
    </row>
    <row r="4" spans="1:13" hidden="1" x14ac:dyDescent="0.2">
      <c r="A4" s="1" t="s">
        <v>0</v>
      </c>
      <c r="B4" s="1" t="s">
        <v>0</v>
      </c>
      <c r="C4" s="1" t="s">
        <v>0</v>
      </c>
      <c r="D4" s="3" t="s">
        <v>14</v>
      </c>
      <c r="E4" s="3" t="s">
        <v>15</v>
      </c>
      <c r="F4" s="3" t="s">
        <v>13</v>
      </c>
      <c r="G4" s="4">
        <f t="shared" si="0"/>
        <v>417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</row>
    <row r="5" spans="1:13" hidden="1" x14ac:dyDescent="0.2">
      <c r="A5" s="1" t="s">
        <v>0</v>
      </c>
      <c r="B5" s="1" t="s">
        <v>0</v>
      </c>
      <c r="C5" s="1" t="s">
        <v>0</v>
      </c>
      <c r="D5" s="3" t="s">
        <v>16</v>
      </c>
      <c r="E5" s="3" t="s">
        <v>15</v>
      </c>
      <c r="F5" s="3" t="s">
        <v>13</v>
      </c>
      <c r="G5" s="4">
        <f t="shared" si="0"/>
        <v>5631</v>
      </c>
      <c r="H5" s="4">
        <f t="shared" si="0"/>
        <v>5506</v>
      </c>
      <c r="I5" s="4">
        <f t="shared" si="0"/>
        <v>6205</v>
      </c>
      <c r="J5" s="4">
        <f t="shared" si="0"/>
        <v>6085</v>
      </c>
      <c r="K5" s="4">
        <f t="shared" si="0"/>
        <v>5708</v>
      </c>
      <c r="L5" s="4">
        <f t="shared" si="0"/>
        <v>5677</v>
      </c>
      <c r="M5" s="4">
        <f t="shared" si="0"/>
        <v>4157</v>
      </c>
    </row>
    <row r="6" spans="1:13" hidden="1" x14ac:dyDescent="0.2">
      <c r="A6" s="1" t="s">
        <v>0</v>
      </c>
      <c r="B6" s="1" t="s">
        <v>0</v>
      </c>
      <c r="C6" s="1" t="s">
        <v>0</v>
      </c>
      <c r="D6" s="3" t="s">
        <v>17</v>
      </c>
      <c r="E6" s="3" t="s">
        <v>15</v>
      </c>
      <c r="F6" s="3" t="s">
        <v>13</v>
      </c>
      <c r="G6" s="4">
        <f t="shared" si="0"/>
        <v>1149</v>
      </c>
      <c r="H6" s="4">
        <f t="shared" si="0"/>
        <v>205</v>
      </c>
      <c r="I6" s="4">
        <f t="shared" si="0"/>
        <v>158</v>
      </c>
      <c r="J6" s="4">
        <f t="shared" si="0"/>
        <v>191</v>
      </c>
      <c r="K6" s="4">
        <f t="shared" si="0"/>
        <v>195</v>
      </c>
      <c r="L6" s="4">
        <f t="shared" si="0"/>
        <v>491</v>
      </c>
      <c r="M6" s="4">
        <f t="shared" si="0"/>
        <v>146</v>
      </c>
    </row>
    <row r="7" spans="1:13" hidden="1" x14ac:dyDescent="0.2">
      <c r="A7" s="1" t="s">
        <v>0</v>
      </c>
      <c r="B7" s="1" t="s">
        <v>0</v>
      </c>
      <c r="C7" s="1" t="s">
        <v>0</v>
      </c>
      <c r="D7" s="3" t="s">
        <v>18</v>
      </c>
      <c r="E7" s="3" t="s">
        <v>15</v>
      </c>
      <c r="F7" s="3" t="s">
        <v>13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605</v>
      </c>
      <c r="L7" s="4">
        <f t="shared" si="0"/>
        <v>2602</v>
      </c>
      <c r="M7" s="4">
        <f t="shared" si="0"/>
        <v>4347</v>
      </c>
    </row>
    <row r="8" spans="1:13" hidden="1" x14ac:dyDescent="0.2">
      <c r="A8" s="1" t="s">
        <v>0</v>
      </c>
      <c r="B8" s="1" t="s">
        <v>0</v>
      </c>
      <c r="C8" s="1" t="s">
        <v>0</v>
      </c>
      <c r="D8" s="3" t="s">
        <v>19</v>
      </c>
      <c r="E8" s="3" t="s">
        <v>15</v>
      </c>
      <c r="F8" s="3" t="s">
        <v>13</v>
      </c>
      <c r="G8" s="4">
        <f t="shared" si="0"/>
        <v>0</v>
      </c>
      <c r="H8" s="4">
        <f t="shared" si="0"/>
        <v>0</v>
      </c>
      <c r="I8" s="4">
        <f t="shared" si="0"/>
        <v>133</v>
      </c>
      <c r="J8" s="4">
        <f t="shared" si="0"/>
        <v>133</v>
      </c>
      <c r="K8" s="4">
        <f t="shared" si="0"/>
        <v>134</v>
      </c>
      <c r="L8" s="4">
        <f t="shared" si="0"/>
        <v>134</v>
      </c>
      <c r="M8" s="4">
        <f t="shared" si="0"/>
        <v>134</v>
      </c>
    </row>
    <row r="9" spans="1:13" hidden="1" x14ac:dyDescent="0.2">
      <c r="A9" s="1" t="s">
        <v>0</v>
      </c>
      <c r="B9" s="1" t="s">
        <v>0</v>
      </c>
      <c r="C9" s="1" t="s">
        <v>0</v>
      </c>
      <c r="D9" s="3" t="s">
        <v>20</v>
      </c>
      <c r="E9" s="3" t="s">
        <v>21</v>
      </c>
      <c r="F9" s="3" t="s">
        <v>13</v>
      </c>
      <c r="G9" s="4">
        <f t="shared" si="0"/>
        <v>13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</row>
    <row r="10" spans="1:13" hidden="1" x14ac:dyDescent="0.2">
      <c r="A10" s="1" t="s">
        <v>0</v>
      </c>
      <c r="B10" s="1" t="s">
        <v>0</v>
      </c>
      <c r="C10" s="1" t="s">
        <v>0</v>
      </c>
      <c r="D10" s="3" t="s">
        <v>22</v>
      </c>
      <c r="E10" s="3" t="s">
        <v>21</v>
      </c>
      <c r="F10" s="3" t="s">
        <v>13</v>
      </c>
      <c r="G10" s="4">
        <f t="shared" si="0"/>
        <v>4</v>
      </c>
      <c r="H10" s="4">
        <f t="shared" si="0"/>
        <v>4</v>
      </c>
      <c r="I10" s="4">
        <f t="shared" si="0"/>
        <v>0</v>
      </c>
      <c r="J10" s="4">
        <f t="shared" si="0"/>
        <v>0</v>
      </c>
      <c r="K10" s="4">
        <f t="shared" si="0"/>
        <v>1</v>
      </c>
      <c r="L10" s="4">
        <f t="shared" si="0"/>
        <v>1</v>
      </c>
      <c r="M10" s="4">
        <f t="shared" si="0"/>
        <v>2</v>
      </c>
    </row>
    <row r="11" spans="1:13" hidden="1" x14ac:dyDescent="0.2">
      <c r="A11" s="1" t="s">
        <v>0</v>
      </c>
      <c r="B11" s="1" t="s">
        <v>0</v>
      </c>
      <c r="C11" s="1" t="s">
        <v>0</v>
      </c>
      <c r="D11" s="3" t="s">
        <v>23</v>
      </c>
      <c r="E11" s="3" t="s">
        <v>21</v>
      </c>
      <c r="F11" s="3" t="s">
        <v>13</v>
      </c>
      <c r="G11" s="4">
        <f t="shared" si="0"/>
        <v>43</v>
      </c>
      <c r="H11" s="4">
        <f t="shared" si="0"/>
        <v>45</v>
      </c>
      <c r="I11" s="4">
        <f t="shared" si="0"/>
        <v>47</v>
      </c>
      <c r="J11" s="4">
        <f t="shared" si="0"/>
        <v>49</v>
      </c>
      <c r="K11" s="4">
        <f t="shared" si="0"/>
        <v>50</v>
      </c>
      <c r="L11" s="4">
        <f t="shared" si="0"/>
        <v>50</v>
      </c>
      <c r="M11" s="4">
        <f t="shared" si="0"/>
        <v>27</v>
      </c>
    </row>
    <row r="12" spans="1:13" hidden="1" x14ac:dyDescent="0.2">
      <c r="A12" s="1" t="s">
        <v>0</v>
      </c>
      <c r="B12" s="1" t="s">
        <v>0</v>
      </c>
      <c r="C12" s="1" t="s">
        <v>0</v>
      </c>
      <c r="D12" s="3" t="s">
        <v>11</v>
      </c>
      <c r="E12" s="3" t="s">
        <v>21</v>
      </c>
      <c r="F12" s="3" t="s">
        <v>13</v>
      </c>
      <c r="G12" s="4">
        <f t="shared" si="0"/>
        <v>219</v>
      </c>
      <c r="H12" s="4">
        <f t="shared" si="0"/>
        <v>0</v>
      </c>
      <c r="I12" s="4">
        <f t="shared" si="0"/>
        <v>1430</v>
      </c>
      <c r="J12" s="4">
        <f t="shared" si="0"/>
        <v>838</v>
      </c>
      <c r="K12" s="4">
        <f t="shared" si="0"/>
        <v>1687</v>
      </c>
      <c r="L12" s="4">
        <f t="shared" si="0"/>
        <v>1649</v>
      </c>
      <c r="M12" s="4">
        <f t="shared" si="0"/>
        <v>1671</v>
      </c>
    </row>
    <row r="13" spans="1:13" hidden="1" x14ac:dyDescent="0.2">
      <c r="A13" s="1" t="s">
        <v>0</v>
      </c>
      <c r="B13" s="1" t="s">
        <v>0</v>
      </c>
      <c r="C13" s="1" t="s">
        <v>0</v>
      </c>
      <c r="D13" s="3" t="s">
        <v>24</v>
      </c>
      <c r="E13" s="3" t="s">
        <v>21</v>
      </c>
      <c r="F13" s="3" t="s">
        <v>13</v>
      </c>
      <c r="G13" s="4">
        <f t="shared" ref="G13:M22" si="1">SUMIFS(G:G,$D:$D,$D13,$E:$E,$E13,$F:$F,"Prod Starts")+SUMIFS(G:G,$D:$D,$D13,$E:$E,$E13,$F:$F,"Div Eng Starts Unallocated")+SUMIFS(G:G,$D:$D,$D13,$E:$E,$E13,$F:$F,"NPI Express Starts Unallocated")+SUMIFS(G:G,$D:$D,$D13,$E:$E,$E13,$F:$F,"Fab Eng Starts Unallocated")+SUMIFS(G:G,$D:$D,$D13,$E:$E,$E13,$F:$F,"TD Eng Starts Unallocated")</f>
        <v>711</v>
      </c>
      <c r="H13" s="4">
        <f t="shared" si="1"/>
        <v>701</v>
      </c>
      <c r="I13" s="4">
        <f t="shared" si="1"/>
        <v>1015</v>
      </c>
      <c r="J13" s="4">
        <f t="shared" si="1"/>
        <v>1048</v>
      </c>
      <c r="K13" s="4">
        <f t="shared" si="1"/>
        <v>1048</v>
      </c>
      <c r="L13" s="4">
        <f t="shared" si="1"/>
        <v>1048</v>
      </c>
      <c r="M13" s="4">
        <f t="shared" si="1"/>
        <v>1044</v>
      </c>
    </row>
    <row r="14" spans="1:13" hidden="1" x14ac:dyDescent="0.2">
      <c r="A14" s="1" t="s">
        <v>0</v>
      </c>
      <c r="B14" s="1" t="s">
        <v>0</v>
      </c>
      <c r="C14" s="1" t="s">
        <v>0</v>
      </c>
      <c r="D14" s="3" t="s">
        <v>25</v>
      </c>
      <c r="E14" s="3" t="s">
        <v>21</v>
      </c>
      <c r="F14" s="3" t="s">
        <v>13</v>
      </c>
      <c r="G14" s="4">
        <f t="shared" si="1"/>
        <v>151</v>
      </c>
      <c r="H14" s="4">
        <f t="shared" si="1"/>
        <v>188</v>
      </c>
      <c r="I14" s="4">
        <f t="shared" si="1"/>
        <v>150</v>
      </c>
      <c r="J14" s="4">
        <f t="shared" si="1"/>
        <v>157</v>
      </c>
      <c r="K14" s="4">
        <f t="shared" si="1"/>
        <v>187</v>
      </c>
      <c r="L14" s="4">
        <f t="shared" si="1"/>
        <v>304</v>
      </c>
      <c r="M14" s="4">
        <f t="shared" si="1"/>
        <v>304</v>
      </c>
    </row>
    <row r="15" spans="1:13" hidden="1" x14ac:dyDescent="0.2">
      <c r="A15" s="1" t="s">
        <v>0</v>
      </c>
      <c r="B15" s="1" t="s">
        <v>0</v>
      </c>
      <c r="C15" s="1" t="s">
        <v>0</v>
      </c>
      <c r="D15" s="3" t="s">
        <v>26</v>
      </c>
      <c r="E15" s="3" t="s">
        <v>21</v>
      </c>
      <c r="F15" s="3" t="s">
        <v>13</v>
      </c>
      <c r="G15" s="4">
        <f t="shared" si="1"/>
        <v>8049</v>
      </c>
      <c r="H15" s="4">
        <f t="shared" si="1"/>
        <v>8939</v>
      </c>
      <c r="I15" s="4">
        <f t="shared" si="1"/>
        <v>11721</v>
      </c>
      <c r="J15" s="4">
        <f t="shared" si="1"/>
        <v>11995</v>
      </c>
      <c r="K15" s="4">
        <f t="shared" si="1"/>
        <v>10739</v>
      </c>
      <c r="L15" s="4">
        <f t="shared" si="1"/>
        <v>13220</v>
      </c>
      <c r="M15" s="4">
        <f t="shared" si="1"/>
        <v>13220</v>
      </c>
    </row>
    <row r="16" spans="1:13" hidden="1" x14ac:dyDescent="0.2">
      <c r="A16" s="1" t="s">
        <v>0</v>
      </c>
      <c r="B16" s="1" t="s">
        <v>0</v>
      </c>
      <c r="C16" s="1" t="s">
        <v>0</v>
      </c>
      <c r="D16" s="3" t="s">
        <v>27</v>
      </c>
      <c r="E16" s="3" t="s">
        <v>21</v>
      </c>
      <c r="F16" s="3" t="s">
        <v>13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25</v>
      </c>
      <c r="L16" s="4">
        <f t="shared" si="1"/>
        <v>25</v>
      </c>
      <c r="M16" s="4">
        <f t="shared" si="1"/>
        <v>25</v>
      </c>
    </row>
    <row r="17" spans="1:13" hidden="1" x14ac:dyDescent="0.2">
      <c r="A17" s="1" t="s">
        <v>0</v>
      </c>
      <c r="B17" s="1" t="s">
        <v>0</v>
      </c>
      <c r="C17" s="1" t="s">
        <v>0</v>
      </c>
      <c r="D17" s="3" t="s">
        <v>28</v>
      </c>
      <c r="E17" s="3" t="s">
        <v>21</v>
      </c>
      <c r="F17" s="3" t="s">
        <v>13</v>
      </c>
      <c r="G17" s="4">
        <f t="shared" si="1"/>
        <v>46</v>
      </c>
      <c r="H17" s="4">
        <f t="shared" si="1"/>
        <v>54</v>
      </c>
      <c r="I17" s="4">
        <f t="shared" si="1"/>
        <v>54</v>
      </c>
      <c r="J17" s="4">
        <f t="shared" si="1"/>
        <v>68</v>
      </c>
      <c r="K17" s="4">
        <f t="shared" si="1"/>
        <v>99</v>
      </c>
      <c r="L17" s="4">
        <f t="shared" si="1"/>
        <v>113</v>
      </c>
      <c r="M17" s="4">
        <f t="shared" si="1"/>
        <v>116</v>
      </c>
    </row>
    <row r="18" spans="1:13" hidden="1" x14ac:dyDescent="0.2">
      <c r="A18" s="1" t="s">
        <v>0</v>
      </c>
      <c r="B18" s="1" t="s">
        <v>0</v>
      </c>
      <c r="C18" s="1" t="s">
        <v>0</v>
      </c>
      <c r="D18" s="3" t="s">
        <v>29</v>
      </c>
      <c r="E18" s="3" t="s">
        <v>21</v>
      </c>
      <c r="F18" s="3" t="s">
        <v>13</v>
      </c>
      <c r="G18" s="4">
        <f t="shared" si="1"/>
        <v>160</v>
      </c>
      <c r="H18" s="4">
        <f t="shared" si="1"/>
        <v>108</v>
      </c>
      <c r="I18" s="4">
        <f t="shared" si="1"/>
        <v>294</v>
      </c>
      <c r="J18" s="4">
        <f t="shared" si="1"/>
        <v>300</v>
      </c>
      <c r="K18" s="4">
        <f t="shared" si="1"/>
        <v>424</v>
      </c>
      <c r="L18" s="4">
        <f t="shared" si="1"/>
        <v>763</v>
      </c>
      <c r="M18" s="4">
        <f t="shared" si="1"/>
        <v>968</v>
      </c>
    </row>
    <row r="19" spans="1:13" hidden="1" x14ac:dyDescent="0.2">
      <c r="A19" s="1" t="s">
        <v>0</v>
      </c>
      <c r="B19" s="1" t="s">
        <v>0</v>
      </c>
      <c r="C19" s="1" t="s">
        <v>0</v>
      </c>
      <c r="D19" s="3" t="s">
        <v>11</v>
      </c>
      <c r="E19" s="3" t="s">
        <v>30</v>
      </c>
      <c r="F19" s="3" t="s">
        <v>13</v>
      </c>
      <c r="G19" s="4">
        <f t="shared" si="1"/>
        <v>0</v>
      </c>
      <c r="H19" s="4">
        <f t="shared" si="1"/>
        <v>0</v>
      </c>
      <c r="I19" s="4">
        <f t="shared" si="1"/>
        <v>0</v>
      </c>
      <c r="J19" s="4">
        <f t="shared" si="1"/>
        <v>109</v>
      </c>
      <c r="K19" s="4">
        <f t="shared" si="1"/>
        <v>255</v>
      </c>
      <c r="L19" s="4">
        <f t="shared" si="1"/>
        <v>553</v>
      </c>
      <c r="M19" s="4">
        <f t="shared" si="1"/>
        <v>388</v>
      </c>
    </row>
    <row r="20" spans="1:13" hidden="1" x14ac:dyDescent="0.2">
      <c r="A20" s="1" t="s">
        <v>0</v>
      </c>
      <c r="B20" s="1" t="s">
        <v>0</v>
      </c>
      <c r="C20" s="1" t="s">
        <v>0</v>
      </c>
      <c r="D20" s="3" t="s">
        <v>31</v>
      </c>
      <c r="E20" s="3" t="s">
        <v>32</v>
      </c>
      <c r="F20" s="3" t="s">
        <v>13</v>
      </c>
      <c r="G20" s="4">
        <f t="shared" si="1"/>
        <v>319</v>
      </c>
      <c r="H20" s="4">
        <f t="shared" si="1"/>
        <v>339</v>
      </c>
      <c r="I20" s="4">
        <f t="shared" si="1"/>
        <v>336</v>
      </c>
      <c r="J20" s="4">
        <f t="shared" si="1"/>
        <v>349</v>
      </c>
      <c r="K20" s="4">
        <f t="shared" si="1"/>
        <v>368</v>
      </c>
      <c r="L20" s="4">
        <f t="shared" si="1"/>
        <v>476</v>
      </c>
      <c r="M20" s="4">
        <f t="shared" si="1"/>
        <v>550</v>
      </c>
    </row>
    <row r="21" spans="1:13" hidden="1" x14ac:dyDescent="0.2">
      <c r="A21" s="1" t="s">
        <v>0</v>
      </c>
      <c r="B21" s="1" t="s">
        <v>0</v>
      </c>
      <c r="C21" s="1" t="s">
        <v>0</v>
      </c>
      <c r="D21" s="3" t="s">
        <v>33</v>
      </c>
      <c r="E21" s="3" t="s">
        <v>32</v>
      </c>
      <c r="F21" s="3" t="s">
        <v>13</v>
      </c>
      <c r="G21" s="4">
        <f t="shared" si="1"/>
        <v>419</v>
      </c>
      <c r="H21" s="4">
        <f t="shared" si="1"/>
        <v>378</v>
      </c>
      <c r="I21" s="4">
        <f t="shared" si="1"/>
        <v>294</v>
      </c>
      <c r="J21" s="4">
        <f t="shared" si="1"/>
        <v>225</v>
      </c>
      <c r="K21" s="4">
        <f t="shared" si="1"/>
        <v>347</v>
      </c>
      <c r="L21" s="4">
        <f t="shared" si="1"/>
        <v>236</v>
      </c>
      <c r="M21" s="4">
        <f t="shared" si="1"/>
        <v>233</v>
      </c>
    </row>
    <row r="22" spans="1:13" hidden="1" x14ac:dyDescent="0.2">
      <c r="A22" s="1" t="s">
        <v>0</v>
      </c>
      <c r="B22" s="1" t="s">
        <v>0</v>
      </c>
      <c r="C22" s="1" t="s">
        <v>0</v>
      </c>
      <c r="D22" s="3" t="s">
        <v>34</v>
      </c>
      <c r="E22" s="3" t="s">
        <v>32</v>
      </c>
      <c r="F22" s="3" t="s">
        <v>13</v>
      </c>
      <c r="G22" s="4">
        <f t="shared" si="1"/>
        <v>2525</v>
      </c>
      <c r="H22" s="4">
        <f t="shared" si="1"/>
        <v>2370</v>
      </c>
      <c r="I22" s="4">
        <f t="shared" si="1"/>
        <v>2294</v>
      </c>
      <c r="J22" s="4">
        <f t="shared" si="1"/>
        <v>2368</v>
      </c>
      <c r="K22" s="4">
        <f t="shared" si="1"/>
        <v>2302</v>
      </c>
      <c r="L22" s="4">
        <f t="shared" si="1"/>
        <v>2343</v>
      </c>
      <c r="M22" s="4">
        <f t="shared" si="1"/>
        <v>2205</v>
      </c>
    </row>
    <row r="23" spans="1:13" hidden="1" x14ac:dyDescent="0.2">
      <c r="A23" s="1" t="s">
        <v>0</v>
      </c>
      <c r="B23" s="1" t="s">
        <v>0</v>
      </c>
      <c r="C23" s="1" t="s">
        <v>0</v>
      </c>
      <c r="D23" s="3" t="s">
        <v>35</v>
      </c>
      <c r="E23" s="3" t="s">
        <v>36</v>
      </c>
      <c r="F23" s="3" t="s">
        <v>13</v>
      </c>
      <c r="G23" s="4">
        <f t="shared" ref="G23:M31" si="2">SUMIFS(G:G,$D:$D,$D23,$E:$E,$E23,$F:$F,"Prod Starts")+SUMIFS(G:G,$D:$D,$D23,$E:$E,$E23,$F:$F,"Div Eng Starts Unallocated")+SUMIFS(G:G,$D:$D,$D23,$E:$E,$E23,$F:$F,"NPI Express Starts Unallocated")+SUMIFS(G:G,$D:$D,$D23,$E:$E,$E23,$F:$F,"Fab Eng Starts Unallocated")+SUMIFS(G:G,$D:$D,$D23,$E:$E,$E23,$F:$F,"TD Eng Starts Unallocated")</f>
        <v>225</v>
      </c>
      <c r="H23" s="4">
        <f t="shared" si="2"/>
        <v>225</v>
      </c>
      <c r="I23" s="4">
        <f t="shared" si="2"/>
        <v>225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</row>
    <row r="24" spans="1:13" hidden="1" x14ac:dyDescent="0.2">
      <c r="A24" s="1" t="s">
        <v>0</v>
      </c>
      <c r="B24" s="1" t="s">
        <v>0</v>
      </c>
      <c r="C24" s="1" t="s">
        <v>0</v>
      </c>
      <c r="D24" s="3" t="s">
        <v>16</v>
      </c>
      <c r="E24" s="3" t="s">
        <v>36</v>
      </c>
      <c r="F24" s="3" t="s">
        <v>13</v>
      </c>
      <c r="G24" s="4">
        <f t="shared" si="2"/>
        <v>9856</v>
      </c>
      <c r="H24" s="4">
        <f t="shared" si="2"/>
        <v>8979</v>
      </c>
      <c r="I24" s="4">
        <f t="shared" si="2"/>
        <v>9535</v>
      </c>
      <c r="J24" s="4">
        <f t="shared" si="2"/>
        <v>9637</v>
      </c>
      <c r="K24" s="4">
        <f t="shared" si="2"/>
        <v>8711</v>
      </c>
      <c r="L24" s="4">
        <f t="shared" si="2"/>
        <v>8849</v>
      </c>
      <c r="M24" s="4">
        <f t="shared" si="2"/>
        <v>9842</v>
      </c>
    </row>
    <row r="25" spans="1:13" hidden="1" x14ac:dyDescent="0.2">
      <c r="A25" s="1" t="s">
        <v>0</v>
      </c>
      <c r="B25" s="1" t="s">
        <v>0</v>
      </c>
      <c r="C25" s="1" t="s">
        <v>0</v>
      </c>
      <c r="D25" s="3" t="s">
        <v>17</v>
      </c>
      <c r="E25" s="3" t="s">
        <v>36</v>
      </c>
      <c r="F25" s="3" t="s">
        <v>13</v>
      </c>
      <c r="G25" s="4">
        <f t="shared" si="2"/>
        <v>0</v>
      </c>
      <c r="H25" s="4">
        <f t="shared" si="2"/>
        <v>0</v>
      </c>
      <c r="I25" s="4">
        <f t="shared" si="2"/>
        <v>0</v>
      </c>
      <c r="J25" s="4">
        <f t="shared" si="2"/>
        <v>0</v>
      </c>
      <c r="K25" s="4">
        <f t="shared" si="2"/>
        <v>19</v>
      </c>
      <c r="L25" s="4">
        <f t="shared" si="2"/>
        <v>50</v>
      </c>
      <c r="M25" s="4">
        <f t="shared" si="2"/>
        <v>56</v>
      </c>
    </row>
    <row r="26" spans="1:13" hidden="1" x14ac:dyDescent="0.2">
      <c r="A26" s="1" t="s">
        <v>0</v>
      </c>
      <c r="B26" s="1" t="s">
        <v>0</v>
      </c>
      <c r="C26" s="1" t="s">
        <v>0</v>
      </c>
      <c r="D26" s="3" t="s">
        <v>37</v>
      </c>
      <c r="E26" s="3" t="s">
        <v>38</v>
      </c>
      <c r="F26" s="3" t="s">
        <v>13</v>
      </c>
      <c r="G26" s="4">
        <f t="shared" si="2"/>
        <v>0</v>
      </c>
      <c r="H26" s="4">
        <f t="shared" si="2"/>
        <v>0</v>
      </c>
      <c r="I26" s="4">
        <f t="shared" si="2"/>
        <v>113</v>
      </c>
      <c r="J26" s="4">
        <f t="shared" si="2"/>
        <v>225</v>
      </c>
      <c r="K26" s="4">
        <f t="shared" si="2"/>
        <v>225</v>
      </c>
      <c r="L26" s="4">
        <f t="shared" si="2"/>
        <v>225</v>
      </c>
      <c r="M26" s="4">
        <f t="shared" si="2"/>
        <v>225</v>
      </c>
    </row>
    <row r="27" spans="1:13" hidden="1" x14ac:dyDescent="0.2">
      <c r="A27" s="1" t="s">
        <v>0</v>
      </c>
      <c r="B27" s="1" t="s">
        <v>0</v>
      </c>
      <c r="C27" s="1" t="s">
        <v>0</v>
      </c>
      <c r="D27" s="3" t="s">
        <v>39</v>
      </c>
      <c r="E27" s="3" t="s">
        <v>38</v>
      </c>
      <c r="F27" s="3" t="s">
        <v>13</v>
      </c>
      <c r="G27" s="4">
        <f t="shared" si="2"/>
        <v>2392</v>
      </c>
      <c r="H27" s="4">
        <f t="shared" si="2"/>
        <v>2342</v>
      </c>
      <c r="I27" s="4">
        <f t="shared" si="2"/>
        <v>3860</v>
      </c>
      <c r="J27" s="4">
        <f t="shared" si="2"/>
        <v>5691</v>
      </c>
      <c r="K27" s="4">
        <f t="shared" si="2"/>
        <v>6155</v>
      </c>
      <c r="L27" s="4">
        <f t="shared" si="2"/>
        <v>6037</v>
      </c>
      <c r="M27" s="4">
        <f t="shared" si="2"/>
        <v>7061</v>
      </c>
    </row>
    <row r="28" spans="1:13" hidden="1" x14ac:dyDescent="0.2">
      <c r="A28" s="1" t="s">
        <v>0</v>
      </c>
      <c r="B28" s="1" t="s">
        <v>0</v>
      </c>
      <c r="C28" s="1" t="s">
        <v>0</v>
      </c>
      <c r="D28" s="3" t="s">
        <v>35</v>
      </c>
      <c r="E28" s="3" t="s">
        <v>40</v>
      </c>
      <c r="F28" s="3" t="s">
        <v>13</v>
      </c>
      <c r="G28" s="4">
        <f t="shared" si="2"/>
        <v>275</v>
      </c>
      <c r="H28" s="4">
        <f t="shared" si="2"/>
        <v>225</v>
      </c>
      <c r="I28" s="4">
        <f t="shared" si="2"/>
        <v>113</v>
      </c>
      <c r="J28" s="4">
        <f t="shared" si="2"/>
        <v>0</v>
      </c>
      <c r="K28" s="4">
        <f t="shared" si="2"/>
        <v>0</v>
      </c>
      <c r="L28" s="4">
        <f t="shared" si="2"/>
        <v>0</v>
      </c>
      <c r="M28" s="4">
        <f t="shared" si="2"/>
        <v>0</v>
      </c>
    </row>
    <row r="29" spans="1:13" hidden="1" x14ac:dyDescent="0.2">
      <c r="A29" s="1" t="s">
        <v>0</v>
      </c>
      <c r="B29" s="1" t="s">
        <v>0</v>
      </c>
      <c r="C29" s="1" t="s">
        <v>0</v>
      </c>
      <c r="D29" s="3" t="s">
        <v>11</v>
      </c>
      <c r="E29" s="3" t="s">
        <v>40</v>
      </c>
      <c r="F29" s="3" t="s">
        <v>13</v>
      </c>
      <c r="G29" s="4">
        <f t="shared" si="2"/>
        <v>1463</v>
      </c>
      <c r="H29" s="4">
        <f t="shared" si="2"/>
        <v>1523</v>
      </c>
      <c r="I29" s="4">
        <f t="shared" si="2"/>
        <v>565</v>
      </c>
      <c r="J29" s="4">
        <f t="shared" si="2"/>
        <v>869</v>
      </c>
      <c r="K29" s="4">
        <f t="shared" si="2"/>
        <v>0</v>
      </c>
      <c r="L29" s="4">
        <f t="shared" si="2"/>
        <v>0</v>
      </c>
      <c r="M29" s="4">
        <f t="shared" si="2"/>
        <v>0</v>
      </c>
    </row>
    <row r="30" spans="1:13" hidden="1" x14ac:dyDescent="0.2">
      <c r="A30" s="1" t="s">
        <v>0</v>
      </c>
      <c r="B30" s="1" t="s">
        <v>0</v>
      </c>
      <c r="C30" s="1" t="s">
        <v>0</v>
      </c>
      <c r="D30" s="3" t="s">
        <v>39</v>
      </c>
      <c r="E30" s="3" t="s">
        <v>40</v>
      </c>
      <c r="F30" s="3" t="s">
        <v>13</v>
      </c>
      <c r="G30" s="4">
        <f t="shared" si="2"/>
        <v>2324</v>
      </c>
      <c r="H30" s="4">
        <f t="shared" si="2"/>
        <v>2026</v>
      </c>
      <c r="I30" s="4">
        <f t="shared" si="2"/>
        <v>0</v>
      </c>
      <c r="J30" s="4">
        <f t="shared" si="2"/>
        <v>0</v>
      </c>
      <c r="K30" s="4">
        <f t="shared" si="2"/>
        <v>0</v>
      </c>
      <c r="L30" s="4">
        <f t="shared" si="2"/>
        <v>0</v>
      </c>
      <c r="M30" s="4">
        <f t="shared" si="2"/>
        <v>0</v>
      </c>
    </row>
    <row r="31" spans="1:13" hidden="1" x14ac:dyDescent="0.2">
      <c r="A31" s="1" t="s">
        <v>0</v>
      </c>
      <c r="B31" s="1" t="s">
        <v>0</v>
      </c>
      <c r="C31" s="1" t="s">
        <v>0</v>
      </c>
      <c r="D31" s="3" t="s">
        <v>18</v>
      </c>
      <c r="E31" s="3" t="s">
        <v>40</v>
      </c>
      <c r="F31" s="3" t="s">
        <v>13</v>
      </c>
      <c r="G31" s="4">
        <f t="shared" si="2"/>
        <v>1753</v>
      </c>
      <c r="H31" s="4">
        <f t="shared" si="2"/>
        <v>2216</v>
      </c>
      <c r="I31" s="4">
        <f t="shared" si="2"/>
        <v>2806</v>
      </c>
      <c r="J31" s="4">
        <f t="shared" si="2"/>
        <v>3400</v>
      </c>
      <c r="K31" s="4">
        <f t="shared" si="2"/>
        <v>3730</v>
      </c>
      <c r="L31" s="4">
        <f t="shared" si="2"/>
        <v>3810</v>
      </c>
      <c r="M31" s="4">
        <f t="shared" si="2"/>
        <v>3544</v>
      </c>
    </row>
    <row r="32" spans="1:13" hidden="1" x14ac:dyDescent="0.2">
      <c r="A32" s="1" t="s">
        <v>0</v>
      </c>
      <c r="B32" s="1" t="s">
        <v>0</v>
      </c>
      <c r="C32" s="1" t="s">
        <v>0</v>
      </c>
      <c r="D32" s="1" t="s">
        <v>0</v>
      </c>
      <c r="E32" s="5" t="s">
        <v>12</v>
      </c>
      <c r="F32" s="5" t="s">
        <v>13</v>
      </c>
      <c r="G32" s="6">
        <f t="shared" ref="G32:M32" si="3">SUMIF($E$3:$E$31,$E$32,G3:G31)</f>
        <v>0</v>
      </c>
      <c r="H32" s="6">
        <f t="shared" si="3"/>
        <v>0</v>
      </c>
      <c r="I32" s="6">
        <f t="shared" si="3"/>
        <v>0</v>
      </c>
      <c r="J32" s="6">
        <f t="shared" si="3"/>
        <v>0</v>
      </c>
      <c r="K32" s="6">
        <f t="shared" si="3"/>
        <v>0</v>
      </c>
      <c r="L32" s="6">
        <f t="shared" si="3"/>
        <v>0</v>
      </c>
      <c r="M32" s="6">
        <f t="shared" si="3"/>
        <v>280</v>
      </c>
    </row>
    <row r="33" spans="1:13" hidden="1" x14ac:dyDescent="0.2">
      <c r="A33" s="1" t="s">
        <v>0</v>
      </c>
      <c r="B33" s="1" t="s">
        <v>0</v>
      </c>
      <c r="C33" s="1" t="s">
        <v>0</v>
      </c>
      <c r="D33" s="1" t="s">
        <v>0</v>
      </c>
      <c r="E33" s="5" t="s">
        <v>15</v>
      </c>
      <c r="F33" s="5" t="s">
        <v>13</v>
      </c>
      <c r="G33" s="6">
        <f t="shared" ref="G33:M33" si="4">SUMIF($E$3:$E$31,$E$33,G3:G31)</f>
        <v>7197</v>
      </c>
      <c r="H33" s="6">
        <f t="shared" si="4"/>
        <v>5711</v>
      </c>
      <c r="I33" s="6">
        <f t="shared" si="4"/>
        <v>6496</v>
      </c>
      <c r="J33" s="6">
        <f t="shared" si="4"/>
        <v>6409</v>
      </c>
      <c r="K33" s="6">
        <f t="shared" si="4"/>
        <v>6642</v>
      </c>
      <c r="L33" s="6">
        <f t="shared" si="4"/>
        <v>8904</v>
      </c>
      <c r="M33" s="6">
        <f t="shared" si="4"/>
        <v>8784</v>
      </c>
    </row>
    <row r="34" spans="1:13" hidden="1" x14ac:dyDescent="0.2">
      <c r="A34" s="1" t="s">
        <v>0</v>
      </c>
      <c r="B34" s="1" t="s">
        <v>0</v>
      </c>
      <c r="C34" s="1" t="s">
        <v>0</v>
      </c>
      <c r="D34" s="1" t="s">
        <v>0</v>
      </c>
      <c r="E34" s="5" t="s">
        <v>21</v>
      </c>
      <c r="F34" s="5" t="s">
        <v>13</v>
      </c>
      <c r="G34" s="6">
        <f t="shared" ref="G34:M34" si="5">SUMIF($E$3:$E$31,$E$34,G3:G31)</f>
        <v>9396</v>
      </c>
      <c r="H34" s="6">
        <f t="shared" si="5"/>
        <v>10039</v>
      </c>
      <c r="I34" s="6">
        <f t="shared" si="5"/>
        <v>14711</v>
      </c>
      <c r="J34" s="6">
        <f t="shared" si="5"/>
        <v>14455</v>
      </c>
      <c r="K34" s="6">
        <f t="shared" si="5"/>
        <v>14260</v>
      </c>
      <c r="L34" s="6">
        <f t="shared" si="5"/>
        <v>17173</v>
      </c>
      <c r="M34" s="6">
        <f t="shared" si="5"/>
        <v>17377</v>
      </c>
    </row>
    <row r="35" spans="1:13" hidden="1" x14ac:dyDescent="0.2">
      <c r="A35" s="1" t="s">
        <v>0</v>
      </c>
      <c r="B35" s="1" t="s">
        <v>0</v>
      </c>
      <c r="C35" s="1" t="s">
        <v>0</v>
      </c>
      <c r="D35" s="1" t="s">
        <v>0</v>
      </c>
      <c r="E35" s="5" t="s">
        <v>30</v>
      </c>
      <c r="F35" s="5" t="s">
        <v>13</v>
      </c>
      <c r="G35" s="6">
        <f t="shared" ref="G35:M35" si="6">SUMIF($E$3:$E$31,$E$35,G3:G31)</f>
        <v>0</v>
      </c>
      <c r="H35" s="6">
        <f t="shared" si="6"/>
        <v>0</v>
      </c>
      <c r="I35" s="6">
        <f t="shared" si="6"/>
        <v>0</v>
      </c>
      <c r="J35" s="6">
        <f t="shared" si="6"/>
        <v>109</v>
      </c>
      <c r="K35" s="6">
        <f t="shared" si="6"/>
        <v>255</v>
      </c>
      <c r="L35" s="6">
        <f t="shared" si="6"/>
        <v>553</v>
      </c>
      <c r="M35" s="6">
        <f t="shared" si="6"/>
        <v>388</v>
      </c>
    </row>
    <row r="36" spans="1:13" hidden="1" x14ac:dyDescent="0.2">
      <c r="A36" s="1" t="s">
        <v>0</v>
      </c>
      <c r="B36" s="1" t="s">
        <v>0</v>
      </c>
      <c r="C36" s="1" t="s">
        <v>0</v>
      </c>
      <c r="D36" s="1" t="s">
        <v>0</v>
      </c>
      <c r="E36" s="5" t="s">
        <v>32</v>
      </c>
      <c r="F36" s="5" t="s">
        <v>13</v>
      </c>
      <c r="G36" s="6">
        <f t="shared" ref="G36:M36" si="7">SUMIF($E$3:$E$31,$E$36,G3:G31)</f>
        <v>3263</v>
      </c>
      <c r="H36" s="6">
        <f t="shared" si="7"/>
        <v>3087</v>
      </c>
      <c r="I36" s="6">
        <f t="shared" si="7"/>
        <v>2924</v>
      </c>
      <c r="J36" s="6">
        <f t="shared" si="7"/>
        <v>2942</v>
      </c>
      <c r="K36" s="6">
        <f t="shared" si="7"/>
        <v>3017</v>
      </c>
      <c r="L36" s="6">
        <f t="shared" si="7"/>
        <v>3055</v>
      </c>
      <c r="M36" s="6">
        <f t="shared" si="7"/>
        <v>2988</v>
      </c>
    </row>
    <row r="37" spans="1:13" hidden="1" x14ac:dyDescent="0.2">
      <c r="A37" s="1" t="s">
        <v>0</v>
      </c>
      <c r="B37" s="1" t="s">
        <v>0</v>
      </c>
      <c r="C37" s="1" t="s">
        <v>0</v>
      </c>
      <c r="D37" s="1" t="s">
        <v>0</v>
      </c>
      <c r="E37" s="5" t="s">
        <v>36</v>
      </c>
      <c r="F37" s="5" t="s">
        <v>13</v>
      </c>
      <c r="G37" s="6">
        <f t="shared" ref="G37:M37" si="8">SUMIF($E$3:$E$31,$E$37,G3:G31)</f>
        <v>10081</v>
      </c>
      <c r="H37" s="6">
        <f t="shared" si="8"/>
        <v>9204</v>
      </c>
      <c r="I37" s="6">
        <f t="shared" si="8"/>
        <v>9760</v>
      </c>
      <c r="J37" s="6">
        <f t="shared" si="8"/>
        <v>9637</v>
      </c>
      <c r="K37" s="6">
        <f t="shared" si="8"/>
        <v>8730</v>
      </c>
      <c r="L37" s="6">
        <f t="shared" si="8"/>
        <v>8899</v>
      </c>
      <c r="M37" s="6">
        <f t="shared" si="8"/>
        <v>9898</v>
      </c>
    </row>
    <row r="38" spans="1:13" hidden="1" x14ac:dyDescent="0.2">
      <c r="A38" s="1" t="s">
        <v>0</v>
      </c>
      <c r="B38" s="1" t="s">
        <v>0</v>
      </c>
      <c r="C38" s="1" t="s">
        <v>0</v>
      </c>
      <c r="D38" s="1" t="s">
        <v>0</v>
      </c>
      <c r="E38" s="5" t="s">
        <v>38</v>
      </c>
      <c r="F38" s="5" t="s">
        <v>13</v>
      </c>
      <c r="G38" s="6">
        <f t="shared" ref="G38:M38" si="9">SUMIF($E$3:$E$31,$E$38,G3:G31)</f>
        <v>2392</v>
      </c>
      <c r="H38" s="6">
        <f t="shared" si="9"/>
        <v>2342</v>
      </c>
      <c r="I38" s="6">
        <f t="shared" si="9"/>
        <v>3973</v>
      </c>
      <c r="J38" s="6">
        <f t="shared" si="9"/>
        <v>5916</v>
      </c>
      <c r="K38" s="6">
        <f t="shared" si="9"/>
        <v>6380</v>
      </c>
      <c r="L38" s="6">
        <f t="shared" si="9"/>
        <v>6262</v>
      </c>
      <c r="M38" s="6">
        <f t="shared" si="9"/>
        <v>7286</v>
      </c>
    </row>
    <row r="39" spans="1:13" hidden="1" x14ac:dyDescent="0.2">
      <c r="A39" s="1" t="s">
        <v>0</v>
      </c>
      <c r="B39" s="1" t="s">
        <v>0</v>
      </c>
      <c r="C39" s="1" t="s">
        <v>0</v>
      </c>
      <c r="D39" s="1" t="s">
        <v>0</v>
      </c>
      <c r="E39" s="5" t="s">
        <v>40</v>
      </c>
      <c r="F39" s="5" t="s">
        <v>13</v>
      </c>
      <c r="G39" s="6">
        <f t="shared" ref="G39:M39" si="10">SUMIF($E$3:$E$31,$E$39,G3:G31)</f>
        <v>5815</v>
      </c>
      <c r="H39" s="6">
        <f t="shared" si="10"/>
        <v>5990</v>
      </c>
      <c r="I39" s="6">
        <f t="shared" si="10"/>
        <v>3484</v>
      </c>
      <c r="J39" s="6">
        <f t="shared" si="10"/>
        <v>4269</v>
      </c>
      <c r="K39" s="6">
        <f t="shared" si="10"/>
        <v>3730</v>
      </c>
      <c r="L39" s="6">
        <f t="shared" si="10"/>
        <v>3810</v>
      </c>
      <c r="M39" s="6">
        <f t="shared" si="10"/>
        <v>3544</v>
      </c>
    </row>
    <row r="40" spans="1:13" hidden="1" x14ac:dyDescent="0.2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7" t="s">
        <v>13</v>
      </c>
      <c r="G40" s="8">
        <f t="shared" ref="G40:M40" si="11">SUM(G32:G39)</f>
        <v>38144</v>
      </c>
      <c r="H40" s="8">
        <f t="shared" si="11"/>
        <v>36373</v>
      </c>
      <c r="I40" s="8">
        <f t="shared" si="11"/>
        <v>41348</v>
      </c>
      <c r="J40" s="8">
        <f t="shared" si="11"/>
        <v>43737</v>
      </c>
      <c r="K40" s="8">
        <f t="shared" si="11"/>
        <v>43014</v>
      </c>
      <c r="L40" s="8">
        <f t="shared" si="11"/>
        <v>48656</v>
      </c>
      <c r="M40" s="8">
        <f t="shared" si="11"/>
        <v>50545</v>
      </c>
    </row>
    <row r="41" spans="1:13" hidden="1" x14ac:dyDescent="0.2">
      <c r="A41" s="1" t="s">
        <v>0</v>
      </c>
      <c r="B41" s="1" t="s">
        <v>0</v>
      </c>
      <c r="C41" s="1" t="s">
        <v>0</v>
      </c>
      <c r="D41" s="3" t="s">
        <v>11</v>
      </c>
      <c r="E41" s="3" t="s">
        <v>12</v>
      </c>
      <c r="F41" s="3" t="s">
        <v>41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300</v>
      </c>
    </row>
    <row r="42" spans="1:13" hidden="1" x14ac:dyDescent="0.2">
      <c r="A42" s="1" t="s">
        <v>0</v>
      </c>
      <c r="B42" s="1" t="s">
        <v>0</v>
      </c>
      <c r="C42" s="1" t="s">
        <v>0</v>
      </c>
      <c r="D42" s="3" t="s">
        <v>14</v>
      </c>
      <c r="E42" s="3" t="s">
        <v>15</v>
      </c>
      <c r="F42" s="3" t="s">
        <v>41</v>
      </c>
      <c r="G42" s="9">
        <v>500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</row>
    <row r="43" spans="1:13" x14ac:dyDescent="0.2">
      <c r="A43" s="1" t="s">
        <v>0</v>
      </c>
      <c r="B43" s="1" t="s">
        <v>0</v>
      </c>
      <c r="C43" s="1" t="s">
        <v>0</v>
      </c>
      <c r="D43" s="3" t="s">
        <v>16</v>
      </c>
      <c r="E43" s="3" t="s">
        <v>15</v>
      </c>
      <c r="F43" s="3" t="s">
        <v>41</v>
      </c>
      <c r="G43" s="9">
        <v>5769</v>
      </c>
      <c r="H43" s="9">
        <v>6023</v>
      </c>
      <c r="I43" s="9">
        <v>5087</v>
      </c>
      <c r="J43" s="9">
        <v>5087</v>
      </c>
      <c r="K43" s="9">
        <v>5087</v>
      </c>
      <c r="L43" s="9">
        <v>5087</v>
      </c>
      <c r="M43" s="9">
        <v>3200</v>
      </c>
    </row>
    <row r="44" spans="1:13" hidden="1" x14ac:dyDescent="0.2">
      <c r="A44" s="1" t="s">
        <v>0</v>
      </c>
      <c r="B44" s="1" t="s">
        <v>0</v>
      </c>
      <c r="C44" s="1" t="s">
        <v>0</v>
      </c>
      <c r="D44" s="3" t="s">
        <v>17</v>
      </c>
      <c r="E44" s="3" t="s">
        <v>15</v>
      </c>
      <c r="F44" s="3" t="s">
        <v>41</v>
      </c>
      <c r="G44" s="9">
        <v>1075</v>
      </c>
      <c r="H44" s="9">
        <v>811</v>
      </c>
      <c r="I44" s="9">
        <v>1735</v>
      </c>
      <c r="J44" s="9">
        <v>1735</v>
      </c>
      <c r="K44" s="9">
        <v>1760</v>
      </c>
      <c r="L44" s="9">
        <v>1760</v>
      </c>
      <c r="M44" s="9">
        <v>1108</v>
      </c>
    </row>
    <row r="45" spans="1:13" x14ac:dyDescent="0.2">
      <c r="A45" s="1" t="s">
        <v>0</v>
      </c>
      <c r="B45" s="1" t="s">
        <v>0</v>
      </c>
      <c r="C45" s="1" t="s">
        <v>0</v>
      </c>
      <c r="D45" s="3" t="s">
        <v>18</v>
      </c>
      <c r="E45" s="3" t="s">
        <v>15</v>
      </c>
      <c r="F45" s="3" t="s">
        <v>41</v>
      </c>
      <c r="G45" s="9">
        <v>0</v>
      </c>
      <c r="H45" s="9">
        <v>0</v>
      </c>
      <c r="I45" s="9">
        <v>0</v>
      </c>
      <c r="J45" s="9">
        <v>0</v>
      </c>
      <c r="K45" s="9">
        <v>660</v>
      </c>
      <c r="L45" s="9">
        <v>2629</v>
      </c>
      <c r="M45" s="9">
        <v>4619</v>
      </c>
    </row>
    <row r="46" spans="1:13" hidden="1" x14ac:dyDescent="0.2">
      <c r="A46" s="1" t="s">
        <v>0</v>
      </c>
      <c r="B46" s="1" t="s">
        <v>0</v>
      </c>
      <c r="C46" s="1" t="s">
        <v>0</v>
      </c>
      <c r="D46" s="3" t="s">
        <v>19</v>
      </c>
      <c r="E46" s="3" t="s">
        <v>15</v>
      </c>
      <c r="F46" s="3" t="s">
        <v>41</v>
      </c>
      <c r="G46" s="9">
        <v>200</v>
      </c>
      <c r="H46" s="9">
        <v>200</v>
      </c>
      <c r="I46" s="9">
        <v>133</v>
      </c>
      <c r="J46" s="9">
        <v>133</v>
      </c>
      <c r="K46" s="9">
        <v>134</v>
      </c>
      <c r="L46" s="9">
        <v>134</v>
      </c>
      <c r="M46" s="9">
        <v>134</v>
      </c>
    </row>
    <row r="47" spans="1:13" hidden="1" x14ac:dyDescent="0.2">
      <c r="A47" s="1" t="s">
        <v>0</v>
      </c>
      <c r="B47" s="1" t="s">
        <v>0</v>
      </c>
      <c r="C47" s="1" t="s">
        <v>0</v>
      </c>
      <c r="D47" s="3" t="s">
        <v>20</v>
      </c>
      <c r="E47" s="3" t="s">
        <v>21</v>
      </c>
      <c r="F47" s="3" t="s">
        <v>41</v>
      </c>
      <c r="G47" s="9">
        <v>8</v>
      </c>
      <c r="H47" s="9">
        <v>8</v>
      </c>
      <c r="I47" s="9">
        <v>8</v>
      </c>
      <c r="J47" s="9">
        <v>8</v>
      </c>
      <c r="K47" s="9">
        <v>8</v>
      </c>
      <c r="L47" s="9">
        <v>8</v>
      </c>
      <c r="M47" s="9">
        <v>8</v>
      </c>
    </row>
    <row r="48" spans="1:13" hidden="1" x14ac:dyDescent="0.2">
      <c r="A48" s="1" t="s">
        <v>0</v>
      </c>
      <c r="B48" s="1" t="s">
        <v>0</v>
      </c>
      <c r="C48" s="1" t="s">
        <v>0</v>
      </c>
      <c r="D48" s="3" t="s">
        <v>22</v>
      </c>
      <c r="E48" s="3" t="s">
        <v>21</v>
      </c>
      <c r="F48" s="3" t="s">
        <v>41</v>
      </c>
      <c r="G48" s="9">
        <v>4</v>
      </c>
      <c r="H48" s="9">
        <v>4</v>
      </c>
      <c r="I48" s="9">
        <v>4</v>
      </c>
      <c r="J48" s="9">
        <v>4</v>
      </c>
      <c r="K48" s="9">
        <v>4</v>
      </c>
      <c r="L48" s="9">
        <v>4</v>
      </c>
      <c r="M48" s="9">
        <v>4</v>
      </c>
    </row>
    <row r="49" spans="1:13" hidden="1" x14ac:dyDescent="0.2">
      <c r="A49" s="1" t="s">
        <v>0</v>
      </c>
      <c r="B49" s="1" t="s">
        <v>0</v>
      </c>
      <c r="C49" s="1" t="s">
        <v>0</v>
      </c>
      <c r="D49" s="3" t="s">
        <v>23</v>
      </c>
      <c r="E49" s="3" t="s">
        <v>21</v>
      </c>
      <c r="F49" s="3" t="s">
        <v>41</v>
      </c>
      <c r="G49" s="9">
        <v>45</v>
      </c>
      <c r="H49" s="9">
        <v>45</v>
      </c>
      <c r="I49" s="9">
        <v>50</v>
      </c>
      <c r="J49" s="9">
        <v>50</v>
      </c>
      <c r="K49" s="9">
        <v>50</v>
      </c>
      <c r="L49" s="9">
        <v>50</v>
      </c>
      <c r="M49" s="9">
        <v>27</v>
      </c>
    </row>
    <row r="50" spans="1:13" hidden="1" x14ac:dyDescent="0.2">
      <c r="A50" s="1" t="s">
        <v>0</v>
      </c>
      <c r="B50" s="1" t="s">
        <v>0</v>
      </c>
      <c r="C50" s="1" t="s">
        <v>0</v>
      </c>
      <c r="D50" s="3" t="s">
        <v>11</v>
      </c>
      <c r="E50" s="3" t="s">
        <v>21</v>
      </c>
      <c r="F50" s="3" t="s">
        <v>41</v>
      </c>
      <c r="G50" s="9">
        <v>308</v>
      </c>
      <c r="H50" s="9">
        <v>0</v>
      </c>
      <c r="I50" s="9">
        <v>1625</v>
      </c>
      <c r="J50" s="9">
        <v>1760</v>
      </c>
      <c r="K50" s="9">
        <v>1700</v>
      </c>
      <c r="L50" s="9">
        <v>1650</v>
      </c>
      <c r="M50" s="9">
        <v>1675</v>
      </c>
    </row>
    <row r="51" spans="1:13" hidden="1" x14ac:dyDescent="0.2">
      <c r="A51" s="1" t="s">
        <v>0</v>
      </c>
      <c r="B51" s="1" t="s">
        <v>0</v>
      </c>
      <c r="C51" s="1" t="s">
        <v>0</v>
      </c>
      <c r="D51" s="3" t="s">
        <v>24</v>
      </c>
      <c r="E51" s="3" t="s">
        <v>21</v>
      </c>
      <c r="F51" s="3" t="s">
        <v>41</v>
      </c>
      <c r="G51" s="9">
        <v>928</v>
      </c>
      <c r="H51" s="9">
        <v>904</v>
      </c>
      <c r="I51" s="9">
        <v>1025</v>
      </c>
      <c r="J51" s="9">
        <v>1062</v>
      </c>
      <c r="K51" s="9">
        <v>1053</v>
      </c>
      <c r="L51" s="9">
        <v>1053</v>
      </c>
      <c r="M51" s="9">
        <v>1053</v>
      </c>
    </row>
    <row r="52" spans="1:13" hidden="1" x14ac:dyDescent="0.2">
      <c r="A52" s="1" t="s">
        <v>0</v>
      </c>
      <c r="B52" s="1" t="s">
        <v>0</v>
      </c>
      <c r="C52" s="1" t="s">
        <v>0</v>
      </c>
      <c r="D52" s="3" t="s">
        <v>25</v>
      </c>
      <c r="E52" s="3" t="s">
        <v>21</v>
      </c>
      <c r="F52" s="3" t="s">
        <v>41</v>
      </c>
      <c r="G52" s="9">
        <v>161</v>
      </c>
      <c r="H52" s="9">
        <v>159</v>
      </c>
      <c r="I52" s="9">
        <v>291</v>
      </c>
      <c r="J52" s="9">
        <v>314</v>
      </c>
      <c r="K52" s="9">
        <v>439</v>
      </c>
      <c r="L52" s="9">
        <v>439</v>
      </c>
      <c r="M52" s="9">
        <v>439</v>
      </c>
    </row>
    <row r="53" spans="1:13" hidden="1" x14ac:dyDescent="0.2">
      <c r="A53" s="1" t="s">
        <v>0</v>
      </c>
      <c r="B53" s="1" t="s">
        <v>0</v>
      </c>
      <c r="C53" s="1" t="s">
        <v>0</v>
      </c>
      <c r="D53" s="3" t="s">
        <v>26</v>
      </c>
      <c r="E53" s="3" t="s">
        <v>21</v>
      </c>
      <c r="F53" s="3" t="s">
        <v>41</v>
      </c>
      <c r="G53" s="9">
        <v>8121</v>
      </c>
      <c r="H53" s="9">
        <v>9154</v>
      </c>
      <c r="I53" s="9">
        <v>11879</v>
      </c>
      <c r="J53" s="9">
        <v>12212</v>
      </c>
      <c r="K53" s="9">
        <v>13212</v>
      </c>
      <c r="L53" s="9">
        <v>13224</v>
      </c>
      <c r="M53" s="9">
        <v>13224</v>
      </c>
    </row>
    <row r="54" spans="1:13" hidden="1" x14ac:dyDescent="0.2">
      <c r="A54" s="1" t="s">
        <v>0</v>
      </c>
      <c r="B54" s="1" t="s">
        <v>0</v>
      </c>
      <c r="C54" s="1" t="s">
        <v>0</v>
      </c>
      <c r="D54" s="3" t="s">
        <v>27</v>
      </c>
      <c r="E54" s="3" t="s">
        <v>21</v>
      </c>
      <c r="F54" s="3" t="s">
        <v>41</v>
      </c>
      <c r="G54" s="9">
        <v>0</v>
      </c>
      <c r="H54" s="9">
        <v>0</v>
      </c>
      <c r="I54" s="9">
        <v>0</v>
      </c>
      <c r="J54" s="9">
        <v>0</v>
      </c>
      <c r="K54" s="9">
        <v>25</v>
      </c>
      <c r="L54" s="9">
        <v>25</v>
      </c>
      <c r="M54" s="9">
        <v>25</v>
      </c>
    </row>
    <row r="55" spans="1:13" hidden="1" x14ac:dyDescent="0.2">
      <c r="A55" s="1" t="s">
        <v>0</v>
      </c>
      <c r="B55" s="1" t="s">
        <v>0</v>
      </c>
      <c r="C55" s="1" t="s">
        <v>0</v>
      </c>
      <c r="D55" s="3" t="s">
        <v>28</v>
      </c>
      <c r="E55" s="3" t="s">
        <v>21</v>
      </c>
      <c r="F55" s="3" t="s">
        <v>41</v>
      </c>
      <c r="G55" s="9">
        <v>55</v>
      </c>
      <c r="H55" s="9">
        <v>55</v>
      </c>
      <c r="I55" s="9">
        <v>55</v>
      </c>
      <c r="J55" s="9">
        <v>70</v>
      </c>
      <c r="K55" s="9">
        <v>100</v>
      </c>
      <c r="L55" s="9">
        <v>115</v>
      </c>
      <c r="M55" s="9">
        <v>125</v>
      </c>
    </row>
    <row r="56" spans="1:13" hidden="1" x14ac:dyDescent="0.2">
      <c r="A56" s="1" t="s">
        <v>0</v>
      </c>
      <c r="B56" s="1" t="s">
        <v>0</v>
      </c>
      <c r="C56" s="1" t="s">
        <v>0</v>
      </c>
      <c r="D56" s="3" t="s">
        <v>29</v>
      </c>
      <c r="E56" s="3" t="s">
        <v>21</v>
      </c>
      <c r="F56" s="3" t="s">
        <v>41</v>
      </c>
      <c r="G56" s="9">
        <v>150</v>
      </c>
      <c r="H56" s="9">
        <v>175</v>
      </c>
      <c r="I56" s="9">
        <v>519</v>
      </c>
      <c r="J56" s="9">
        <v>658</v>
      </c>
      <c r="K56" s="9">
        <v>717</v>
      </c>
      <c r="L56" s="9">
        <v>1190</v>
      </c>
      <c r="M56" s="9">
        <v>1650</v>
      </c>
    </row>
    <row r="57" spans="1:13" hidden="1" x14ac:dyDescent="0.2">
      <c r="A57" s="1" t="s">
        <v>0</v>
      </c>
      <c r="B57" s="1" t="s">
        <v>0</v>
      </c>
      <c r="C57" s="1" t="s">
        <v>0</v>
      </c>
      <c r="D57" s="3" t="s">
        <v>11</v>
      </c>
      <c r="E57" s="3" t="s">
        <v>30</v>
      </c>
      <c r="F57" s="3" t="s">
        <v>41</v>
      </c>
      <c r="G57" s="9">
        <v>0</v>
      </c>
      <c r="H57" s="9">
        <v>0</v>
      </c>
      <c r="I57" s="9">
        <v>850</v>
      </c>
      <c r="J57" s="9">
        <v>933</v>
      </c>
      <c r="K57" s="9">
        <v>1150</v>
      </c>
      <c r="L57" s="9">
        <v>1350</v>
      </c>
      <c r="M57" s="9">
        <v>1235</v>
      </c>
    </row>
    <row r="58" spans="1:13" hidden="1" x14ac:dyDescent="0.2">
      <c r="A58" s="1" t="s">
        <v>0</v>
      </c>
      <c r="B58" s="1" t="s">
        <v>0</v>
      </c>
      <c r="C58" s="1" t="s">
        <v>0</v>
      </c>
      <c r="D58" s="3" t="s">
        <v>31</v>
      </c>
      <c r="E58" s="3" t="s">
        <v>32</v>
      </c>
      <c r="F58" s="3" t="s">
        <v>41</v>
      </c>
      <c r="G58" s="9">
        <v>394</v>
      </c>
      <c r="H58" s="9">
        <v>451</v>
      </c>
      <c r="I58" s="9">
        <v>452</v>
      </c>
      <c r="J58" s="9">
        <v>452</v>
      </c>
      <c r="K58" s="9">
        <v>452</v>
      </c>
      <c r="L58" s="9">
        <v>549</v>
      </c>
      <c r="M58" s="9">
        <v>648</v>
      </c>
    </row>
    <row r="59" spans="1:13" hidden="1" x14ac:dyDescent="0.2">
      <c r="A59" s="1" t="s">
        <v>0</v>
      </c>
      <c r="B59" s="1" t="s">
        <v>0</v>
      </c>
      <c r="C59" s="1" t="s">
        <v>0</v>
      </c>
      <c r="D59" s="3" t="s">
        <v>33</v>
      </c>
      <c r="E59" s="3" t="s">
        <v>32</v>
      </c>
      <c r="F59" s="3" t="s">
        <v>41</v>
      </c>
      <c r="G59" s="9">
        <v>494</v>
      </c>
      <c r="H59" s="9">
        <v>379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</row>
    <row r="60" spans="1:13" hidden="1" x14ac:dyDescent="0.2">
      <c r="A60" s="1" t="s">
        <v>0</v>
      </c>
      <c r="B60" s="1" t="s">
        <v>0</v>
      </c>
      <c r="C60" s="1" t="s">
        <v>0</v>
      </c>
      <c r="D60" s="3" t="s">
        <v>34</v>
      </c>
      <c r="E60" s="3" t="s">
        <v>32</v>
      </c>
      <c r="F60" s="3" t="s">
        <v>41</v>
      </c>
      <c r="G60" s="9">
        <v>2929</v>
      </c>
      <c r="H60" s="9">
        <v>3059</v>
      </c>
      <c r="I60" s="9">
        <v>3179</v>
      </c>
      <c r="J60" s="9">
        <v>3179</v>
      </c>
      <c r="K60" s="9">
        <v>2933</v>
      </c>
      <c r="L60" s="9">
        <v>2586</v>
      </c>
      <c r="M60" s="9">
        <v>2444</v>
      </c>
    </row>
    <row r="61" spans="1:13" hidden="1" x14ac:dyDescent="0.2">
      <c r="A61" s="1" t="s">
        <v>0</v>
      </c>
      <c r="B61" s="1" t="s">
        <v>0</v>
      </c>
      <c r="C61" s="1" t="s">
        <v>0</v>
      </c>
      <c r="D61" s="3" t="s">
        <v>35</v>
      </c>
      <c r="E61" s="3" t="s">
        <v>36</v>
      </c>
      <c r="F61" s="3" t="s">
        <v>41</v>
      </c>
      <c r="G61" s="9">
        <v>225</v>
      </c>
      <c r="H61" s="9">
        <v>225</v>
      </c>
      <c r="I61" s="9">
        <v>225</v>
      </c>
      <c r="J61" s="9">
        <v>0</v>
      </c>
      <c r="K61" s="9">
        <v>0</v>
      </c>
      <c r="L61" s="9">
        <v>0</v>
      </c>
      <c r="M61" s="9">
        <v>0</v>
      </c>
    </row>
    <row r="62" spans="1:13" x14ac:dyDescent="0.2">
      <c r="A62" s="1" t="s">
        <v>0</v>
      </c>
      <c r="B62" s="1" t="s">
        <v>0</v>
      </c>
      <c r="C62" s="1" t="s">
        <v>0</v>
      </c>
      <c r="D62" s="3" t="s">
        <v>16</v>
      </c>
      <c r="E62" s="3" t="s">
        <v>36</v>
      </c>
      <c r="F62" s="3" t="s">
        <v>41</v>
      </c>
      <c r="G62" s="9">
        <v>10296</v>
      </c>
      <c r="H62" s="9">
        <v>9944</v>
      </c>
      <c r="I62" s="9">
        <v>10244</v>
      </c>
      <c r="J62" s="9">
        <v>10415</v>
      </c>
      <c r="K62" s="9">
        <v>10181</v>
      </c>
      <c r="L62" s="9">
        <v>9781</v>
      </c>
      <c r="M62" s="9">
        <v>9417</v>
      </c>
    </row>
    <row r="63" spans="1:13" hidden="1" x14ac:dyDescent="0.2">
      <c r="A63" s="1" t="s">
        <v>0</v>
      </c>
      <c r="B63" s="1" t="s">
        <v>0</v>
      </c>
      <c r="C63" s="1" t="s">
        <v>0</v>
      </c>
      <c r="D63" s="3" t="s">
        <v>17</v>
      </c>
      <c r="E63" s="3" t="s">
        <v>36</v>
      </c>
      <c r="F63" s="3" t="s">
        <v>41</v>
      </c>
      <c r="G63" s="9">
        <v>0</v>
      </c>
      <c r="H63" s="9">
        <v>0</v>
      </c>
      <c r="I63" s="9">
        <v>0</v>
      </c>
      <c r="J63" s="9">
        <v>0</v>
      </c>
      <c r="K63" s="9">
        <v>73</v>
      </c>
      <c r="L63" s="9">
        <v>196</v>
      </c>
      <c r="M63" s="9">
        <v>487</v>
      </c>
    </row>
    <row r="64" spans="1:13" hidden="1" x14ac:dyDescent="0.2">
      <c r="A64" s="1" t="s">
        <v>0</v>
      </c>
      <c r="B64" s="1" t="s">
        <v>0</v>
      </c>
      <c r="C64" s="1" t="s">
        <v>0</v>
      </c>
      <c r="D64" s="3" t="s">
        <v>37</v>
      </c>
      <c r="E64" s="3" t="s">
        <v>38</v>
      </c>
      <c r="F64" s="3" t="s">
        <v>41</v>
      </c>
      <c r="G64" s="9">
        <v>0</v>
      </c>
      <c r="H64" s="9">
        <v>0</v>
      </c>
      <c r="I64" s="9">
        <v>113</v>
      </c>
      <c r="J64" s="9">
        <v>225</v>
      </c>
      <c r="K64" s="9">
        <v>225</v>
      </c>
      <c r="L64" s="9">
        <v>225</v>
      </c>
      <c r="M64" s="9">
        <v>225</v>
      </c>
    </row>
    <row r="65" spans="1:13" x14ac:dyDescent="0.2">
      <c r="A65" s="1" t="s">
        <v>0</v>
      </c>
      <c r="B65" s="1" t="s">
        <v>0</v>
      </c>
      <c r="C65" s="1" t="s">
        <v>0</v>
      </c>
      <c r="D65" s="3" t="s">
        <v>39</v>
      </c>
      <c r="E65" s="3" t="s">
        <v>38</v>
      </c>
      <c r="F65" s="3" t="s">
        <v>41</v>
      </c>
      <c r="G65" s="9">
        <v>2667</v>
      </c>
      <c r="H65" s="9">
        <v>2344</v>
      </c>
      <c r="I65" s="9">
        <v>3872</v>
      </c>
      <c r="J65" s="9">
        <v>5788</v>
      </c>
      <c r="K65" s="9">
        <v>6159</v>
      </c>
      <c r="L65" s="9">
        <v>6042</v>
      </c>
      <c r="M65" s="9">
        <v>7063</v>
      </c>
    </row>
    <row r="66" spans="1:13" hidden="1" x14ac:dyDescent="0.2">
      <c r="A66" s="1" t="s">
        <v>0</v>
      </c>
      <c r="B66" s="1" t="s">
        <v>0</v>
      </c>
      <c r="C66" s="1" t="s">
        <v>0</v>
      </c>
      <c r="D66" s="3" t="s">
        <v>35</v>
      </c>
      <c r="E66" s="3" t="s">
        <v>40</v>
      </c>
      <c r="F66" s="3" t="s">
        <v>41</v>
      </c>
      <c r="G66" s="9">
        <v>275</v>
      </c>
      <c r="H66" s="9">
        <v>225</v>
      </c>
      <c r="I66" s="9">
        <v>113</v>
      </c>
      <c r="J66" s="9">
        <v>0</v>
      </c>
      <c r="K66" s="9">
        <v>0</v>
      </c>
      <c r="L66" s="9">
        <v>0</v>
      </c>
      <c r="M66" s="9">
        <v>0</v>
      </c>
    </row>
    <row r="67" spans="1:13" hidden="1" x14ac:dyDescent="0.2">
      <c r="A67" s="1" t="s">
        <v>0</v>
      </c>
      <c r="B67" s="1" t="s">
        <v>0</v>
      </c>
      <c r="C67" s="1" t="s">
        <v>0</v>
      </c>
      <c r="D67" s="3" t="s">
        <v>11</v>
      </c>
      <c r="E67" s="3" t="s">
        <v>40</v>
      </c>
      <c r="F67" s="3" t="s">
        <v>41</v>
      </c>
      <c r="G67" s="9">
        <v>1500</v>
      </c>
      <c r="H67" s="9">
        <v>2000</v>
      </c>
      <c r="I67" s="9">
        <v>1000</v>
      </c>
      <c r="J67" s="9">
        <v>1000</v>
      </c>
      <c r="K67" s="9">
        <v>0</v>
      </c>
      <c r="L67" s="9">
        <v>0</v>
      </c>
      <c r="M67" s="9">
        <v>0</v>
      </c>
    </row>
    <row r="68" spans="1:13" x14ac:dyDescent="0.2">
      <c r="A68" s="1" t="s">
        <v>0</v>
      </c>
      <c r="B68" s="1" t="s">
        <v>0</v>
      </c>
      <c r="C68" s="1" t="s">
        <v>0</v>
      </c>
      <c r="D68" s="3" t="s">
        <v>39</v>
      </c>
      <c r="E68" s="3" t="s">
        <v>40</v>
      </c>
      <c r="F68" s="3" t="s">
        <v>41</v>
      </c>
      <c r="G68" s="9">
        <v>2536</v>
      </c>
      <c r="H68" s="9">
        <v>2046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</row>
    <row r="69" spans="1:13" x14ac:dyDescent="0.2">
      <c r="A69" s="1" t="s">
        <v>0</v>
      </c>
      <c r="B69" s="1" t="s">
        <v>0</v>
      </c>
      <c r="C69" s="1" t="s">
        <v>0</v>
      </c>
      <c r="D69" s="3" t="s">
        <v>18</v>
      </c>
      <c r="E69" s="3" t="s">
        <v>40</v>
      </c>
      <c r="F69" s="3" t="s">
        <v>41</v>
      </c>
      <c r="G69" s="9">
        <v>1893</v>
      </c>
      <c r="H69" s="9">
        <v>3485</v>
      </c>
      <c r="I69" s="9">
        <v>3603</v>
      </c>
      <c r="J69" s="9">
        <v>3678</v>
      </c>
      <c r="K69" s="9">
        <v>4019</v>
      </c>
      <c r="L69" s="9">
        <v>3862</v>
      </c>
      <c r="M69" s="9">
        <v>3919</v>
      </c>
    </row>
    <row r="70" spans="1:13" hidden="1" x14ac:dyDescent="0.2">
      <c r="A70" s="1" t="s">
        <v>0</v>
      </c>
      <c r="B70" s="1" t="s">
        <v>0</v>
      </c>
      <c r="C70" s="1" t="s">
        <v>0</v>
      </c>
      <c r="D70" s="1" t="s">
        <v>0</v>
      </c>
      <c r="E70" s="5" t="s">
        <v>12</v>
      </c>
      <c r="F70" s="5" t="s">
        <v>41</v>
      </c>
      <c r="G70" s="6">
        <f t="shared" ref="G70:M70" si="12">SUMIF($E$41:$E$69,$E$70,G41:G69)</f>
        <v>0</v>
      </c>
      <c r="H70" s="6">
        <f t="shared" si="12"/>
        <v>0</v>
      </c>
      <c r="I70" s="6">
        <f t="shared" si="12"/>
        <v>0</v>
      </c>
      <c r="J70" s="6">
        <f t="shared" si="12"/>
        <v>0</v>
      </c>
      <c r="K70" s="6">
        <f t="shared" si="12"/>
        <v>0</v>
      </c>
      <c r="L70" s="6">
        <f t="shared" si="12"/>
        <v>0</v>
      </c>
      <c r="M70" s="6">
        <f t="shared" si="12"/>
        <v>300</v>
      </c>
    </row>
    <row r="71" spans="1:13" hidden="1" x14ac:dyDescent="0.2">
      <c r="A71" s="1" t="s">
        <v>0</v>
      </c>
      <c r="B71" s="1" t="s">
        <v>0</v>
      </c>
      <c r="C71" s="1" t="s">
        <v>0</v>
      </c>
      <c r="D71" s="1" t="s">
        <v>0</v>
      </c>
      <c r="E71" s="5" t="s">
        <v>15</v>
      </c>
      <c r="F71" s="5" t="s">
        <v>41</v>
      </c>
      <c r="G71" s="6">
        <f t="shared" ref="G71:M71" si="13">SUMIF($E$41:$E$69,$E$71,G41:G69)</f>
        <v>7544</v>
      </c>
      <c r="H71" s="6">
        <f t="shared" si="13"/>
        <v>7034</v>
      </c>
      <c r="I71" s="6">
        <f t="shared" si="13"/>
        <v>6955</v>
      </c>
      <c r="J71" s="6">
        <f t="shared" si="13"/>
        <v>6955</v>
      </c>
      <c r="K71" s="6">
        <f t="shared" si="13"/>
        <v>7641</v>
      </c>
      <c r="L71" s="6">
        <f t="shared" si="13"/>
        <v>9610</v>
      </c>
      <c r="M71" s="6">
        <f t="shared" si="13"/>
        <v>9061</v>
      </c>
    </row>
    <row r="72" spans="1:13" hidden="1" x14ac:dyDescent="0.2">
      <c r="A72" s="1" t="s">
        <v>0</v>
      </c>
      <c r="B72" s="1" t="s">
        <v>0</v>
      </c>
      <c r="C72" s="1" t="s">
        <v>0</v>
      </c>
      <c r="D72" s="1" t="s">
        <v>0</v>
      </c>
      <c r="E72" s="5" t="s">
        <v>21</v>
      </c>
      <c r="F72" s="5" t="s">
        <v>41</v>
      </c>
      <c r="G72" s="6">
        <f t="shared" ref="G72:M72" si="14">SUMIF($E$41:$E$69,$E$72,G41:G69)</f>
        <v>9780</v>
      </c>
      <c r="H72" s="6">
        <f t="shared" si="14"/>
        <v>10504</v>
      </c>
      <c r="I72" s="6">
        <f t="shared" si="14"/>
        <v>15456</v>
      </c>
      <c r="J72" s="6">
        <f t="shared" si="14"/>
        <v>16138</v>
      </c>
      <c r="K72" s="6">
        <f t="shared" si="14"/>
        <v>17308</v>
      </c>
      <c r="L72" s="6">
        <f t="shared" si="14"/>
        <v>17758</v>
      </c>
      <c r="M72" s="6">
        <f t="shared" si="14"/>
        <v>18230</v>
      </c>
    </row>
    <row r="73" spans="1:13" hidden="1" x14ac:dyDescent="0.2">
      <c r="A73" s="1" t="s">
        <v>0</v>
      </c>
      <c r="B73" s="1" t="s">
        <v>0</v>
      </c>
      <c r="C73" s="1" t="s">
        <v>0</v>
      </c>
      <c r="D73" s="1" t="s">
        <v>0</v>
      </c>
      <c r="E73" s="5" t="s">
        <v>30</v>
      </c>
      <c r="F73" s="5" t="s">
        <v>41</v>
      </c>
      <c r="G73" s="6">
        <f t="shared" ref="G73:M73" si="15">SUMIF($E$41:$E$69,$E$73,G41:G69)</f>
        <v>0</v>
      </c>
      <c r="H73" s="6">
        <f t="shared" si="15"/>
        <v>0</v>
      </c>
      <c r="I73" s="6">
        <f t="shared" si="15"/>
        <v>850</v>
      </c>
      <c r="J73" s="6">
        <f t="shared" si="15"/>
        <v>933</v>
      </c>
      <c r="K73" s="6">
        <f t="shared" si="15"/>
        <v>1150</v>
      </c>
      <c r="L73" s="6">
        <f t="shared" si="15"/>
        <v>1350</v>
      </c>
      <c r="M73" s="6">
        <f t="shared" si="15"/>
        <v>1235</v>
      </c>
    </row>
    <row r="74" spans="1:13" hidden="1" x14ac:dyDescent="0.2">
      <c r="A74" s="1" t="s">
        <v>0</v>
      </c>
      <c r="B74" s="1" t="s">
        <v>0</v>
      </c>
      <c r="C74" s="1" t="s">
        <v>0</v>
      </c>
      <c r="D74" s="1" t="s">
        <v>0</v>
      </c>
      <c r="E74" s="5" t="s">
        <v>32</v>
      </c>
      <c r="F74" s="5" t="s">
        <v>41</v>
      </c>
      <c r="G74" s="6">
        <f t="shared" ref="G74:M74" si="16">SUMIF($E$41:$E$69,$E$74,G41:G69)</f>
        <v>3817</v>
      </c>
      <c r="H74" s="6">
        <f t="shared" si="16"/>
        <v>3889</v>
      </c>
      <c r="I74" s="6">
        <f t="shared" si="16"/>
        <v>3631</v>
      </c>
      <c r="J74" s="6">
        <f t="shared" si="16"/>
        <v>3631</v>
      </c>
      <c r="K74" s="6">
        <f t="shared" si="16"/>
        <v>3385</v>
      </c>
      <c r="L74" s="6">
        <f t="shared" si="16"/>
        <v>3135</v>
      </c>
      <c r="M74" s="6">
        <f t="shared" si="16"/>
        <v>3092</v>
      </c>
    </row>
    <row r="75" spans="1:13" hidden="1" x14ac:dyDescent="0.2">
      <c r="A75" s="1" t="s">
        <v>0</v>
      </c>
      <c r="B75" s="1" t="s">
        <v>0</v>
      </c>
      <c r="C75" s="1" t="s">
        <v>0</v>
      </c>
      <c r="D75" s="1" t="s">
        <v>0</v>
      </c>
      <c r="E75" s="5" t="s">
        <v>36</v>
      </c>
      <c r="F75" s="5" t="s">
        <v>41</v>
      </c>
      <c r="G75" s="6">
        <f t="shared" ref="G75:M75" si="17">SUMIF($E$41:$E$69,$E$75,G41:G69)</f>
        <v>10521</v>
      </c>
      <c r="H75" s="6">
        <f t="shared" si="17"/>
        <v>10169</v>
      </c>
      <c r="I75" s="6">
        <f t="shared" si="17"/>
        <v>10469</v>
      </c>
      <c r="J75" s="6">
        <f t="shared" si="17"/>
        <v>10415</v>
      </c>
      <c r="K75" s="6">
        <f t="shared" si="17"/>
        <v>10254</v>
      </c>
      <c r="L75" s="6">
        <f t="shared" si="17"/>
        <v>9977</v>
      </c>
      <c r="M75" s="6">
        <f t="shared" si="17"/>
        <v>9904</v>
      </c>
    </row>
    <row r="76" spans="1:13" hidden="1" x14ac:dyDescent="0.2">
      <c r="A76" s="1" t="s">
        <v>0</v>
      </c>
      <c r="B76" s="1" t="s">
        <v>0</v>
      </c>
      <c r="C76" s="1" t="s">
        <v>0</v>
      </c>
      <c r="D76" s="1" t="s">
        <v>0</v>
      </c>
      <c r="E76" s="5" t="s">
        <v>38</v>
      </c>
      <c r="F76" s="5" t="s">
        <v>41</v>
      </c>
      <c r="G76" s="6">
        <f t="shared" ref="G76:M76" si="18">SUMIF($E$41:$E$69,$E$76,G41:G69)</f>
        <v>2667</v>
      </c>
      <c r="H76" s="6">
        <f t="shared" si="18"/>
        <v>2344</v>
      </c>
      <c r="I76" s="6">
        <f t="shared" si="18"/>
        <v>3985</v>
      </c>
      <c r="J76" s="6">
        <f t="shared" si="18"/>
        <v>6013</v>
      </c>
      <c r="K76" s="6">
        <f t="shared" si="18"/>
        <v>6384</v>
      </c>
      <c r="L76" s="6">
        <f t="shared" si="18"/>
        <v>6267</v>
      </c>
      <c r="M76" s="6">
        <f t="shared" si="18"/>
        <v>7288</v>
      </c>
    </row>
    <row r="77" spans="1:13" hidden="1" x14ac:dyDescent="0.2">
      <c r="A77" s="1" t="s">
        <v>0</v>
      </c>
      <c r="B77" s="1" t="s">
        <v>0</v>
      </c>
      <c r="C77" s="1" t="s">
        <v>0</v>
      </c>
      <c r="D77" s="1" t="s">
        <v>0</v>
      </c>
      <c r="E77" s="5" t="s">
        <v>40</v>
      </c>
      <c r="F77" s="5" t="s">
        <v>41</v>
      </c>
      <c r="G77" s="6">
        <f t="shared" ref="G77:M77" si="19">SUMIF($E$41:$E$69,$E$77,G41:G69)</f>
        <v>6204</v>
      </c>
      <c r="H77" s="6">
        <f t="shared" si="19"/>
        <v>7756</v>
      </c>
      <c r="I77" s="6">
        <f t="shared" si="19"/>
        <v>4716</v>
      </c>
      <c r="J77" s="6">
        <f t="shared" si="19"/>
        <v>4678</v>
      </c>
      <c r="K77" s="6">
        <f t="shared" si="19"/>
        <v>4019</v>
      </c>
      <c r="L77" s="6">
        <f t="shared" si="19"/>
        <v>3862</v>
      </c>
      <c r="M77" s="6">
        <f t="shared" si="19"/>
        <v>3919</v>
      </c>
    </row>
    <row r="78" spans="1:13" hidden="1" x14ac:dyDescent="0.2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7" t="s">
        <v>41</v>
      </c>
      <c r="G78" s="8">
        <f t="shared" ref="G78:M78" si="20">SUM(G70:G77)</f>
        <v>40533</v>
      </c>
      <c r="H78" s="8">
        <f t="shared" si="20"/>
        <v>41696</v>
      </c>
      <c r="I78" s="8">
        <f t="shared" si="20"/>
        <v>46062</v>
      </c>
      <c r="J78" s="8">
        <f t="shared" si="20"/>
        <v>48763</v>
      </c>
      <c r="K78" s="8">
        <f t="shared" si="20"/>
        <v>50141</v>
      </c>
      <c r="L78" s="8">
        <f t="shared" si="20"/>
        <v>51959</v>
      </c>
      <c r="M78" s="8">
        <f t="shared" si="20"/>
        <v>53029</v>
      </c>
    </row>
    <row r="79" spans="1:13" hidden="1" x14ac:dyDescent="0.2">
      <c r="A79" s="1" t="s">
        <v>0</v>
      </c>
      <c r="B79" s="1" t="s">
        <v>0</v>
      </c>
      <c r="C79" s="1" t="s">
        <v>0</v>
      </c>
      <c r="D79" s="3" t="s">
        <v>11</v>
      </c>
      <c r="E79" s="3" t="s">
        <v>12</v>
      </c>
      <c r="F79" s="3" t="s">
        <v>42</v>
      </c>
      <c r="G79" s="4">
        <f t="shared" ref="G79:M88" si="21">(G41-G3)</f>
        <v>0</v>
      </c>
      <c r="H79" s="4">
        <f t="shared" si="21"/>
        <v>0</v>
      </c>
      <c r="I79" s="4">
        <f t="shared" si="21"/>
        <v>0</v>
      </c>
      <c r="J79" s="4">
        <f t="shared" si="21"/>
        <v>0</v>
      </c>
      <c r="K79" s="4">
        <f t="shared" si="21"/>
        <v>0</v>
      </c>
      <c r="L79" s="4">
        <f t="shared" si="21"/>
        <v>0</v>
      </c>
      <c r="M79" s="4">
        <f t="shared" si="21"/>
        <v>20</v>
      </c>
    </row>
    <row r="80" spans="1:13" hidden="1" x14ac:dyDescent="0.2">
      <c r="A80" s="1" t="s">
        <v>0</v>
      </c>
      <c r="B80" s="1" t="s">
        <v>0</v>
      </c>
      <c r="C80" s="1" t="s">
        <v>0</v>
      </c>
      <c r="D80" s="3" t="s">
        <v>14</v>
      </c>
      <c r="E80" s="3" t="s">
        <v>15</v>
      </c>
      <c r="F80" s="3" t="s">
        <v>42</v>
      </c>
      <c r="G80" s="4">
        <f t="shared" si="21"/>
        <v>83</v>
      </c>
      <c r="H80" s="4">
        <f t="shared" si="21"/>
        <v>0</v>
      </c>
      <c r="I80" s="4">
        <f t="shared" si="21"/>
        <v>0</v>
      </c>
      <c r="J80" s="4">
        <f t="shared" si="21"/>
        <v>0</v>
      </c>
      <c r="K80" s="4">
        <f t="shared" si="21"/>
        <v>0</v>
      </c>
      <c r="L80" s="4">
        <f t="shared" si="21"/>
        <v>0</v>
      </c>
      <c r="M80" s="4">
        <f t="shared" si="21"/>
        <v>0</v>
      </c>
    </row>
    <row r="81" spans="1:13" hidden="1" x14ac:dyDescent="0.2">
      <c r="A81" s="1" t="s">
        <v>0</v>
      </c>
      <c r="B81" s="1" t="s">
        <v>0</v>
      </c>
      <c r="C81" s="1" t="s">
        <v>0</v>
      </c>
      <c r="D81" s="3" t="s">
        <v>16</v>
      </c>
      <c r="E81" s="3" t="s">
        <v>15</v>
      </c>
      <c r="F81" s="3" t="s">
        <v>42</v>
      </c>
      <c r="G81" s="4">
        <f t="shared" si="21"/>
        <v>138</v>
      </c>
      <c r="H81" s="4">
        <f t="shared" si="21"/>
        <v>517</v>
      </c>
      <c r="I81" s="4">
        <f t="shared" si="21"/>
        <v>-1118</v>
      </c>
      <c r="J81" s="4">
        <f t="shared" si="21"/>
        <v>-998</v>
      </c>
      <c r="K81" s="4">
        <f t="shared" si="21"/>
        <v>-621</v>
      </c>
      <c r="L81" s="4">
        <f t="shared" si="21"/>
        <v>-590</v>
      </c>
      <c r="M81" s="4">
        <f t="shared" si="21"/>
        <v>-957</v>
      </c>
    </row>
    <row r="82" spans="1:13" hidden="1" x14ac:dyDescent="0.2">
      <c r="A82" s="1" t="s">
        <v>0</v>
      </c>
      <c r="B82" s="1" t="s">
        <v>0</v>
      </c>
      <c r="C82" s="1" t="s">
        <v>0</v>
      </c>
      <c r="D82" s="3" t="s">
        <v>17</v>
      </c>
      <c r="E82" s="3" t="s">
        <v>15</v>
      </c>
      <c r="F82" s="3" t="s">
        <v>42</v>
      </c>
      <c r="G82" s="4">
        <f t="shared" si="21"/>
        <v>-74</v>
      </c>
      <c r="H82" s="4">
        <f t="shared" si="21"/>
        <v>606</v>
      </c>
      <c r="I82" s="4">
        <f t="shared" si="21"/>
        <v>1577</v>
      </c>
      <c r="J82" s="4">
        <f t="shared" si="21"/>
        <v>1544</v>
      </c>
      <c r="K82" s="4">
        <f t="shared" si="21"/>
        <v>1565</v>
      </c>
      <c r="L82" s="4">
        <f t="shared" si="21"/>
        <v>1269</v>
      </c>
      <c r="M82" s="4">
        <f t="shared" si="21"/>
        <v>962</v>
      </c>
    </row>
    <row r="83" spans="1:13" hidden="1" x14ac:dyDescent="0.2">
      <c r="A83" s="1" t="s">
        <v>0</v>
      </c>
      <c r="B83" s="1" t="s">
        <v>0</v>
      </c>
      <c r="C83" s="1" t="s">
        <v>0</v>
      </c>
      <c r="D83" s="3" t="s">
        <v>18</v>
      </c>
      <c r="E83" s="3" t="s">
        <v>15</v>
      </c>
      <c r="F83" s="3" t="s">
        <v>42</v>
      </c>
      <c r="G83" s="4">
        <f t="shared" si="21"/>
        <v>0</v>
      </c>
      <c r="H83" s="4">
        <f t="shared" si="21"/>
        <v>0</v>
      </c>
      <c r="I83" s="4">
        <f t="shared" si="21"/>
        <v>0</v>
      </c>
      <c r="J83" s="4">
        <f t="shared" si="21"/>
        <v>0</v>
      </c>
      <c r="K83" s="4">
        <f t="shared" si="21"/>
        <v>55</v>
      </c>
      <c r="L83" s="4">
        <f t="shared" si="21"/>
        <v>27</v>
      </c>
      <c r="M83" s="4">
        <f t="shared" si="21"/>
        <v>272</v>
      </c>
    </row>
    <row r="84" spans="1:13" hidden="1" x14ac:dyDescent="0.2">
      <c r="A84" s="1" t="s">
        <v>0</v>
      </c>
      <c r="B84" s="1" t="s">
        <v>0</v>
      </c>
      <c r="C84" s="1" t="s">
        <v>0</v>
      </c>
      <c r="D84" s="3" t="s">
        <v>19</v>
      </c>
      <c r="E84" s="3" t="s">
        <v>15</v>
      </c>
      <c r="F84" s="3" t="s">
        <v>42</v>
      </c>
      <c r="G84" s="4">
        <f t="shared" si="21"/>
        <v>200</v>
      </c>
      <c r="H84" s="4">
        <f t="shared" si="21"/>
        <v>200</v>
      </c>
      <c r="I84" s="4">
        <f t="shared" si="21"/>
        <v>0</v>
      </c>
      <c r="J84" s="4">
        <f t="shared" si="21"/>
        <v>0</v>
      </c>
      <c r="K84" s="4">
        <f t="shared" si="21"/>
        <v>0</v>
      </c>
      <c r="L84" s="4">
        <f t="shared" si="21"/>
        <v>0</v>
      </c>
      <c r="M84" s="4">
        <f t="shared" si="21"/>
        <v>0</v>
      </c>
    </row>
    <row r="85" spans="1:13" hidden="1" x14ac:dyDescent="0.2">
      <c r="A85" s="1" t="s">
        <v>0</v>
      </c>
      <c r="B85" s="1" t="s">
        <v>0</v>
      </c>
      <c r="C85" s="1" t="s">
        <v>0</v>
      </c>
      <c r="D85" s="3" t="s">
        <v>20</v>
      </c>
      <c r="E85" s="3" t="s">
        <v>21</v>
      </c>
      <c r="F85" s="3" t="s">
        <v>42</v>
      </c>
      <c r="G85" s="4">
        <f t="shared" si="21"/>
        <v>-5</v>
      </c>
      <c r="H85" s="4">
        <f t="shared" si="21"/>
        <v>8</v>
      </c>
      <c r="I85" s="4">
        <f t="shared" si="21"/>
        <v>8</v>
      </c>
      <c r="J85" s="4">
        <f t="shared" si="21"/>
        <v>8</v>
      </c>
      <c r="K85" s="4">
        <f t="shared" si="21"/>
        <v>8</v>
      </c>
      <c r="L85" s="4">
        <f t="shared" si="21"/>
        <v>8</v>
      </c>
      <c r="M85" s="4">
        <f t="shared" si="21"/>
        <v>8</v>
      </c>
    </row>
    <row r="86" spans="1:13" hidden="1" x14ac:dyDescent="0.2">
      <c r="A86" s="1" t="s">
        <v>0</v>
      </c>
      <c r="B86" s="1" t="s">
        <v>0</v>
      </c>
      <c r="C86" s="1" t="s">
        <v>0</v>
      </c>
      <c r="D86" s="3" t="s">
        <v>22</v>
      </c>
      <c r="E86" s="3" t="s">
        <v>21</v>
      </c>
      <c r="F86" s="3" t="s">
        <v>42</v>
      </c>
      <c r="G86" s="4">
        <f t="shared" si="21"/>
        <v>0</v>
      </c>
      <c r="H86" s="4">
        <f t="shared" si="21"/>
        <v>0</v>
      </c>
      <c r="I86" s="4">
        <f t="shared" si="21"/>
        <v>4</v>
      </c>
      <c r="J86" s="4">
        <f t="shared" si="21"/>
        <v>4</v>
      </c>
      <c r="K86" s="4">
        <f t="shared" si="21"/>
        <v>3</v>
      </c>
      <c r="L86" s="4">
        <f t="shared" si="21"/>
        <v>3</v>
      </c>
      <c r="M86" s="4">
        <f t="shared" si="21"/>
        <v>2</v>
      </c>
    </row>
    <row r="87" spans="1:13" hidden="1" x14ac:dyDescent="0.2">
      <c r="A87" s="1" t="s">
        <v>0</v>
      </c>
      <c r="B87" s="1" t="s">
        <v>0</v>
      </c>
      <c r="C87" s="1" t="s">
        <v>0</v>
      </c>
      <c r="D87" s="3" t="s">
        <v>23</v>
      </c>
      <c r="E87" s="3" t="s">
        <v>21</v>
      </c>
      <c r="F87" s="3" t="s">
        <v>42</v>
      </c>
      <c r="G87" s="4">
        <f t="shared" si="21"/>
        <v>2</v>
      </c>
      <c r="H87" s="4">
        <f t="shared" si="21"/>
        <v>0</v>
      </c>
      <c r="I87" s="4">
        <f t="shared" si="21"/>
        <v>3</v>
      </c>
      <c r="J87" s="4">
        <f t="shared" si="21"/>
        <v>1</v>
      </c>
      <c r="K87" s="4">
        <f t="shared" si="21"/>
        <v>0</v>
      </c>
      <c r="L87" s="4">
        <f t="shared" si="21"/>
        <v>0</v>
      </c>
      <c r="M87" s="4">
        <f t="shared" si="21"/>
        <v>0</v>
      </c>
    </row>
    <row r="88" spans="1:13" hidden="1" x14ac:dyDescent="0.2">
      <c r="A88" s="1" t="s">
        <v>0</v>
      </c>
      <c r="B88" s="1" t="s">
        <v>0</v>
      </c>
      <c r="C88" s="1" t="s">
        <v>0</v>
      </c>
      <c r="D88" s="3" t="s">
        <v>11</v>
      </c>
      <c r="E88" s="3" t="s">
        <v>21</v>
      </c>
      <c r="F88" s="3" t="s">
        <v>42</v>
      </c>
      <c r="G88" s="4">
        <f t="shared" si="21"/>
        <v>89</v>
      </c>
      <c r="H88" s="4">
        <f t="shared" si="21"/>
        <v>0</v>
      </c>
      <c r="I88" s="4">
        <f t="shared" si="21"/>
        <v>195</v>
      </c>
      <c r="J88" s="4">
        <f t="shared" si="21"/>
        <v>922</v>
      </c>
      <c r="K88" s="4">
        <f t="shared" si="21"/>
        <v>13</v>
      </c>
      <c r="L88" s="4">
        <f t="shared" si="21"/>
        <v>1</v>
      </c>
      <c r="M88" s="4">
        <f t="shared" si="21"/>
        <v>4</v>
      </c>
    </row>
    <row r="89" spans="1:13" hidden="1" x14ac:dyDescent="0.2">
      <c r="A89" s="1" t="s">
        <v>0</v>
      </c>
      <c r="B89" s="1" t="s">
        <v>0</v>
      </c>
      <c r="C89" s="1" t="s">
        <v>0</v>
      </c>
      <c r="D89" s="3" t="s">
        <v>24</v>
      </c>
      <c r="E89" s="3" t="s">
        <v>21</v>
      </c>
      <c r="F89" s="3" t="s">
        <v>42</v>
      </c>
      <c r="G89" s="4">
        <f t="shared" ref="G89:M98" si="22">(G51-G13)</f>
        <v>217</v>
      </c>
      <c r="H89" s="4">
        <f t="shared" si="22"/>
        <v>203</v>
      </c>
      <c r="I89" s="4">
        <f t="shared" si="22"/>
        <v>10</v>
      </c>
      <c r="J89" s="4">
        <f t="shared" si="22"/>
        <v>14</v>
      </c>
      <c r="K89" s="4">
        <f t="shared" si="22"/>
        <v>5</v>
      </c>
      <c r="L89" s="4">
        <f t="shared" si="22"/>
        <v>5</v>
      </c>
      <c r="M89" s="4">
        <f t="shared" si="22"/>
        <v>9</v>
      </c>
    </row>
    <row r="90" spans="1:13" hidden="1" x14ac:dyDescent="0.2">
      <c r="A90" s="1" t="s">
        <v>0</v>
      </c>
      <c r="B90" s="1" t="s">
        <v>0</v>
      </c>
      <c r="C90" s="1" t="s">
        <v>0</v>
      </c>
      <c r="D90" s="3" t="s">
        <v>25</v>
      </c>
      <c r="E90" s="3" t="s">
        <v>21</v>
      </c>
      <c r="F90" s="3" t="s">
        <v>42</v>
      </c>
      <c r="G90" s="4">
        <f t="shared" si="22"/>
        <v>10</v>
      </c>
      <c r="H90" s="4">
        <f t="shared" si="22"/>
        <v>-29</v>
      </c>
      <c r="I90" s="4">
        <f t="shared" si="22"/>
        <v>141</v>
      </c>
      <c r="J90" s="4">
        <f t="shared" si="22"/>
        <v>157</v>
      </c>
      <c r="K90" s="4">
        <f t="shared" si="22"/>
        <v>252</v>
      </c>
      <c r="L90" s="4">
        <f t="shared" si="22"/>
        <v>135</v>
      </c>
      <c r="M90" s="4">
        <f t="shared" si="22"/>
        <v>135</v>
      </c>
    </row>
    <row r="91" spans="1:13" hidden="1" x14ac:dyDescent="0.2">
      <c r="A91" s="1" t="s">
        <v>0</v>
      </c>
      <c r="B91" s="1" t="s">
        <v>0</v>
      </c>
      <c r="C91" s="1" t="s">
        <v>0</v>
      </c>
      <c r="D91" s="3" t="s">
        <v>26</v>
      </c>
      <c r="E91" s="3" t="s">
        <v>21</v>
      </c>
      <c r="F91" s="3" t="s">
        <v>42</v>
      </c>
      <c r="G91" s="4">
        <f t="shared" si="22"/>
        <v>72</v>
      </c>
      <c r="H91" s="4">
        <f t="shared" si="22"/>
        <v>215</v>
      </c>
      <c r="I91" s="4">
        <f t="shared" si="22"/>
        <v>158</v>
      </c>
      <c r="J91" s="4">
        <f t="shared" si="22"/>
        <v>217</v>
      </c>
      <c r="K91" s="4">
        <f t="shared" si="22"/>
        <v>2473</v>
      </c>
      <c r="L91" s="4">
        <f t="shared" si="22"/>
        <v>4</v>
      </c>
      <c r="M91" s="4">
        <f t="shared" si="22"/>
        <v>4</v>
      </c>
    </row>
    <row r="92" spans="1:13" hidden="1" x14ac:dyDescent="0.2">
      <c r="A92" s="1" t="s">
        <v>0</v>
      </c>
      <c r="B92" s="1" t="s">
        <v>0</v>
      </c>
      <c r="C92" s="1" t="s">
        <v>0</v>
      </c>
      <c r="D92" s="3" t="s">
        <v>27</v>
      </c>
      <c r="E92" s="3" t="s">
        <v>21</v>
      </c>
      <c r="F92" s="3" t="s">
        <v>42</v>
      </c>
      <c r="G92" s="4">
        <f t="shared" si="22"/>
        <v>0</v>
      </c>
      <c r="H92" s="4">
        <f t="shared" si="22"/>
        <v>0</v>
      </c>
      <c r="I92" s="4">
        <f t="shared" si="22"/>
        <v>0</v>
      </c>
      <c r="J92" s="4">
        <f t="shared" si="22"/>
        <v>0</v>
      </c>
      <c r="K92" s="4">
        <f t="shared" si="22"/>
        <v>0</v>
      </c>
      <c r="L92" s="4">
        <f t="shared" si="22"/>
        <v>0</v>
      </c>
      <c r="M92" s="4">
        <f t="shared" si="22"/>
        <v>0</v>
      </c>
    </row>
    <row r="93" spans="1:13" hidden="1" x14ac:dyDescent="0.2">
      <c r="A93" s="1" t="s">
        <v>0</v>
      </c>
      <c r="B93" s="1" t="s">
        <v>0</v>
      </c>
      <c r="C93" s="1" t="s">
        <v>0</v>
      </c>
      <c r="D93" s="3" t="s">
        <v>28</v>
      </c>
      <c r="E93" s="3" t="s">
        <v>21</v>
      </c>
      <c r="F93" s="3" t="s">
        <v>42</v>
      </c>
      <c r="G93" s="4">
        <f t="shared" si="22"/>
        <v>9</v>
      </c>
      <c r="H93" s="4">
        <f t="shared" si="22"/>
        <v>1</v>
      </c>
      <c r="I93" s="4">
        <f t="shared" si="22"/>
        <v>1</v>
      </c>
      <c r="J93" s="4">
        <f t="shared" si="22"/>
        <v>2</v>
      </c>
      <c r="K93" s="4">
        <f t="shared" si="22"/>
        <v>1</v>
      </c>
      <c r="L93" s="4">
        <f t="shared" si="22"/>
        <v>2</v>
      </c>
      <c r="M93" s="4">
        <f t="shared" si="22"/>
        <v>9</v>
      </c>
    </row>
    <row r="94" spans="1:13" hidden="1" x14ac:dyDescent="0.2">
      <c r="A94" s="1" t="s">
        <v>0</v>
      </c>
      <c r="B94" s="1" t="s">
        <v>0</v>
      </c>
      <c r="C94" s="1" t="s">
        <v>0</v>
      </c>
      <c r="D94" s="3" t="s">
        <v>29</v>
      </c>
      <c r="E94" s="3" t="s">
        <v>21</v>
      </c>
      <c r="F94" s="3" t="s">
        <v>42</v>
      </c>
      <c r="G94" s="4">
        <f t="shared" si="22"/>
        <v>-10</v>
      </c>
      <c r="H94" s="4">
        <f t="shared" si="22"/>
        <v>67</v>
      </c>
      <c r="I94" s="4">
        <f t="shared" si="22"/>
        <v>225</v>
      </c>
      <c r="J94" s="4">
        <f t="shared" si="22"/>
        <v>358</v>
      </c>
      <c r="K94" s="4">
        <f t="shared" si="22"/>
        <v>293</v>
      </c>
      <c r="L94" s="4">
        <f t="shared" si="22"/>
        <v>427</v>
      </c>
      <c r="M94" s="4">
        <f t="shared" si="22"/>
        <v>682</v>
      </c>
    </row>
    <row r="95" spans="1:13" hidden="1" x14ac:dyDescent="0.2">
      <c r="A95" s="1" t="s">
        <v>0</v>
      </c>
      <c r="B95" s="1" t="s">
        <v>0</v>
      </c>
      <c r="C95" s="1" t="s">
        <v>0</v>
      </c>
      <c r="D95" s="3" t="s">
        <v>11</v>
      </c>
      <c r="E95" s="3" t="s">
        <v>30</v>
      </c>
      <c r="F95" s="3" t="s">
        <v>42</v>
      </c>
      <c r="G95" s="4">
        <f t="shared" si="22"/>
        <v>0</v>
      </c>
      <c r="H95" s="4">
        <f t="shared" si="22"/>
        <v>0</v>
      </c>
      <c r="I95" s="4">
        <f t="shared" si="22"/>
        <v>850</v>
      </c>
      <c r="J95" s="4">
        <f t="shared" si="22"/>
        <v>824</v>
      </c>
      <c r="K95" s="4">
        <f t="shared" si="22"/>
        <v>895</v>
      </c>
      <c r="L95" s="4">
        <f t="shared" si="22"/>
        <v>797</v>
      </c>
      <c r="M95" s="4">
        <f t="shared" si="22"/>
        <v>847</v>
      </c>
    </row>
    <row r="96" spans="1:13" hidden="1" x14ac:dyDescent="0.2">
      <c r="A96" s="1" t="s">
        <v>0</v>
      </c>
      <c r="B96" s="1" t="s">
        <v>0</v>
      </c>
      <c r="C96" s="1" t="s">
        <v>0</v>
      </c>
      <c r="D96" s="3" t="s">
        <v>31</v>
      </c>
      <c r="E96" s="3" t="s">
        <v>32</v>
      </c>
      <c r="F96" s="3" t="s">
        <v>42</v>
      </c>
      <c r="G96" s="4">
        <f t="shared" si="22"/>
        <v>75</v>
      </c>
      <c r="H96" s="4">
        <f t="shared" si="22"/>
        <v>112</v>
      </c>
      <c r="I96" s="4">
        <f t="shared" si="22"/>
        <v>116</v>
      </c>
      <c r="J96" s="4">
        <f t="shared" si="22"/>
        <v>103</v>
      </c>
      <c r="K96" s="4">
        <f t="shared" si="22"/>
        <v>84</v>
      </c>
      <c r="L96" s="4">
        <f t="shared" si="22"/>
        <v>73</v>
      </c>
      <c r="M96" s="4">
        <f t="shared" si="22"/>
        <v>98</v>
      </c>
    </row>
    <row r="97" spans="1:13" hidden="1" x14ac:dyDescent="0.2">
      <c r="A97" s="1" t="s">
        <v>0</v>
      </c>
      <c r="B97" s="1" t="s">
        <v>0</v>
      </c>
      <c r="C97" s="1" t="s">
        <v>0</v>
      </c>
      <c r="D97" s="3" t="s">
        <v>33</v>
      </c>
      <c r="E97" s="3" t="s">
        <v>32</v>
      </c>
      <c r="F97" s="3" t="s">
        <v>42</v>
      </c>
      <c r="G97" s="4">
        <f t="shared" si="22"/>
        <v>75</v>
      </c>
      <c r="H97" s="4">
        <f t="shared" si="22"/>
        <v>1</v>
      </c>
      <c r="I97" s="4">
        <f t="shared" si="22"/>
        <v>-294</v>
      </c>
      <c r="J97" s="4">
        <f t="shared" si="22"/>
        <v>-225</v>
      </c>
      <c r="K97" s="4">
        <f t="shared" si="22"/>
        <v>-347</v>
      </c>
      <c r="L97" s="4">
        <f t="shared" si="22"/>
        <v>-236</v>
      </c>
      <c r="M97" s="4">
        <f t="shared" si="22"/>
        <v>-233</v>
      </c>
    </row>
    <row r="98" spans="1:13" hidden="1" x14ac:dyDescent="0.2">
      <c r="A98" s="1" t="s">
        <v>0</v>
      </c>
      <c r="B98" s="1" t="s">
        <v>0</v>
      </c>
      <c r="C98" s="1" t="s">
        <v>0</v>
      </c>
      <c r="D98" s="3" t="s">
        <v>34</v>
      </c>
      <c r="E98" s="3" t="s">
        <v>32</v>
      </c>
      <c r="F98" s="3" t="s">
        <v>42</v>
      </c>
      <c r="G98" s="4">
        <f t="shared" si="22"/>
        <v>404</v>
      </c>
      <c r="H98" s="4">
        <f t="shared" si="22"/>
        <v>689</v>
      </c>
      <c r="I98" s="4">
        <f t="shared" si="22"/>
        <v>885</v>
      </c>
      <c r="J98" s="4">
        <f t="shared" si="22"/>
        <v>811</v>
      </c>
      <c r="K98" s="4">
        <f t="shared" si="22"/>
        <v>631</v>
      </c>
      <c r="L98" s="4">
        <f t="shared" si="22"/>
        <v>243</v>
      </c>
      <c r="M98" s="4">
        <f t="shared" si="22"/>
        <v>239</v>
      </c>
    </row>
    <row r="99" spans="1:13" hidden="1" x14ac:dyDescent="0.2">
      <c r="A99" s="1" t="s">
        <v>0</v>
      </c>
      <c r="B99" s="1" t="s">
        <v>0</v>
      </c>
      <c r="C99" s="1" t="s">
        <v>0</v>
      </c>
      <c r="D99" s="3" t="s">
        <v>35</v>
      </c>
      <c r="E99" s="3" t="s">
        <v>36</v>
      </c>
      <c r="F99" s="3" t="s">
        <v>42</v>
      </c>
      <c r="G99" s="4">
        <f t="shared" ref="G99:M107" si="23">(G61-G23)</f>
        <v>0</v>
      </c>
      <c r="H99" s="4">
        <f t="shared" si="23"/>
        <v>0</v>
      </c>
      <c r="I99" s="4">
        <f t="shared" si="23"/>
        <v>0</v>
      </c>
      <c r="J99" s="4">
        <f t="shared" si="23"/>
        <v>0</v>
      </c>
      <c r="K99" s="4">
        <f t="shared" si="23"/>
        <v>0</v>
      </c>
      <c r="L99" s="4">
        <f t="shared" si="23"/>
        <v>0</v>
      </c>
      <c r="M99" s="4">
        <f t="shared" si="23"/>
        <v>0</v>
      </c>
    </row>
    <row r="100" spans="1:13" hidden="1" x14ac:dyDescent="0.2">
      <c r="A100" s="1" t="s">
        <v>0</v>
      </c>
      <c r="B100" s="1" t="s">
        <v>0</v>
      </c>
      <c r="C100" s="1" t="s">
        <v>0</v>
      </c>
      <c r="D100" s="3" t="s">
        <v>16</v>
      </c>
      <c r="E100" s="3" t="s">
        <v>36</v>
      </c>
      <c r="F100" s="3" t="s">
        <v>42</v>
      </c>
      <c r="G100" s="4">
        <f t="shared" si="23"/>
        <v>440</v>
      </c>
      <c r="H100" s="4">
        <f t="shared" si="23"/>
        <v>965</v>
      </c>
      <c r="I100" s="4">
        <f t="shared" si="23"/>
        <v>709</v>
      </c>
      <c r="J100" s="4">
        <f t="shared" si="23"/>
        <v>778</v>
      </c>
      <c r="K100" s="4">
        <f t="shared" si="23"/>
        <v>1470</v>
      </c>
      <c r="L100" s="4">
        <f t="shared" si="23"/>
        <v>932</v>
      </c>
      <c r="M100" s="4">
        <f t="shared" si="23"/>
        <v>-425</v>
      </c>
    </row>
    <row r="101" spans="1:13" hidden="1" x14ac:dyDescent="0.2">
      <c r="A101" s="1" t="s">
        <v>0</v>
      </c>
      <c r="B101" s="1" t="s">
        <v>0</v>
      </c>
      <c r="C101" s="1" t="s">
        <v>0</v>
      </c>
      <c r="D101" s="3" t="s">
        <v>17</v>
      </c>
      <c r="E101" s="3" t="s">
        <v>36</v>
      </c>
      <c r="F101" s="3" t="s">
        <v>42</v>
      </c>
      <c r="G101" s="4">
        <f t="shared" si="23"/>
        <v>0</v>
      </c>
      <c r="H101" s="4">
        <f t="shared" si="23"/>
        <v>0</v>
      </c>
      <c r="I101" s="4">
        <f t="shared" si="23"/>
        <v>0</v>
      </c>
      <c r="J101" s="4">
        <f t="shared" si="23"/>
        <v>0</v>
      </c>
      <c r="K101" s="4">
        <f t="shared" si="23"/>
        <v>54</v>
      </c>
      <c r="L101" s="4">
        <f t="shared" si="23"/>
        <v>146</v>
      </c>
      <c r="M101" s="4">
        <f t="shared" si="23"/>
        <v>431</v>
      </c>
    </row>
    <row r="102" spans="1:13" hidden="1" x14ac:dyDescent="0.2">
      <c r="A102" s="1" t="s">
        <v>0</v>
      </c>
      <c r="B102" s="1" t="s">
        <v>0</v>
      </c>
      <c r="C102" s="1" t="s">
        <v>0</v>
      </c>
      <c r="D102" s="3" t="s">
        <v>37</v>
      </c>
      <c r="E102" s="3" t="s">
        <v>38</v>
      </c>
      <c r="F102" s="3" t="s">
        <v>42</v>
      </c>
      <c r="G102" s="4">
        <f t="shared" si="23"/>
        <v>0</v>
      </c>
      <c r="H102" s="4">
        <f t="shared" si="23"/>
        <v>0</v>
      </c>
      <c r="I102" s="4">
        <f t="shared" si="23"/>
        <v>0</v>
      </c>
      <c r="J102" s="4">
        <f t="shared" si="23"/>
        <v>0</v>
      </c>
      <c r="K102" s="4">
        <f t="shared" si="23"/>
        <v>0</v>
      </c>
      <c r="L102" s="4">
        <f t="shared" si="23"/>
        <v>0</v>
      </c>
      <c r="M102" s="4">
        <f t="shared" si="23"/>
        <v>0</v>
      </c>
    </row>
    <row r="103" spans="1:13" hidden="1" x14ac:dyDescent="0.2">
      <c r="A103" s="1" t="s">
        <v>0</v>
      </c>
      <c r="B103" s="1" t="s">
        <v>0</v>
      </c>
      <c r="C103" s="1" t="s">
        <v>0</v>
      </c>
      <c r="D103" s="3" t="s">
        <v>39</v>
      </c>
      <c r="E103" s="3" t="s">
        <v>38</v>
      </c>
      <c r="F103" s="3" t="s">
        <v>42</v>
      </c>
      <c r="G103" s="4">
        <f t="shared" si="23"/>
        <v>275</v>
      </c>
      <c r="H103" s="4">
        <f t="shared" si="23"/>
        <v>2</v>
      </c>
      <c r="I103" s="4">
        <f t="shared" si="23"/>
        <v>12</v>
      </c>
      <c r="J103" s="4">
        <f t="shared" si="23"/>
        <v>97</v>
      </c>
      <c r="K103" s="4">
        <f t="shared" si="23"/>
        <v>4</v>
      </c>
      <c r="L103" s="4">
        <f t="shared" si="23"/>
        <v>5</v>
      </c>
      <c r="M103" s="4">
        <f t="shared" si="23"/>
        <v>2</v>
      </c>
    </row>
    <row r="104" spans="1:13" hidden="1" x14ac:dyDescent="0.2">
      <c r="A104" s="1" t="s">
        <v>0</v>
      </c>
      <c r="B104" s="1" t="s">
        <v>0</v>
      </c>
      <c r="C104" s="1" t="s">
        <v>0</v>
      </c>
      <c r="D104" s="3" t="s">
        <v>35</v>
      </c>
      <c r="E104" s="3" t="s">
        <v>40</v>
      </c>
      <c r="F104" s="3" t="s">
        <v>42</v>
      </c>
      <c r="G104" s="4">
        <f t="shared" si="23"/>
        <v>0</v>
      </c>
      <c r="H104" s="4">
        <f t="shared" si="23"/>
        <v>0</v>
      </c>
      <c r="I104" s="4">
        <f t="shared" si="23"/>
        <v>0</v>
      </c>
      <c r="J104" s="4">
        <f t="shared" si="23"/>
        <v>0</v>
      </c>
      <c r="K104" s="4">
        <f t="shared" si="23"/>
        <v>0</v>
      </c>
      <c r="L104" s="4">
        <f t="shared" si="23"/>
        <v>0</v>
      </c>
      <c r="M104" s="4">
        <f t="shared" si="23"/>
        <v>0</v>
      </c>
    </row>
    <row r="105" spans="1:13" hidden="1" x14ac:dyDescent="0.2">
      <c r="A105" s="1" t="s">
        <v>0</v>
      </c>
      <c r="B105" s="1" t="s">
        <v>0</v>
      </c>
      <c r="C105" s="1" t="s">
        <v>0</v>
      </c>
      <c r="D105" s="3" t="s">
        <v>11</v>
      </c>
      <c r="E105" s="3" t="s">
        <v>40</v>
      </c>
      <c r="F105" s="3" t="s">
        <v>42</v>
      </c>
      <c r="G105" s="4">
        <f t="shared" si="23"/>
        <v>37</v>
      </c>
      <c r="H105" s="4">
        <f t="shared" si="23"/>
        <v>477</v>
      </c>
      <c r="I105" s="4">
        <f t="shared" si="23"/>
        <v>435</v>
      </c>
      <c r="J105" s="4">
        <f t="shared" si="23"/>
        <v>131</v>
      </c>
      <c r="K105" s="4">
        <f t="shared" si="23"/>
        <v>0</v>
      </c>
      <c r="L105" s="4">
        <f t="shared" si="23"/>
        <v>0</v>
      </c>
      <c r="M105" s="4">
        <f t="shared" si="23"/>
        <v>0</v>
      </c>
    </row>
    <row r="106" spans="1:13" hidden="1" x14ac:dyDescent="0.2">
      <c r="A106" s="1" t="s">
        <v>0</v>
      </c>
      <c r="B106" s="1" t="s">
        <v>0</v>
      </c>
      <c r="C106" s="1" t="s">
        <v>0</v>
      </c>
      <c r="D106" s="3" t="s">
        <v>39</v>
      </c>
      <c r="E106" s="3" t="s">
        <v>40</v>
      </c>
      <c r="F106" s="3" t="s">
        <v>42</v>
      </c>
      <c r="G106" s="4">
        <f t="shared" si="23"/>
        <v>212</v>
      </c>
      <c r="H106" s="4">
        <f t="shared" si="23"/>
        <v>20</v>
      </c>
      <c r="I106" s="4">
        <f t="shared" si="23"/>
        <v>0</v>
      </c>
      <c r="J106" s="4">
        <f t="shared" si="23"/>
        <v>0</v>
      </c>
      <c r="K106" s="4">
        <f t="shared" si="23"/>
        <v>0</v>
      </c>
      <c r="L106" s="4">
        <f t="shared" si="23"/>
        <v>0</v>
      </c>
      <c r="M106" s="4">
        <f t="shared" si="23"/>
        <v>0</v>
      </c>
    </row>
    <row r="107" spans="1:13" hidden="1" x14ac:dyDescent="0.2">
      <c r="A107" s="1" t="s">
        <v>0</v>
      </c>
      <c r="B107" s="1" t="s">
        <v>0</v>
      </c>
      <c r="C107" s="1" t="s">
        <v>0</v>
      </c>
      <c r="D107" s="3" t="s">
        <v>18</v>
      </c>
      <c r="E107" s="3" t="s">
        <v>40</v>
      </c>
      <c r="F107" s="3" t="s">
        <v>42</v>
      </c>
      <c r="G107" s="4">
        <f t="shared" si="23"/>
        <v>140</v>
      </c>
      <c r="H107" s="4">
        <f t="shared" si="23"/>
        <v>1269</v>
      </c>
      <c r="I107" s="4">
        <f t="shared" si="23"/>
        <v>797</v>
      </c>
      <c r="J107" s="4">
        <f t="shared" si="23"/>
        <v>278</v>
      </c>
      <c r="K107" s="4">
        <f t="shared" si="23"/>
        <v>289</v>
      </c>
      <c r="L107" s="4">
        <f t="shared" si="23"/>
        <v>52</v>
      </c>
      <c r="M107" s="4">
        <f t="shared" si="23"/>
        <v>375</v>
      </c>
    </row>
    <row r="108" spans="1:13" hidden="1" x14ac:dyDescent="0.2">
      <c r="A108" s="1" t="s">
        <v>0</v>
      </c>
      <c r="B108" s="1" t="s">
        <v>0</v>
      </c>
      <c r="C108" s="1" t="s">
        <v>0</v>
      </c>
      <c r="D108" s="1" t="s">
        <v>0</v>
      </c>
      <c r="E108" s="5" t="s">
        <v>12</v>
      </c>
      <c r="F108" s="5" t="s">
        <v>42</v>
      </c>
      <c r="G108" s="6">
        <f t="shared" ref="G108:M108" si="24">SUMIF($E$79:$E$107,$E$108,G79:G107)</f>
        <v>0</v>
      </c>
      <c r="H108" s="6">
        <f t="shared" si="24"/>
        <v>0</v>
      </c>
      <c r="I108" s="6">
        <f t="shared" si="24"/>
        <v>0</v>
      </c>
      <c r="J108" s="6">
        <f t="shared" si="24"/>
        <v>0</v>
      </c>
      <c r="K108" s="6">
        <f t="shared" si="24"/>
        <v>0</v>
      </c>
      <c r="L108" s="6">
        <f t="shared" si="24"/>
        <v>0</v>
      </c>
      <c r="M108" s="6">
        <f t="shared" si="24"/>
        <v>20</v>
      </c>
    </row>
    <row r="109" spans="1:13" hidden="1" x14ac:dyDescent="0.2">
      <c r="A109" s="1" t="s">
        <v>0</v>
      </c>
      <c r="B109" s="1" t="s">
        <v>0</v>
      </c>
      <c r="C109" s="1" t="s">
        <v>0</v>
      </c>
      <c r="D109" s="1" t="s">
        <v>0</v>
      </c>
      <c r="E109" s="5" t="s">
        <v>15</v>
      </c>
      <c r="F109" s="5" t="s">
        <v>42</v>
      </c>
      <c r="G109" s="6">
        <f t="shared" ref="G109:M109" si="25">SUMIF($E$79:$E$107,$E$109,G79:G107)</f>
        <v>347</v>
      </c>
      <c r="H109" s="6">
        <f t="shared" si="25"/>
        <v>1323</v>
      </c>
      <c r="I109" s="6">
        <f t="shared" si="25"/>
        <v>459</v>
      </c>
      <c r="J109" s="6">
        <f t="shared" si="25"/>
        <v>546</v>
      </c>
      <c r="K109" s="6">
        <f t="shared" si="25"/>
        <v>999</v>
      </c>
      <c r="L109" s="6">
        <f t="shared" si="25"/>
        <v>706</v>
      </c>
      <c r="M109" s="6">
        <f t="shared" si="25"/>
        <v>277</v>
      </c>
    </row>
    <row r="110" spans="1:13" hidden="1" x14ac:dyDescent="0.2">
      <c r="A110" s="1" t="s">
        <v>0</v>
      </c>
      <c r="B110" s="1" t="s">
        <v>0</v>
      </c>
      <c r="C110" s="1" t="s">
        <v>0</v>
      </c>
      <c r="D110" s="1" t="s">
        <v>0</v>
      </c>
      <c r="E110" s="5" t="s">
        <v>21</v>
      </c>
      <c r="F110" s="5" t="s">
        <v>42</v>
      </c>
      <c r="G110" s="6">
        <f t="shared" ref="G110:M110" si="26">SUMIF($E$79:$E$107,$E$110,G79:G107)</f>
        <v>384</v>
      </c>
      <c r="H110" s="6">
        <f t="shared" si="26"/>
        <v>465</v>
      </c>
      <c r="I110" s="6">
        <f t="shared" si="26"/>
        <v>745</v>
      </c>
      <c r="J110" s="6">
        <f t="shared" si="26"/>
        <v>1683</v>
      </c>
      <c r="K110" s="6">
        <f t="shared" si="26"/>
        <v>3048</v>
      </c>
      <c r="L110" s="6">
        <f t="shared" si="26"/>
        <v>585</v>
      </c>
      <c r="M110" s="6">
        <f t="shared" si="26"/>
        <v>853</v>
      </c>
    </row>
    <row r="111" spans="1:13" hidden="1" x14ac:dyDescent="0.2">
      <c r="A111" s="1" t="s">
        <v>0</v>
      </c>
      <c r="B111" s="1" t="s">
        <v>0</v>
      </c>
      <c r="C111" s="1" t="s">
        <v>0</v>
      </c>
      <c r="D111" s="1" t="s">
        <v>0</v>
      </c>
      <c r="E111" s="5" t="s">
        <v>30</v>
      </c>
      <c r="F111" s="5" t="s">
        <v>42</v>
      </c>
      <c r="G111" s="6">
        <f t="shared" ref="G111:M111" si="27">SUMIF($E$79:$E$107,$E$111,G79:G107)</f>
        <v>0</v>
      </c>
      <c r="H111" s="6">
        <f t="shared" si="27"/>
        <v>0</v>
      </c>
      <c r="I111" s="6">
        <f t="shared" si="27"/>
        <v>850</v>
      </c>
      <c r="J111" s="6">
        <f t="shared" si="27"/>
        <v>824</v>
      </c>
      <c r="K111" s="6">
        <f t="shared" si="27"/>
        <v>895</v>
      </c>
      <c r="L111" s="6">
        <f t="shared" si="27"/>
        <v>797</v>
      </c>
      <c r="M111" s="6">
        <f t="shared" si="27"/>
        <v>847</v>
      </c>
    </row>
    <row r="112" spans="1:13" hidden="1" x14ac:dyDescent="0.2">
      <c r="A112" s="1" t="s">
        <v>0</v>
      </c>
      <c r="B112" s="1" t="s">
        <v>0</v>
      </c>
      <c r="C112" s="1" t="s">
        <v>0</v>
      </c>
      <c r="D112" s="1" t="s">
        <v>0</v>
      </c>
      <c r="E112" s="5" t="s">
        <v>32</v>
      </c>
      <c r="F112" s="5" t="s">
        <v>42</v>
      </c>
      <c r="G112" s="6">
        <f t="shared" ref="G112:M112" si="28">SUMIF($E$79:$E$107,$E$112,G79:G107)</f>
        <v>554</v>
      </c>
      <c r="H112" s="6">
        <f t="shared" si="28"/>
        <v>802</v>
      </c>
      <c r="I112" s="6">
        <f t="shared" si="28"/>
        <v>707</v>
      </c>
      <c r="J112" s="6">
        <f t="shared" si="28"/>
        <v>689</v>
      </c>
      <c r="K112" s="6">
        <f t="shared" si="28"/>
        <v>368</v>
      </c>
      <c r="L112" s="6">
        <f t="shared" si="28"/>
        <v>80</v>
      </c>
      <c r="M112" s="6">
        <f t="shared" si="28"/>
        <v>104</v>
      </c>
    </row>
    <row r="113" spans="1:13" hidden="1" x14ac:dyDescent="0.2">
      <c r="A113" s="1" t="s">
        <v>0</v>
      </c>
      <c r="B113" s="1" t="s">
        <v>0</v>
      </c>
      <c r="C113" s="1" t="s">
        <v>0</v>
      </c>
      <c r="D113" s="1" t="s">
        <v>0</v>
      </c>
      <c r="E113" s="5" t="s">
        <v>36</v>
      </c>
      <c r="F113" s="5" t="s">
        <v>42</v>
      </c>
      <c r="G113" s="6">
        <f t="shared" ref="G113:M113" si="29">SUMIF($E$79:$E$107,$E$113,G79:G107)</f>
        <v>440</v>
      </c>
      <c r="H113" s="6">
        <f t="shared" si="29"/>
        <v>965</v>
      </c>
      <c r="I113" s="6">
        <f t="shared" si="29"/>
        <v>709</v>
      </c>
      <c r="J113" s="6">
        <f t="shared" si="29"/>
        <v>778</v>
      </c>
      <c r="K113" s="6">
        <f t="shared" si="29"/>
        <v>1524</v>
      </c>
      <c r="L113" s="6">
        <f t="shared" si="29"/>
        <v>1078</v>
      </c>
      <c r="M113" s="6">
        <f t="shared" si="29"/>
        <v>6</v>
      </c>
    </row>
    <row r="114" spans="1:13" hidden="1" x14ac:dyDescent="0.2">
      <c r="A114" s="1" t="s">
        <v>0</v>
      </c>
      <c r="B114" s="1" t="s">
        <v>0</v>
      </c>
      <c r="C114" s="1" t="s">
        <v>0</v>
      </c>
      <c r="D114" s="1" t="s">
        <v>0</v>
      </c>
      <c r="E114" s="5" t="s">
        <v>38</v>
      </c>
      <c r="F114" s="5" t="s">
        <v>42</v>
      </c>
      <c r="G114" s="6">
        <f t="shared" ref="G114:M114" si="30">SUMIF($E$79:$E$107,$E$114,G79:G107)</f>
        <v>275</v>
      </c>
      <c r="H114" s="6">
        <f t="shared" si="30"/>
        <v>2</v>
      </c>
      <c r="I114" s="6">
        <f t="shared" si="30"/>
        <v>12</v>
      </c>
      <c r="J114" s="6">
        <f t="shared" si="30"/>
        <v>97</v>
      </c>
      <c r="K114" s="6">
        <f t="shared" si="30"/>
        <v>4</v>
      </c>
      <c r="L114" s="6">
        <f t="shared" si="30"/>
        <v>5</v>
      </c>
      <c r="M114" s="6">
        <f t="shared" si="30"/>
        <v>2</v>
      </c>
    </row>
    <row r="115" spans="1:13" hidden="1" x14ac:dyDescent="0.2">
      <c r="A115" s="1" t="s">
        <v>0</v>
      </c>
      <c r="B115" s="1" t="s">
        <v>0</v>
      </c>
      <c r="C115" s="1" t="s">
        <v>0</v>
      </c>
      <c r="D115" s="1" t="s">
        <v>0</v>
      </c>
      <c r="E115" s="5" t="s">
        <v>40</v>
      </c>
      <c r="F115" s="5" t="s">
        <v>42</v>
      </c>
      <c r="G115" s="6">
        <f t="shared" ref="G115:M115" si="31">SUMIF($E$79:$E$107,$E$115,G79:G107)</f>
        <v>389</v>
      </c>
      <c r="H115" s="6">
        <f t="shared" si="31"/>
        <v>1766</v>
      </c>
      <c r="I115" s="6">
        <f t="shared" si="31"/>
        <v>1232</v>
      </c>
      <c r="J115" s="6">
        <f t="shared" si="31"/>
        <v>409</v>
      </c>
      <c r="K115" s="6">
        <f t="shared" si="31"/>
        <v>289</v>
      </c>
      <c r="L115" s="6">
        <f t="shared" si="31"/>
        <v>52</v>
      </c>
      <c r="M115" s="6">
        <f t="shared" si="31"/>
        <v>375</v>
      </c>
    </row>
    <row r="116" spans="1:13" hidden="1" x14ac:dyDescent="0.2">
      <c r="A116" s="1" t="s">
        <v>0</v>
      </c>
      <c r="B116" s="1" t="s">
        <v>0</v>
      </c>
      <c r="C116" s="1" t="s">
        <v>0</v>
      </c>
      <c r="D116" s="1" t="s">
        <v>0</v>
      </c>
      <c r="E116" s="1" t="s">
        <v>0</v>
      </c>
      <c r="F116" s="7" t="s">
        <v>42</v>
      </c>
      <c r="G116" s="8">
        <f t="shared" ref="G116:M116" si="32">SUM(G108:G115)</f>
        <v>2389</v>
      </c>
      <c r="H116" s="8">
        <f t="shared" si="32"/>
        <v>5323</v>
      </c>
      <c r="I116" s="8">
        <f t="shared" si="32"/>
        <v>4714</v>
      </c>
      <c r="J116" s="8">
        <f t="shared" si="32"/>
        <v>5026</v>
      </c>
      <c r="K116" s="8">
        <f t="shared" si="32"/>
        <v>7127</v>
      </c>
      <c r="L116" s="8">
        <f t="shared" si="32"/>
        <v>3303</v>
      </c>
      <c r="M116" s="8">
        <f t="shared" si="32"/>
        <v>2484</v>
      </c>
    </row>
    <row r="117" spans="1:13" hidden="1" x14ac:dyDescent="0.2">
      <c r="A117" s="1" t="s">
        <v>0</v>
      </c>
      <c r="B117" s="1" t="s">
        <v>0</v>
      </c>
      <c r="C117" s="1" t="s">
        <v>0</v>
      </c>
      <c r="D117" s="1" t="s">
        <v>0</v>
      </c>
      <c r="E117" s="5" t="s">
        <v>12</v>
      </c>
      <c r="F117" s="5" t="s">
        <v>43</v>
      </c>
      <c r="G117" s="10" t="str">
        <f t="shared" ref="G117:M125" si="33">IFERROR(G32/G70,"-")</f>
        <v>-</v>
      </c>
      <c r="H117" s="10" t="str">
        <f t="shared" si="33"/>
        <v>-</v>
      </c>
      <c r="I117" s="10" t="str">
        <f t="shared" si="33"/>
        <v>-</v>
      </c>
      <c r="J117" s="10" t="str">
        <f t="shared" si="33"/>
        <v>-</v>
      </c>
      <c r="K117" s="10" t="str">
        <f t="shared" si="33"/>
        <v>-</v>
      </c>
      <c r="L117" s="10" t="str">
        <f t="shared" si="33"/>
        <v>-</v>
      </c>
      <c r="M117" s="10">
        <f t="shared" si="33"/>
        <v>0.93333333333333335</v>
      </c>
    </row>
    <row r="118" spans="1:13" hidden="1" x14ac:dyDescent="0.2">
      <c r="A118" s="1" t="s">
        <v>0</v>
      </c>
      <c r="B118" s="1" t="s">
        <v>0</v>
      </c>
      <c r="C118" s="1" t="s">
        <v>0</v>
      </c>
      <c r="D118" s="1" t="s">
        <v>0</v>
      </c>
      <c r="E118" s="5" t="s">
        <v>15</v>
      </c>
      <c r="F118" s="5" t="s">
        <v>43</v>
      </c>
      <c r="G118" s="10">
        <f t="shared" si="33"/>
        <v>0.95400318133616113</v>
      </c>
      <c r="H118" s="10">
        <f t="shared" si="33"/>
        <v>0.8119135626954791</v>
      </c>
      <c r="I118" s="10">
        <f t="shared" si="33"/>
        <v>0.93400431344356583</v>
      </c>
      <c r="J118" s="10">
        <f t="shared" si="33"/>
        <v>0.92149532710280369</v>
      </c>
      <c r="K118" s="10">
        <f t="shared" si="33"/>
        <v>0.86925795053003529</v>
      </c>
      <c r="L118" s="10">
        <f t="shared" si="33"/>
        <v>0.92653485952133197</v>
      </c>
      <c r="M118" s="10">
        <f t="shared" si="33"/>
        <v>0.96942942280101529</v>
      </c>
    </row>
    <row r="119" spans="1:13" hidden="1" x14ac:dyDescent="0.2">
      <c r="A119" s="1" t="s">
        <v>0</v>
      </c>
      <c r="B119" s="1" t="s">
        <v>0</v>
      </c>
      <c r="C119" s="1" t="s">
        <v>0</v>
      </c>
      <c r="D119" s="1" t="s">
        <v>0</v>
      </c>
      <c r="E119" s="5" t="s">
        <v>21</v>
      </c>
      <c r="F119" s="5" t="s">
        <v>43</v>
      </c>
      <c r="G119" s="10">
        <f t="shared" si="33"/>
        <v>0.96073619631901841</v>
      </c>
      <c r="H119" s="10">
        <f t="shared" si="33"/>
        <v>0.95573115003808073</v>
      </c>
      <c r="I119" s="10">
        <f t="shared" si="33"/>
        <v>0.95179865424430643</v>
      </c>
      <c r="J119" s="10">
        <f t="shared" si="33"/>
        <v>0.89571198413681996</v>
      </c>
      <c r="K119" s="10">
        <f t="shared" si="33"/>
        <v>0.8238964640628611</v>
      </c>
      <c r="L119" s="10">
        <f t="shared" si="33"/>
        <v>0.96705710102489018</v>
      </c>
      <c r="M119" s="10">
        <f t="shared" si="33"/>
        <v>0.95320899616017551</v>
      </c>
    </row>
    <row r="120" spans="1:13" hidden="1" x14ac:dyDescent="0.2">
      <c r="A120" s="1" t="s">
        <v>0</v>
      </c>
      <c r="B120" s="1" t="s">
        <v>0</v>
      </c>
      <c r="C120" s="1" t="s">
        <v>0</v>
      </c>
      <c r="D120" s="1" t="s">
        <v>0</v>
      </c>
      <c r="E120" s="5" t="s">
        <v>30</v>
      </c>
      <c r="F120" s="5" t="s">
        <v>43</v>
      </c>
      <c r="G120" s="10" t="str">
        <f t="shared" si="33"/>
        <v>-</v>
      </c>
      <c r="H120" s="10" t="str">
        <f t="shared" si="33"/>
        <v>-</v>
      </c>
      <c r="I120" s="10">
        <f t="shared" si="33"/>
        <v>0</v>
      </c>
      <c r="J120" s="10">
        <f t="shared" si="33"/>
        <v>0.11682743837084673</v>
      </c>
      <c r="K120" s="10">
        <f t="shared" si="33"/>
        <v>0.22173913043478261</v>
      </c>
      <c r="L120" s="10">
        <f t="shared" si="33"/>
        <v>0.40962962962962962</v>
      </c>
      <c r="M120" s="10">
        <f t="shared" si="33"/>
        <v>0.31417004048582997</v>
      </c>
    </row>
    <row r="121" spans="1:13" hidden="1" x14ac:dyDescent="0.2">
      <c r="A121" s="1" t="s">
        <v>0</v>
      </c>
      <c r="B121" s="1" t="s">
        <v>0</v>
      </c>
      <c r="C121" s="1" t="s">
        <v>0</v>
      </c>
      <c r="D121" s="1" t="s">
        <v>0</v>
      </c>
      <c r="E121" s="5" t="s">
        <v>32</v>
      </c>
      <c r="F121" s="5" t="s">
        <v>43</v>
      </c>
      <c r="G121" s="10">
        <f t="shared" si="33"/>
        <v>0.85485983756877126</v>
      </c>
      <c r="H121" s="10">
        <f t="shared" si="33"/>
        <v>0.79377732064798145</v>
      </c>
      <c r="I121" s="10">
        <f t="shared" si="33"/>
        <v>0.80528779950426876</v>
      </c>
      <c r="J121" s="10">
        <f t="shared" si="33"/>
        <v>0.81024511153952083</v>
      </c>
      <c r="K121" s="10">
        <f t="shared" si="33"/>
        <v>0.89128508124076811</v>
      </c>
      <c r="L121" s="10">
        <f t="shared" si="33"/>
        <v>0.97448165869218506</v>
      </c>
      <c r="M121" s="10">
        <f t="shared" si="33"/>
        <v>0.96636481241914618</v>
      </c>
    </row>
    <row r="122" spans="1:13" hidden="1" x14ac:dyDescent="0.2">
      <c r="A122" s="1" t="s">
        <v>0</v>
      </c>
      <c r="B122" s="1" t="s">
        <v>0</v>
      </c>
      <c r="C122" s="1" t="s">
        <v>0</v>
      </c>
      <c r="D122" s="1" t="s">
        <v>0</v>
      </c>
      <c r="E122" s="5" t="s">
        <v>36</v>
      </c>
      <c r="F122" s="5" t="s">
        <v>43</v>
      </c>
      <c r="G122" s="10">
        <f t="shared" si="33"/>
        <v>0.95817888033456899</v>
      </c>
      <c r="H122" s="10">
        <f t="shared" si="33"/>
        <v>0.90510374668108962</v>
      </c>
      <c r="I122" s="10">
        <f t="shared" si="33"/>
        <v>0.93227624414939347</v>
      </c>
      <c r="J122" s="10">
        <f t="shared" si="33"/>
        <v>0.92530004800768118</v>
      </c>
      <c r="K122" s="10">
        <f t="shared" si="33"/>
        <v>0.85137507314218841</v>
      </c>
      <c r="L122" s="10">
        <f t="shared" si="33"/>
        <v>0.8919514884233738</v>
      </c>
      <c r="M122" s="10">
        <f t="shared" si="33"/>
        <v>0.99939418416801296</v>
      </c>
    </row>
    <row r="123" spans="1:13" hidden="1" x14ac:dyDescent="0.2">
      <c r="A123" s="1" t="s">
        <v>0</v>
      </c>
      <c r="B123" s="1" t="s">
        <v>0</v>
      </c>
      <c r="C123" s="1" t="s">
        <v>0</v>
      </c>
      <c r="D123" s="1" t="s">
        <v>0</v>
      </c>
      <c r="E123" s="5" t="s">
        <v>38</v>
      </c>
      <c r="F123" s="5" t="s">
        <v>43</v>
      </c>
      <c r="G123" s="10">
        <f t="shared" si="33"/>
        <v>0.89688788901387329</v>
      </c>
      <c r="H123" s="10">
        <f t="shared" si="33"/>
        <v>0.99914675767918093</v>
      </c>
      <c r="I123" s="10">
        <f t="shared" si="33"/>
        <v>0.9969887076537014</v>
      </c>
      <c r="J123" s="10">
        <f t="shared" si="33"/>
        <v>0.98386828538167304</v>
      </c>
      <c r="K123" s="10">
        <f t="shared" si="33"/>
        <v>0.99937343358395991</v>
      </c>
      <c r="L123" s="10">
        <f t="shared" si="33"/>
        <v>0.99920217009733525</v>
      </c>
      <c r="M123" s="10">
        <f t="shared" si="33"/>
        <v>0.99972557628979142</v>
      </c>
    </row>
    <row r="124" spans="1:13" hidden="1" x14ac:dyDescent="0.2">
      <c r="A124" s="1" t="s">
        <v>0</v>
      </c>
      <c r="B124" s="1" t="s">
        <v>0</v>
      </c>
      <c r="C124" s="1" t="s">
        <v>0</v>
      </c>
      <c r="D124" s="1" t="s">
        <v>0</v>
      </c>
      <c r="E124" s="5" t="s">
        <v>40</v>
      </c>
      <c r="F124" s="5" t="s">
        <v>43</v>
      </c>
      <c r="G124" s="10">
        <f t="shared" si="33"/>
        <v>0.93729851708575118</v>
      </c>
      <c r="H124" s="10">
        <f t="shared" si="33"/>
        <v>0.77230531201650332</v>
      </c>
      <c r="I124" s="10">
        <f t="shared" si="33"/>
        <v>0.73876166242578456</v>
      </c>
      <c r="J124" s="10">
        <f t="shared" si="33"/>
        <v>0.91256947413424538</v>
      </c>
      <c r="K124" s="10">
        <f t="shared" si="33"/>
        <v>0.92809156506593682</v>
      </c>
      <c r="L124" s="10">
        <f t="shared" si="33"/>
        <v>0.98653547384774731</v>
      </c>
      <c r="M124" s="10">
        <f t="shared" si="33"/>
        <v>0.90431232457259503</v>
      </c>
    </row>
    <row r="125" spans="1:13" hidden="1" x14ac:dyDescent="0.2">
      <c r="A125" s="1" t="s">
        <v>0</v>
      </c>
      <c r="B125" s="1" t="s">
        <v>0</v>
      </c>
      <c r="C125" s="1" t="s">
        <v>0</v>
      </c>
      <c r="D125" s="1" t="s">
        <v>0</v>
      </c>
      <c r="E125" s="1" t="s">
        <v>0</v>
      </c>
      <c r="F125" s="7" t="s">
        <v>43</v>
      </c>
      <c r="G125" s="11">
        <f t="shared" si="33"/>
        <v>0.94106037056225789</v>
      </c>
      <c r="H125" s="11">
        <f t="shared" si="33"/>
        <v>0.87233787413660779</v>
      </c>
      <c r="I125" s="11">
        <f t="shared" si="33"/>
        <v>0.89765967608874997</v>
      </c>
      <c r="J125" s="11">
        <f t="shared" si="33"/>
        <v>0.89693004942271803</v>
      </c>
      <c r="K125" s="11">
        <f t="shared" si="33"/>
        <v>0.85786083245248401</v>
      </c>
      <c r="L125" s="11">
        <f t="shared" si="33"/>
        <v>0.93643064724109393</v>
      </c>
      <c r="M125" s="11">
        <f t="shared" si="33"/>
        <v>0.95315770616077999</v>
      </c>
    </row>
    <row r="126" spans="1:13" hidden="1" x14ac:dyDescent="0.2">
      <c r="A126" s="1" t="s">
        <v>0</v>
      </c>
      <c r="B126" s="1" t="s">
        <v>0</v>
      </c>
      <c r="C126" s="1" t="s">
        <v>0</v>
      </c>
      <c r="D126" s="3" t="s">
        <v>11</v>
      </c>
      <c r="E126" s="3" t="s">
        <v>12</v>
      </c>
      <c r="F126" s="3" t="s">
        <v>44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300</v>
      </c>
    </row>
    <row r="127" spans="1:13" hidden="1" x14ac:dyDescent="0.2">
      <c r="A127" s="1" t="s">
        <v>0</v>
      </c>
      <c r="B127" s="1" t="s">
        <v>0</v>
      </c>
      <c r="C127" s="1" t="s">
        <v>0</v>
      </c>
      <c r="D127" s="3" t="s">
        <v>14</v>
      </c>
      <c r="E127" s="3" t="s">
        <v>15</v>
      </c>
      <c r="F127" s="3" t="s">
        <v>44</v>
      </c>
      <c r="G127" s="9">
        <v>500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</row>
    <row r="128" spans="1:13" x14ac:dyDescent="0.2">
      <c r="A128" s="1" t="s">
        <v>0</v>
      </c>
      <c r="B128" s="1" t="s">
        <v>0</v>
      </c>
      <c r="C128" s="1" t="s">
        <v>0</v>
      </c>
      <c r="D128" s="3" t="s">
        <v>16</v>
      </c>
      <c r="E128" s="3" t="s">
        <v>15</v>
      </c>
      <c r="F128" s="3" t="s">
        <v>44</v>
      </c>
      <c r="G128" s="9">
        <v>5800</v>
      </c>
      <c r="H128" s="9">
        <v>5800</v>
      </c>
      <c r="I128" s="9">
        <v>5200</v>
      </c>
      <c r="J128" s="9">
        <v>5200</v>
      </c>
      <c r="K128" s="9">
        <v>5200</v>
      </c>
      <c r="L128" s="9">
        <v>5200</v>
      </c>
      <c r="M128" s="9">
        <v>3200</v>
      </c>
    </row>
    <row r="129" spans="1:13" hidden="1" x14ac:dyDescent="0.2">
      <c r="A129" s="1" t="s">
        <v>0</v>
      </c>
      <c r="B129" s="1" t="s">
        <v>0</v>
      </c>
      <c r="C129" s="1" t="s">
        <v>0</v>
      </c>
      <c r="D129" s="3" t="s">
        <v>17</v>
      </c>
      <c r="E129" s="3" t="s">
        <v>15</v>
      </c>
      <c r="F129" s="3" t="s">
        <v>44</v>
      </c>
      <c r="G129" s="9">
        <v>1200</v>
      </c>
      <c r="H129" s="9">
        <v>1200</v>
      </c>
      <c r="I129" s="9">
        <v>1800</v>
      </c>
      <c r="J129" s="9">
        <v>1800</v>
      </c>
      <c r="K129" s="9">
        <v>1800</v>
      </c>
      <c r="L129" s="9">
        <v>1800</v>
      </c>
      <c r="M129" s="9">
        <v>1108</v>
      </c>
    </row>
    <row r="130" spans="1:13" x14ac:dyDescent="0.2">
      <c r="A130" s="1" t="s">
        <v>0</v>
      </c>
      <c r="B130" s="1" t="s">
        <v>0</v>
      </c>
      <c r="C130" s="1" t="s">
        <v>0</v>
      </c>
      <c r="D130" s="3" t="s">
        <v>18</v>
      </c>
      <c r="E130" s="3" t="s">
        <v>15</v>
      </c>
      <c r="F130" s="3" t="s">
        <v>44</v>
      </c>
      <c r="G130" s="9">
        <v>0</v>
      </c>
      <c r="H130" s="9">
        <v>0</v>
      </c>
      <c r="I130" s="9">
        <v>0</v>
      </c>
      <c r="J130" s="9">
        <v>0</v>
      </c>
      <c r="K130" s="9">
        <v>1292</v>
      </c>
      <c r="L130" s="9">
        <v>3692</v>
      </c>
      <c r="M130" s="9">
        <v>5000</v>
      </c>
    </row>
    <row r="131" spans="1:13" hidden="1" x14ac:dyDescent="0.2">
      <c r="A131" s="1" t="s">
        <v>0</v>
      </c>
      <c r="B131" s="1" t="s">
        <v>0</v>
      </c>
      <c r="C131" s="1" t="s">
        <v>0</v>
      </c>
      <c r="D131" s="3" t="s">
        <v>19</v>
      </c>
      <c r="E131" s="3" t="s">
        <v>15</v>
      </c>
      <c r="F131" s="3" t="s">
        <v>44</v>
      </c>
      <c r="G131" s="9">
        <v>200</v>
      </c>
      <c r="H131" s="9">
        <v>200</v>
      </c>
      <c r="I131" s="9">
        <v>200</v>
      </c>
      <c r="J131" s="9">
        <v>200</v>
      </c>
      <c r="K131" s="9">
        <v>200</v>
      </c>
      <c r="L131" s="9">
        <v>200</v>
      </c>
      <c r="M131" s="9">
        <v>200</v>
      </c>
    </row>
    <row r="132" spans="1:13" hidden="1" x14ac:dyDescent="0.2">
      <c r="A132" s="1" t="s">
        <v>0</v>
      </c>
      <c r="B132" s="1" t="s">
        <v>0</v>
      </c>
      <c r="C132" s="1" t="s">
        <v>0</v>
      </c>
      <c r="D132" s="3" t="s">
        <v>20</v>
      </c>
      <c r="E132" s="3" t="s">
        <v>21</v>
      </c>
      <c r="F132" s="3" t="s">
        <v>44</v>
      </c>
      <c r="G132" s="9">
        <v>8</v>
      </c>
      <c r="H132" s="9">
        <v>8</v>
      </c>
      <c r="I132" s="9">
        <v>8</v>
      </c>
      <c r="J132" s="9">
        <v>8</v>
      </c>
      <c r="K132" s="9">
        <v>8</v>
      </c>
      <c r="L132" s="9">
        <v>8</v>
      </c>
      <c r="M132" s="9">
        <v>8</v>
      </c>
    </row>
    <row r="133" spans="1:13" hidden="1" x14ac:dyDescent="0.2">
      <c r="A133" s="1" t="s">
        <v>0</v>
      </c>
      <c r="B133" s="1" t="s">
        <v>0</v>
      </c>
      <c r="C133" s="1" t="s">
        <v>0</v>
      </c>
      <c r="D133" s="3" t="s">
        <v>22</v>
      </c>
      <c r="E133" s="3" t="s">
        <v>21</v>
      </c>
      <c r="F133" s="3" t="s">
        <v>44</v>
      </c>
      <c r="G133" s="9">
        <v>4</v>
      </c>
      <c r="H133" s="9">
        <v>4</v>
      </c>
      <c r="I133" s="9">
        <v>4</v>
      </c>
      <c r="J133" s="9">
        <v>4</v>
      </c>
      <c r="K133" s="9">
        <v>4</v>
      </c>
      <c r="L133" s="9">
        <v>4</v>
      </c>
      <c r="M133" s="9">
        <v>4</v>
      </c>
    </row>
    <row r="134" spans="1:13" hidden="1" x14ac:dyDescent="0.2">
      <c r="A134" s="1" t="s">
        <v>0</v>
      </c>
      <c r="B134" s="1" t="s">
        <v>0</v>
      </c>
      <c r="C134" s="1" t="s">
        <v>0</v>
      </c>
      <c r="D134" s="3" t="s">
        <v>23</v>
      </c>
      <c r="E134" s="3" t="s">
        <v>21</v>
      </c>
      <c r="F134" s="3" t="s">
        <v>44</v>
      </c>
      <c r="G134" s="9">
        <v>45</v>
      </c>
      <c r="H134" s="9">
        <v>46</v>
      </c>
      <c r="I134" s="9">
        <v>50</v>
      </c>
      <c r="J134" s="9">
        <v>50</v>
      </c>
      <c r="K134" s="9">
        <v>50</v>
      </c>
      <c r="L134" s="9">
        <v>50</v>
      </c>
      <c r="M134" s="9">
        <v>27</v>
      </c>
    </row>
    <row r="135" spans="1:13" hidden="1" x14ac:dyDescent="0.2">
      <c r="A135" s="1" t="s">
        <v>0</v>
      </c>
      <c r="B135" s="1" t="s">
        <v>0</v>
      </c>
      <c r="C135" s="1" t="s">
        <v>0</v>
      </c>
      <c r="D135" s="3" t="s">
        <v>11</v>
      </c>
      <c r="E135" s="3" t="s">
        <v>21</v>
      </c>
      <c r="F135" s="3" t="s">
        <v>44</v>
      </c>
      <c r="G135" s="9">
        <v>308</v>
      </c>
      <c r="H135" s="9">
        <v>0</v>
      </c>
      <c r="I135" s="9">
        <v>1625</v>
      </c>
      <c r="J135" s="9">
        <v>1760</v>
      </c>
      <c r="K135" s="9">
        <v>1700</v>
      </c>
      <c r="L135" s="9">
        <v>1650</v>
      </c>
      <c r="M135" s="9">
        <v>1675</v>
      </c>
    </row>
    <row r="136" spans="1:13" hidden="1" x14ac:dyDescent="0.2">
      <c r="A136" s="1" t="s">
        <v>0</v>
      </c>
      <c r="B136" s="1" t="s">
        <v>0</v>
      </c>
      <c r="C136" s="1" t="s">
        <v>0</v>
      </c>
      <c r="D136" s="3" t="s">
        <v>24</v>
      </c>
      <c r="E136" s="3" t="s">
        <v>21</v>
      </c>
      <c r="F136" s="3" t="s">
        <v>44</v>
      </c>
      <c r="G136" s="9">
        <v>950</v>
      </c>
      <c r="H136" s="9">
        <v>950</v>
      </c>
      <c r="I136" s="9">
        <v>1050</v>
      </c>
      <c r="J136" s="9">
        <v>1100</v>
      </c>
      <c r="K136" s="9">
        <v>1100</v>
      </c>
      <c r="L136" s="9">
        <v>1100</v>
      </c>
      <c r="M136" s="9">
        <v>1100</v>
      </c>
    </row>
    <row r="137" spans="1:13" hidden="1" x14ac:dyDescent="0.2">
      <c r="A137" s="1" t="s">
        <v>0</v>
      </c>
      <c r="B137" s="1" t="s">
        <v>0</v>
      </c>
      <c r="C137" s="1" t="s">
        <v>0</v>
      </c>
      <c r="D137" s="3" t="s">
        <v>25</v>
      </c>
      <c r="E137" s="3" t="s">
        <v>21</v>
      </c>
      <c r="F137" s="3" t="s">
        <v>44</v>
      </c>
      <c r="G137" s="9">
        <v>200</v>
      </c>
      <c r="H137" s="9">
        <v>200</v>
      </c>
      <c r="I137" s="9">
        <v>325</v>
      </c>
      <c r="J137" s="9">
        <v>350</v>
      </c>
      <c r="K137" s="9">
        <v>475</v>
      </c>
      <c r="L137" s="9">
        <v>475</v>
      </c>
      <c r="M137" s="9">
        <v>475</v>
      </c>
    </row>
    <row r="138" spans="1:13" hidden="1" x14ac:dyDescent="0.2">
      <c r="A138" s="1" t="s">
        <v>0</v>
      </c>
      <c r="B138" s="1" t="s">
        <v>0</v>
      </c>
      <c r="C138" s="1" t="s">
        <v>0</v>
      </c>
      <c r="D138" s="3" t="s">
        <v>26</v>
      </c>
      <c r="E138" s="3" t="s">
        <v>21</v>
      </c>
      <c r="F138" s="3" t="s">
        <v>44</v>
      </c>
      <c r="G138" s="9">
        <v>9077</v>
      </c>
      <c r="H138" s="9">
        <v>10631</v>
      </c>
      <c r="I138" s="9">
        <v>12154</v>
      </c>
      <c r="J138" s="9">
        <v>12500</v>
      </c>
      <c r="K138" s="9">
        <v>13500</v>
      </c>
      <c r="L138" s="9">
        <v>13500</v>
      </c>
      <c r="M138" s="9">
        <v>13500</v>
      </c>
    </row>
    <row r="139" spans="1:13" hidden="1" x14ac:dyDescent="0.2">
      <c r="A139" s="1" t="s">
        <v>0</v>
      </c>
      <c r="B139" s="1" t="s">
        <v>0</v>
      </c>
      <c r="C139" s="1" t="s">
        <v>0</v>
      </c>
      <c r="D139" s="3" t="s">
        <v>27</v>
      </c>
      <c r="E139" s="3" t="s">
        <v>21</v>
      </c>
      <c r="F139" s="3" t="s">
        <v>44</v>
      </c>
      <c r="G139" s="9">
        <v>0</v>
      </c>
      <c r="H139" s="9">
        <v>0</v>
      </c>
      <c r="I139" s="9">
        <v>0</v>
      </c>
      <c r="J139" s="9">
        <v>0</v>
      </c>
      <c r="K139" s="9">
        <v>25</v>
      </c>
      <c r="L139" s="9">
        <v>25</v>
      </c>
      <c r="M139" s="9">
        <v>25</v>
      </c>
    </row>
    <row r="140" spans="1:13" hidden="1" x14ac:dyDescent="0.2">
      <c r="A140" s="1" t="s">
        <v>0</v>
      </c>
      <c r="B140" s="1" t="s">
        <v>0</v>
      </c>
      <c r="C140" s="1" t="s">
        <v>0</v>
      </c>
      <c r="D140" s="3" t="s">
        <v>28</v>
      </c>
      <c r="E140" s="3" t="s">
        <v>21</v>
      </c>
      <c r="F140" s="3" t="s">
        <v>44</v>
      </c>
      <c r="G140" s="9">
        <v>55</v>
      </c>
      <c r="H140" s="9">
        <v>55</v>
      </c>
      <c r="I140" s="9">
        <v>55</v>
      </c>
      <c r="J140" s="9">
        <v>70</v>
      </c>
      <c r="K140" s="9">
        <v>100</v>
      </c>
      <c r="L140" s="9">
        <v>115</v>
      </c>
      <c r="M140" s="9">
        <v>125</v>
      </c>
    </row>
    <row r="141" spans="1:13" hidden="1" x14ac:dyDescent="0.2">
      <c r="A141" s="1" t="s">
        <v>0</v>
      </c>
      <c r="B141" s="1" t="s">
        <v>0</v>
      </c>
      <c r="C141" s="1" t="s">
        <v>0</v>
      </c>
      <c r="D141" s="3" t="s">
        <v>29</v>
      </c>
      <c r="E141" s="3" t="s">
        <v>21</v>
      </c>
      <c r="F141" s="3" t="s">
        <v>44</v>
      </c>
      <c r="G141" s="9">
        <v>225</v>
      </c>
      <c r="H141" s="9">
        <v>225</v>
      </c>
      <c r="I141" s="9">
        <v>550</v>
      </c>
      <c r="J141" s="9">
        <v>688</v>
      </c>
      <c r="K141" s="9">
        <v>750</v>
      </c>
      <c r="L141" s="9">
        <v>1250</v>
      </c>
      <c r="M141" s="9">
        <v>1692</v>
      </c>
    </row>
    <row r="142" spans="1:13" hidden="1" x14ac:dyDescent="0.2">
      <c r="A142" s="1" t="s">
        <v>0</v>
      </c>
      <c r="B142" s="1" t="s">
        <v>0</v>
      </c>
      <c r="C142" s="1" t="s">
        <v>0</v>
      </c>
      <c r="D142" s="3" t="s">
        <v>11</v>
      </c>
      <c r="E142" s="3" t="s">
        <v>30</v>
      </c>
      <c r="F142" s="3" t="s">
        <v>44</v>
      </c>
      <c r="G142" s="9">
        <v>0</v>
      </c>
      <c r="H142" s="9">
        <v>0</v>
      </c>
      <c r="I142" s="9">
        <v>850</v>
      </c>
      <c r="J142" s="9">
        <v>933</v>
      </c>
      <c r="K142" s="9">
        <v>1150</v>
      </c>
      <c r="L142" s="9">
        <v>1350</v>
      </c>
      <c r="M142" s="9">
        <v>1235</v>
      </c>
    </row>
    <row r="143" spans="1:13" hidden="1" x14ac:dyDescent="0.2">
      <c r="A143" s="1" t="s">
        <v>0</v>
      </c>
      <c r="B143" s="1" t="s">
        <v>0</v>
      </c>
      <c r="C143" s="1" t="s">
        <v>0</v>
      </c>
      <c r="D143" s="3" t="s">
        <v>31</v>
      </c>
      <c r="E143" s="3" t="s">
        <v>32</v>
      </c>
      <c r="F143" s="3" t="s">
        <v>44</v>
      </c>
      <c r="G143" s="9">
        <v>500</v>
      </c>
      <c r="H143" s="9">
        <v>500</v>
      </c>
      <c r="I143" s="9">
        <v>500</v>
      </c>
      <c r="J143" s="9">
        <v>500</v>
      </c>
      <c r="K143" s="9">
        <v>500</v>
      </c>
      <c r="L143" s="9">
        <v>600</v>
      </c>
      <c r="M143" s="9">
        <v>700</v>
      </c>
    </row>
    <row r="144" spans="1:13" hidden="1" x14ac:dyDescent="0.2">
      <c r="A144" s="1" t="s">
        <v>0</v>
      </c>
      <c r="B144" s="1" t="s">
        <v>0</v>
      </c>
      <c r="C144" s="1" t="s">
        <v>0</v>
      </c>
      <c r="D144" s="3" t="s">
        <v>33</v>
      </c>
      <c r="E144" s="3" t="s">
        <v>32</v>
      </c>
      <c r="F144" s="3" t="s">
        <v>44</v>
      </c>
      <c r="G144" s="9">
        <v>500</v>
      </c>
      <c r="H144" s="9">
        <v>500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</row>
    <row r="145" spans="1:13" hidden="1" x14ac:dyDescent="0.2">
      <c r="A145" s="1" t="s">
        <v>0</v>
      </c>
      <c r="B145" s="1" t="s">
        <v>0</v>
      </c>
      <c r="C145" s="1" t="s">
        <v>0</v>
      </c>
      <c r="D145" s="3" t="s">
        <v>34</v>
      </c>
      <c r="E145" s="3" t="s">
        <v>32</v>
      </c>
      <c r="F145" s="3" t="s">
        <v>44</v>
      </c>
      <c r="G145" s="9">
        <v>3000</v>
      </c>
      <c r="H145" s="9">
        <v>3000</v>
      </c>
      <c r="I145" s="9">
        <v>3250</v>
      </c>
      <c r="J145" s="9">
        <v>3250</v>
      </c>
      <c r="K145" s="9">
        <v>3000</v>
      </c>
      <c r="L145" s="9">
        <v>2654</v>
      </c>
      <c r="M145" s="9">
        <v>2500</v>
      </c>
    </row>
    <row r="146" spans="1:13" hidden="1" x14ac:dyDescent="0.2">
      <c r="A146" s="1" t="s">
        <v>0</v>
      </c>
      <c r="B146" s="1" t="s">
        <v>0</v>
      </c>
      <c r="C146" s="1" t="s">
        <v>0</v>
      </c>
      <c r="D146" s="3" t="s">
        <v>35</v>
      </c>
      <c r="E146" s="3" t="s">
        <v>36</v>
      </c>
      <c r="F146" s="3" t="s">
        <v>44</v>
      </c>
      <c r="G146" s="9">
        <v>338</v>
      </c>
      <c r="H146" s="9">
        <v>338</v>
      </c>
      <c r="I146" s="9">
        <v>338</v>
      </c>
      <c r="J146" s="9">
        <v>0</v>
      </c>
      <c r="K146" s="9">
        <v>0</v>
      </c>
      <c r="L146" s="9">
        <v>0</v>
      </c>
      <c r="M146" s="9">
        <v>0</v>
      </c>
    </row>
    <row r="147" spans="1:13" x14ac:dyDescent="0.2">
      <c r="A147" s="1" t="s">
        <v>0</v>
      </c>
      <c r="B147" s="1" t="s">
        <v>0</v>
      </c>
      <c r="C147" s="1" t="s">
        <v>0</v>
      </c>
      <c r="D147" s="3" t="s">
        <v>16</v>
      </c>
      <c r="E147" s="3" t="s">
        <v>36</v>
      </c>
      <c r="F147" s="3" t="s">
        <v>44</v>
      </c>
      <c r="G147" s="9">
        <v>10300</v>
      </c>
      <c r="H147" s="9">
        <v>10300</v>
      </c>
      <c r="I147" s="9">
        <v>10475</v>
      </c>
      <c r="J147" s="9">
        <v>10650</v>
      </c>
      <c r="K147" s="9">
        <v>10400</v>
      </c>
      <c r="L147" s="9">
        <v>10000</v>
      </c>
      <c r="M147" s="9">
        <v>9615</v>
      </c>
    </row>
    <row r="148" spans="1:13" hidden="1" x14ac:dyDescent="0.2">
      <c r="A148" s="1" t="s">
        <v>0</v>
      </c>
      <c r="B148" s="1" t="s">
        <v>0</v>
      </c>
      <c r="C148" s="1" t="s">
        <v>0</v>
      </c>
      <c r="D148" s="3" t="s">
        <v>17</v>
      </c>
      <c r="E148" s="3" t="s">
        <v>36</v>
      </c>
      <c r="F148" s="3" t="s">
        <v>44</v>
      </c>
      <c r="G148" s="9">
        <v>0</v>
      </c>
      <c r="H148" s="9">
        <v>0</v>
      </c>
      <c r="I148" s="9">
        <v>0</v>
      </c>
      <c r="J148" s="9">
        <v>0</v>
      </c>
      <c r="K148" s="9">
        <v>77</v>
      </c>
      <c r="L148" s="9">
        <v>200</v>
      </c>
      <c r="M148" s="9">
        <v>508</v>
      </c>
    </row>
    <row r="149" spans="1:13" hidden="1" x14ac:dyDescent="0.2">
      <c r="A149" s="1" t="s">
        <v>0</v>
      </c>
      <c r="B149" s="1" t="s">
        <v>0</v>
      </c>
      <c r="C149" s="1" t="s">
        <v>0</v>
      </c>
      <c r="D149" s="3" t="s">
        <v>37</v>
      </c>
      <c r="E149" s="3" t="s">
        <v>38</v>
      </c>
      <c r="F149" s="3" t="s">
        <v>44</v>
      </c>
      <c r="G149" s="9">
        <v>0</v>
      </c>
      <c r="H149" s="9">
        <v>0</v>
      </c>
      <c r="I149" s="9">
        <v>175</v>
      </c>
      <c r="J149" s="9">
        <v>350</v>
      </c>
      <c r="K149" s="9">
        <v>350</v>
      </c>
      <c r="L149" s="9">
        <v>350</v>
      </c>
      <c r="M149" s="9">
        <v>350</v>
      </c>
    </row>
    <row r="150" spans="1:13" x14ac:dyDescent="0.2">
      <c r="A150" s="1" t="s">
        <v>0</v>
      </c>
      <c r="B150" s="1" t="s">
        <v>0</v>
      </c>
      <c r="C150" s="1" t="s">
        <v>0</v>
      </c>
      <c r="D150" s="3" t="s">
        <v>39</v>
      </c>
      <c r="E150" s="3" t="s">
        <v>38</v>
      </c>
      <c r="F150" s="3" t="s">
        <v>44</v>
      </c>
      <c r="G150" s="9">
        <v>3692</v>
      </c>
      <c r="H150" s="9">
        <v>5231</v>
      </c>
      <c r="I150" s="9">
        <v>6017</v>
      </c>
      <c r="J150" s="9">
        <v>6842</v>
      </c>
      <c r="K150" s="9">
        <v>7150</v>
      </c>
      <c r="L150" s="9">
        <v>7150</v>
      </c>
      <c r="M150" s="9">
        <v>8150</v>
      </c>
    </row>
    <row r="151" spans="1:13" hidden="1" x14ac:dyDescent="0.2">
      <c r="A151" s="1" t="s">
        <v>0</v>
      </c>
      <c r="B151" s="1" t="s">
        <v>0</v>
      </c>
      <c r="C151" s="1" t="s">
        <v>0</v>
      </c>
      <c r="D151" s="3" t="s">
        <v>35</v>
      </c>
      <c r="E151" s="3" t="s">
        <v>40</v>
      </c>
      <c r="F151" s="3" t="s">
        <v>44</v>
      </c>
      <c r="G151" s="9">
        <v>413</v>
      </c>
      <c r="H151" s="9">
        <v>338</v>
      </c>
      <c r="I151" s="9">
        <v>169</v>
      </c>
      <c r="J151" s="9">
        <v>0</v>
      </c>
      <c r="K151" s="9">
        <v>0</v>
      </c>
      <c r="L151" s="9">
        <v>0</v>
      </c>
      <c r="M151" s="9">
        <v>0</v>
      </c>
    </row>
    <row r="152" spans="1:13" hidden="1" x14ac:dyDescent="0.2">
      <c r="A152" s="1" t="s">
        <v>0</v>
      </c>
      <c r="B152" s="1" t="s">
        <v>0</v>
      </c>
      <c r="C152" s="1" t="s">
        <v>0</v>
      </c>
      <c r="D152" s="3" t="s">
        <v>11</v>
      </c>
      <c r="E152" s="3" t="s">
        <v>40</v>
      </c>
      <c r="F152" s="3" t="s">
        <v>44</v>
      </c>
      <c r="G152" s="9">
        <v>1500</v>
      </c>
      <c r="H152" s="9">
        <v>2000</v>
      </c>
      <c r="I152" s="9">
        <v>1000</v>
      </c>
      <c r="J152" s="9">
        <v>1000</v>
      </c>
      <c r="K152" s="9">
        <v>0</v>
      </c>
      <c r="L152" s="9">
        <v>0</v>
      </c>
      <c r="M152" s="9">
        <v>0</v>
      </c>
    </row>
    <row r="153" spans="1:13" x14ac:dyDescent="0.2">
      <c r="A153" s="1" t="s">
        <v>0</v>
      </c>
      <c r="B153" s="1" t="s">
        <v>0</v>
      </c>
      <c r="C153" s="1" t="s">
        <v>0</v>
      </c>
      <c r="D153" s="3" t="s">
        <v>39</v>
      </c>
      <c r="E153" s="3" t="s">
        <v>40</v>
      </c>
      <c r="F153" s="3" t="s">
        <v>44</v>
      </c>
      <c r="G153" s="9">
        <v>3000</v>
      </c>
      <c r="H153" s="9">
        <v>2500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</row>
    <row r="154" spans="1:13" x14ac:dyDescent="0.2">
      <c r="A154" s="1" t="s">
        <v>0</v>
      </c>
      <c r="B154" s="1" t="s">
        <v>0</v>
      </c>
      <c r="C154" s="1" t="s">
        <v>0</v>
      </c>
      <c r="D154" s="3" t="s">
        <v>18</v>
      </c>
      <c r="E154" s="3" t="s">
        <v>40</v>
      </c>
      <c r="F154" s="3" t="s">
        <v>44</v>
      </c>
      <c r="G154" s="9">
        <v>4135</v>
      </c>
      <c r="H154" s="9">
        <v>4750</v>
      </c>
      <c r="I154" s="9">
        <v>5000</v>
      </c>
      <c r="J154" s="9">
        <v>5000</v>
      </c>
      <c r="K154" s="9">
        <v>5000</v>
      </c>
      <c r="L154" s="9">
        <v>5000</v>
      </c>
      <c r="M154" s="9">
        <v>5000</v>
      </c>
    </row>
    <row r="155" spans="1:13" hidden="1" x14ac:dyDescent="0.2">
      <c r="A155" s="1" t="s">
        <v>0</v>
      </c>
      <c r="B155" s="1" t="s">
        <v>0</v>
      </c>
      <c r="C155" s="1" t="s">
        <v>0</v>
      </c>
      <c r="D155" s="1" t="s">
        <v>0</v>
      </c>
      <c r="E155" s="5" t="s">
        <v>12</v>
      </c>
      <c r="F155" s="5" t="s">
        <v>44</v>
      </c>
      <c r="G155" s="6">
        <f t="shared" ref="G155:M155" si="34">SUMIF($E$126:$E$154,$E$155,G126:G154)</f>
        <v>0</v>
      </c>
      <c r="H155" s="6">
        <f t="shared" si="34"/>
        <v>0</v>
      </c>
      <c r="I155" s="6">
        <f t="shared" si="34"/>
        <v>0</v>
      </c>
      <c r="J155" s="6">
        <f t="shared" si="34"/>
        <v>0</v>
      </c>
      <c r="K155" s="6">
        <f t="shared" si="34"/>
        <v>0</v>
      </c>
      <c r="L155" s="6">
        <f t="shared" si="34"/>
        <v>0</v>
      </c>
      <c r="M155" s="6">
        <f t="shared" si="34"/>
        <v>300</v>
      </c>
    </row>
    <row r="156" spans="1:13" hidden="1" x14ac:dyDescent="0.2">
      <c r="A156" s="1" t="s">
        <v>0</v>
      </c>
      <c r="B156" s="1" t="s">
        <v>0</v>
      </c>
      <c r="C156" s="1" t="s">
        <v>0</v>
      </c>
      <c r="D156" s="1" t="s">
        <v>0</v>
      </c>
      <c r="E156" s="5" t="s">
        <v>15</v>
      </c>
      <c r="F156" s="5" t="s">
        <v>44</v>
      </c>
      <c r="G156" s="6">
        <f t="shared" ref="G156:M156" si="35">SUMIF($E$126:$E$154,$E$156,G126:G154)</f>
        <v>7700</v>
      </c>
      <c r="H156" s="6">
        <f t="shared" si="35"/>
        <v>7200</v>
      </c>
      <c r="I156" s="6">
        <f t="shared" si="35"/>
        <v>7200</v>
      </c>
      <c r="J156" s="6">
        <f t="shared" si="35"/>
        <v>7200</v>
      </c>
      <c r="K156" s="6">
        <f t="shared" si="35"/>
        <v>8492</v>
      </c>
      <c r="L156" s="6">
        <f t="shared" si="35"/>
        <v>10892</v>
      </c>
      <c r="M156" s="6">
        <f t="shared" si="35"/>
        <v>9508</v>
      </c>
    </row>
    <row r="157" spans="1:13" hidden="1" x14ac:dyDescent="0.2">
      <c r="A157" s="1" t="s">
        <v>0</v>
      </c>
      <c r="B157" s="1" t="s">
        <v>0</v>
      </c>
      <c r="C157" s="1" t="s">
        <v>0</v>
      </c>
      <c r="D157" s="1" t="s">
        <v>0</v>
      </c>
      <c r="E157" s="5" t="s">
        <v>21</v>
      </c>
      <c r="F157" s="5" t="s">
        <v>44</v>
      </c>
      <c r="G157" s="6">
        <f t="shared" ref="G157:M157" si="36">SUMIF($E$126:$E$154,$E$157,G126:G154)</f>
        <v>10872</v>
      </c>
      <c r="H157" s="6">
        <f t="shared" si="36"/>
        <v>12119</v>
      </c>
      <c r="I157" s="6">
        <f t="shared" si="36"/>
        <v>15821</v>
      </c>
      <c r="J157" s="6">
        <f t="shared" si="36"/>
        <v>16530</v>
      </c>
      <c r="K157" s="6">
        <f t="shared" si="36"/>
        <v>17712</v>
      </c>
      <c r="L157" s="6">
        <f t="shared" si="36"/>
        <v>18177</v>
      </c>
      <c r="M157" s="6">
        <f t="shared" si="36"/>
        <v>18631</v>
      </c>
    </row>
    <row r="158" spans="1:13" hidden="1" x14ac:dyDescent="0.2">
      <c r="A158" s="1" t="s">
        <v>0</v>
      </c>
      <c r="B158" s="1" t="s">
        <v>0</v>
      </c>
      <c r="C158" s="1" t="s">
        <v>0</v>
      </c>
      <c r="D158" s="1" t="s">
        <v>0</v>
      </c>
      <c r="E158" s="5" t="s">
        <v>30</v>
      </c>
      <c r="F158" s="5" t="s">
        <v>44</v>
      </c>
      <c r="G158" s="6">
        <f t="shared" ref="G158:M158" si="37">SUMIF($E$126:$E$154,$E$158,G126:G154)</f>
        <v>0</v>
      </c>
      <c r="H158" s="6">
        <f t="shared" si="37"/>
        <v>0</v>
      </c>
      <c r="I158" s="6">
        <f t="shared" si="37"/>
        <v>850</v>
      </c>
      <c r="J158" s="6">
        <f t="shared" si="37"/>
        <v>933</v>
      </c>
      <c r="K158" s="6">
        <f t="shared" si="37"/>
        <v>1150</v>
      </c>
      <c r="L158" s="6">
        <f t="shared" si="37"/>
        <v>1350</v>
      </c>
      <c r="M158" s="6">
        <f t="shared" si="37"/>
        <v>1235</v>
      </c>
    </row>
    <row r="159" spans="1:13" hidden="1" x14ac:dyDescent="0.2">
      <c r="A159" s="1" t="s">
        <v>0</v>
      </c>
      <c r="B159" s="1" t="s">
        <v>0</v>
      </c>
      <c r="C159" s="1" t="s">
        <v>0</v>
      </c>
      <c r="D159" s="1" t="s">
        <v>0</v>
      </c>
      <c r="E159" s="5" t="s">
        <v>32</v>
      </c>
      <c r="F159" s="5" t="s">
        <v>44</v>
      </c>
      <c r="G159" s="6">
        <f t="shared" ref="G159:M159" si="38">SUMIF($E$126:$E$154,$E$159,G126:G154)</f>
        <v>4000</v>
      </c>
      <c r="H159" s="6">
        <f t="shared" si="38"/>
        <v>4000</v>
      </c>
      <c r="I159" s="6">
        <f t="shared" si="38"/>
        <v>3750</v>
      </c>
      <c r="J159" s="6">
        <f t="shared" si="38"/>
        <v>3750</v>
      </c>
      <c r="K159" s="6">
        <f t="shared" si="38"/>
        <v>3500</v>
      </c>
      <c r="L159" s="6">
        <f t="shared" si="38"/>
        <v>3254</v>
      </c>
      <c r="M159" s="6">
        <f t="shared" si="38"/>
        <v>3200</v>
      </c>
    </row>
    <row r="160" spans="1:13" hidden="1" x14ac:dyDescent="0.2">
      <c r="A160" s="1" t="s">
        <v>0</v>
      </c>
      <c r="B160" s="1" t="s">
        <v>0</v>
      </c>
      <c r="C160" s="1" t="s">
        <v>0</v>
      </c>
      <c r="D160" s="1" t="s">
        <v>0</v>
      </c>
      <c r="E160" s="5" t="s">
        <v>36</v>
      </c>
      <c r="F160" s="5" t="s">
        <v>44</v>
      </c>
      <c r="G160" s="6">
        <f t="shared" ref="G160:M160" si="39">SUMIF($E$126:$E$154,$E$160,G126:G154)</f>
        <v>10638</v>
      </c>
      <c r="H160" s="6">
        <f t="shared" si="39"/>
        <v>10638</v>
      </c>
      <c r="I160" s="6">
        <f t="shared" si="39"/>
        <v>10813</v>
      </c>
      <c r="J160" s="6">
        <f t="shared" si="39"/>
        <v>10650</v>
      </c>
      <c r="K160" s="6">
        <f t="shared" si="39"/>
        <v>10477</v>
      </c>
      <c r="L160" s="6">
        <f t="shared" si="39"/>
        <v>10200</v>
      </c>
      <c r="M160" s="6">
        <f t="shared" si="39"/>
        <v>10123</v>
      </c>
    </row>
    <row r="161" spans="1:13" hidden="1" x14ac:dyDescent="0.2">
      <c r="A161" s="1" t="s">
        <v>0</v>
      </c>
      <c r="B161" s="1" t="s">
        <v>0</v>
      </c>
      <c r="C161" s="1" t="s">
        <v>0</v>
      </c>
      <c r="D161" s="1" t="s">
        <v>0</v>
      </c>
      <c r="E161" s="5" t="s">
        <v>38</v>
      </c>
      <c r="F161" s="5" t="s">
        <v>44</v>
      </c>
      <c r="G161" s="6">
        <f t="shared" ref="G161:M161" si="40">SUMIF($E$126:$E$154,$E$161,G126:G154)</f>
        <v>3692</v>
      </c>
      <c r="H161" s="6">
        <f t="shared" si="40"/>
        <v>5231</v>
      </c>
      <c r="I161" s="6">
        <f t="shared" si="40"/>
        <v>6192</v>
      </c>
      <c r="J161" s="6">
        <f t="shared" si="40"/>
        <v>7192</v>
      </c>
      <c r="K161" s="6">
        <f t="shared" si="40"/>
        <v>7500</v>
      </c>
      <c r="L161" s="6">
        <f t="shared" si="40"/>
        <v>7500</v>
      </c>
      <c r="M161" s="6">
        <f t="shared" si="40"/>
        <v>8500</v>
      </c>
    </row>
    <row r="162" spans="1:13" hidden="1" x14ac:dyDescent="0.2">
      <c r="A162" s="1" t="s">
        <v>0</v>
      </c>
      <c r="B162" s="1" t="s">
        <v>0</v>
      </c>
      <c r="C162" s="1" t="s">
        <v>0</v>
      </c>
      <c r="D162" s="1" t="s">
        <v>0</v>
      </c>
      <c r="E162" s="5" t="s">
        <v>40</v>
      </c>
      <c r="F162" s="5" t="s">
        <v>44</v>
      </c>
      <c r="G162" s="6">
        <f t="shared" ref="G162:M162" si="41">SUMIF($E$126:$E$154,$E$162,G126:G154)</f>
        <v>9048</v>
      </c>
      <c r="H162" s="6">
        <f t="shared" si="41"/>
        <v>9588</v>
      </c>
      <c r="I162" s="6">
        <f t="shared" si="41"/>
        <v>6169</v>
      </c>
      <c r="J162" s="6">
        <f t="shared" si="41"/>
        <v>6000</v>
      </c>
      <c r="K162" s="6">
        <f t="shared" si="41"/>
        <v>5000</v>
      </c>
      <c r="L162" s="6">
        <f t="shared" si="41"/>
        <v>5000</v>
      </c>
      <c r="M162" s="6">
        <f t="shared" si="41"/>
        <v>5000</v>
      </c>
    </row>
    <row r="163" spans="1:13" hidden="1" x14ac:dyDescent="0.2">
      <c r="A163" s="1" t="s">
        <v>0</v>
      </c>
      <c r="B163" s="1" t="s">
        <v>0</v>
      </c>
      <c r="C163" s="1" t="s">
        <v>0</v>
      </c>
      <c r="D163" s="1" t="s">
        <v>0</v>
      </c>
      <c r="E163" s="1" t="s">
        <v>0</v>
      </c>
      <c r="F163" s="7" t="s">
        <v>44</v>
      </c>
      <c r="G163" s="8">
        <f t="shared" ref="G163:M163" si="42">SUM(G155:G162)</f>
        <v>45950</v>
      </c>
      <c r="H163" s="8">
        <f t="shared" si="42"/>
        <v>48776</v>
      </c>
      <c r="I163" s="8">
        <f t="shared" si="42"/>
        <v>50795</v>
      </c>
      <c r="J163" s="8">
        <f t="shared" si="42"/>
        <v>52255</v>
      </c>
      <c r="K163" s="8">
        <f t="shared" si="42"/>
        <v>53831</v>
      </c>
      <c r="L163" s="8">
        <f t="shared" si="42"/>
        <v>56373</v>
      </c>
      <c r="M163" s="8">
        <f t="shared" si="42"/>
        <v>56497</v>
      </c>
    </row>
    <row r="164" spans="1:13" hidden="1" x14ac:dyDescent="0.2">
      <c r="A164" s="1" t="s">
        <v>0</v>
      </c>
      <c r="B164" s="1" t="s">
        <v>0</v>
      </c>
      <c r="C164" s="1" t="s">
        <v>0</v>
      </c>
      <c r="D164" s="3" t="s">
        <v>11</v>
      </c>
      <c r="E164" s="3" t="s">
        <v>12</v>
      </c>
      <c r="F164" s="3" t="s">
        <v>45</v>
      </c>
      <c r="G164" s="4">
        <f t="shared" ref="G164:M173" si="43">(G126-G3)</f>
        <v>0</v>
      </c>
      <c r="H164" s="4">
        <f t="shared" si="43"/>
        <v>0</v>
      </c>
      <c r="I164" s="4">
        <f t="shared" si="43"/>
        <v>0</v>
      </c>
      <c r="J164" s="4">
        <f t="shared" si="43"/>
        <v>0</v>
      </c>
      <c r="K164" s="4">
        <f t="shared" si="43"/>
        <v>0</v>
      </c>
      <c r="L164" s="4">
        <f t="shared" si="43"/>
        <v>0</v>
      </c>
      <c r="M164" s="4">
        <f t="shared" si="43"/>
        <v>20</v>
      </c>
    </row>
    <row r="165" spans="1:13" hidden="1" x14ac:dyDescent="0.2">
      <c r="A165" s="1" t="s">
        <v>0</v>
      </c>
      <c r="B165" s="1" t="s">
        <v>0</v>
      </c>
      <c r="C165" s="1" t="s">
        <v>0</v>
      </c>
      <c r="D165" s="3" t="s">
        <v>14</v>
      </c>
      <c r="E165" s="3" t="s">
        <v>15</v>
      </c>
      <c r="F165" s="3" t="s">
        <v>45</v>
      </c>
      <c r="G165" s="4">
        <f t="shared" si="43"/>
        <v>83</v>
      </c>
      <c r="H165" s="4">
        <f t="shared" si="43"/>
        <v>0</v>
      </c>
      <c r="I165" s="4">
        <f t="shared" si="43"/>
        <v>0</v>
      </c>
      <c r="J165" s="4">
        <f t="shared" si="43"/>
        <v>0</v>
      </c>
      <c r="K165" s="4">
        <f t="shared" si="43"/>
        <v>0</v>
      </c>
      <c r="L165" s="4">
        <f t="shared" si="43"/>
        <v>0</v>
      </c>
      <c r="M165" s="4">
        <f t="shared" si="43"/>
        <v>0</v>
      </c>
    </row>
    <row r="166" spans="1:13" hidden="1" x14ac:dyDescent="0.2">
      <c r="A166" s="1" t="s">
        <v>0</v>
      </c>
      <c r="B166" s="1" t="s">
        <v>0</v>
      </c>
      <c r="C166" s="1" t="s">
        <v>0</v>
      </c>
      <c r="D166" s="3" t="s">
        <v>16</v>
      </c>
      <c r="E166" s="3" t="s">
        <v>15</v>
      </c>
      <c r="F166" s="3" t="s">
        <v>45</v>
      </c>
      <c r="G166" s="4">
        <f t="shared" si="43"/>
        <v>169</v>
      </c>
      <c r="H166" s="4">
        <f t="shared" si="43"/>
        <v>294</v>
      </c>
      <c r="I166" s="4">
        <f t="shared" si="43"/>
        <v>-1005</v>
      </c>
      <c r="J166" s="4">
        <f t="shared" si="43"/>
        <v>-885</v>
      </c>
      <c r="K166" s="4">
        <f t="shared" si="43"/>
        <v>-508</v>
      </c>
      <c r="L166" s="4">
        <f t="shared" si="43"/>
        <v>-477</v>
      </c>
      <c r="M166" s="4">
        <f t="shared" si="43"/>
        <v>-957</v>
      </c>
    </row>
    <row r="167" spans="1:13" hidden="1" x14ac:dyDescent="0.2">
      <c r="A167" s="1" t="s">
        <v>0</v>
      </c>
      <c r="B167" s="1" t="s">
        <v>0</v>
      </c>
      <c r="C167" s="1" t="s">
        <v>0</v>
      </c>
      <c r="D167" s="3" t="s">
        <v>17</v>
      </c>
      <c r="E167" s="3" t="s">
        <v>15</v>
      </c>
      <c r="F167" s="3" t="s">
        <v>45</v>
      </c>
      <c r="G167" s="4">
        <f t="shared" si="43"/>
        <v>51</v>
      </c>
      <c r="H167" s="4">
        <f t="shared" si="43"/>
        <v>995</v>
      </c>
      <c r="I167" s="4">
        <f t="shared" si="43"/>
        <v>1642</v>
      </c>
      <c r="J167" s="4">
        <f t="shared" si="43"/>
        <v>1609</v>
      </c>
      <c r="K167" s="4">
        <f t="shared" si="43"/>
        <v>1605</v>
      </c>
      <c r="L167" s="4">
        <f t="shared" si="43"/>
        <v>1309</v>
      </c>
      <c r="M167" s="4">
        <f t="shared" si="43"/>
        <v>962</v>
      </c>
    </row>
    <row r="168" spans="1:13" hidden="1" x14ac:dyDescent="0.2">
      <c r="A168" s="1" t="s">
        <v>0</v>
      </c>
      <c r="B168" s="1" t="s">
        <v>0</v>
      </c>
      <c r="C168" s="1" t="s">
        <v>0</v>
      </c>
      <c r="D168" s="3" t="s">
        <v>18</v>
      </c>
      <c r="E168" s="3" t="s">
        <v>15</v>
      </c>
      <c r="F168" s="3" t="s">
        <v>45</v>
      </c>
      <c r="G168" s="4">
        <f t="shared" si="43"/>
        <v>0</v>
      </c>
      <c r="H168" s="4">
        <f t="shared" si="43"/>
        <v>0</v>
      </c>
      <c r="I168" s="4">
        <f t="shared" si="43"/>
        <v>0</v>
      </c>
      <c r="J168" s="4">
        <f t="shared" si="43"/>
        <v>0</v>
      </c>
      <c r="K168" s="4">
        <f t="shared" si="43"/>
        <v>687</v>
      </c>
      <c r="L168" s="4">
        <f t="shared" si="43"/>
        <v>1090</v>
      </c>
      <c r="M168" s="4">
        <f t="shared" si="43"/>
        <v>653</v>
      </c>
    </row>
    <row r="169" spans="1:13" hidden="1" x14ac:dyDescent="0.2">
      <c r="A169" s="1" t="s">
        <v>0</v>
      </c>
      <c r="B169" s="1" t="s">
        <v>0</v>
      </c>
      <c r="C169" s="1" t="s">
        <v>0</v>
      </c>
      <c r="D169" s="3" t="s">
        <v>19</v>
      </c>
      <c r="E169" s="3" t="s">
        <v>15</v>
      </c>
      <c r="F169" s="3" t="s">
        <v>45</v>
      </c>
      <c r="G169" s="4">
        <f t="shared" si="43"/>
        <v>200</v>
      </c>
      <c r="H169" s="4">
        <f t="shared" si="43"/>
        <v>200</v>
      </c>
      <c r="I169" s="4">
        <f t="shared" si="43"/>
        <v>67</v>
      </c>
      <c r="J169" s="4">
        <f t="shared" si="43"/>
        <v>67</v>
      </c>
      <c r="K169" s="4">
        <f t="shared" si="43"/>
        <v>66</v>
      </c>
      <c r="L169" s="4">
        <f t="shared" si="43"/>
        <v>66</v>
      </c>
      <c r="M169" s="4">
        <f t="shared" si="43"/>
        <v>66</v>
      </c>
    </row>
    <row r="170" spans="1:13" hidden="1" x14ac:dyDescent="0.2">
      <c r="A170" s="1" t="s">
        <v>0</v>
      </c>
      <c r="B170" s="1" t="s">
        <v>0</v>
      </c>
      <c r="C170" s="1" t="s">
        <v>0</v>
      </c>
      <c r="D170" s="3" t="s">
        <v>20</v>
      </c>
      <c r="E170" s="3" t="s">
        <v>21</v>
      </c>
      <c r="F170" s="3" t="s">
        <v>45</v>
      </c>
      <c r="G170" s="4">
        <f t="shared" si="43"/>
        <v>-5</v>
      </c>
      <c r="H170" s="4">
        <f t="shared" si="43"/>
        <v>8</v>
      </c>
      <c r="I170" s="4">
        <f t="shared" si="43"/>
        <v>8</v>
      </c>
      <c r="J170" s="4">
        <f t="shared" si="43"/>
        <v>8</v>
      </c>
      <c r="K170" s="4">
        <f t="shared" si="43"/>
        <v>8</v>
      </c>
      <c r="L170" s="4">
        <f t="shared" si="43"/>
        <v>8</v>
      </c>
      <c r="M170" s="4">
        <f t="shared" si="43"/>
        <v>8</v>
      </c>
    </row>
    <row r="171" spans="1:13" hidden="1" x14ac:dyDescent="0.2">
      <c r="A171" s="1" t="s">
        <v>0</v>
      </c>
      <c r="B171" s="1" t="s">
        <v>0</v>
      </c>
      <c r="C171" s="1" t="s">
        <v>0</v>
      </c>
      <c r="D171" s="3" t="s">
        <v>22</v>
      </c>
      <c r="E171" s="3" t="s">
        <v>21</v>
      </c>
      <c r="F171" s="3" t="s">
        <v>45</v>
      </c>
      <c r="G171" s="4">
        <f t="shared" si="43"/>
        <v>0</v>
      </c>
      <c r="H171" s="4">
        <f t="shared" si="43"/>
        <v>0</v>
      </c>
      <c r="I171" s="4">
        <f t="shared" si="43"/>
        <v>4</v>
      </c>
      <c r="J171" s="4">
        <f t="shared" si="43"/>
        <v>4</v>
      </c>
      <c r="K171" s="4">
        <f t="shared" si="43"/>
        <v>3</v>
      </c>
      <c r="L171" s="4">
        <f t="shared" si="43"/>
        <v>3</v>
      </c>
      <c r="M171" s="4">
        <f t="shared" si="43"/>
        <v>2</v>
      </c>
    </row>
    <row r="172" spans="1:13" hidden="1" x14ac:dyDescent="0.2">
      <c r="A172" s="1" t="s">
        <v>0</v>
      </c>
      <c r="B172" s="1" t="s">
        <v>0</v>
      </c>
      <c r="C172" s="1" t="s">
        <v>0</v>
      </c>
      <c r="D172" s="3" t="s">
        <v>23</v>
      </c>
      <c r="E172" s="3" t="s">
        <v>21</v>
      </c>
      <c r="F172" s="3" t="s">
        <v>45</v>
      </c>
      <c r="G172" s="4">
        <f t="shared" si="43"/>
        <v>2</v>
      </c>
      <c r="H172" s="4">
        <f t="shared" si="43"/>
        <v>1</v>
      </c>
      <c r="I172" s="4">
        <f t="shared" si="43"/>
        <v>3</v>
      </c>
      <c r="J172" s="4">
        <f t="shared" si="43"/>
        <v>1</v>
      </c>
      <c r="K172" s="4">
        <f t="shared" si="43"/>
        <v>0</v>
      </c>
      <c r="L172" s="4">
        <f t="shared" si="43"/>
        <v>0</v>
      </c>
      <c r="M172" s="4">
        <f t="shared" si="43"/>
        <v>0</v>
      </c>
    </row>
    <row r="173" spans="1:13" hidden="1" x14ac:dyDescent="0.2">
      <c r="A173" s="1" t="s">
        <v>0</v>
      </c>
      <c r="B173" s="1" t="s">
        <v>0</v>
      </c>
      <c r="C173" s="1" t="s">
        <v>0</v>
      </c>
      <c r="D173" s="3" t="s">
        <v>11</v>
      </c>
      <c r="E173" s="3" t="s">
        <v>21</v>
      </c>
      <c r="F173" s="3" t="s">
        <v>45</v>
      </c>
      <c r="G173" s="4">
        <f t="shared" si="43"/>
        <v>89</v>
      </c>
      <c r="H173" s="4">
        <f t="shared" si="43"/>
        <v>0</v>
      </c>
      <c r="I173" s="4">
        <f t="shared" si="43"/>
        <v>195</v>
      </c>
      <c r="J173" s="4">
        <f t="shared" si="43"/>
        <v>922</v>
      </c>
      <c r="K173" s="4">
        <f t="shared" si="43"/>
        <v>13</v>
      </c>
      <c r="L173" s="4">
        <f t="shared" si="43"/>
        <v>1</v>
      </c>
      <c r="M173" s="4">
        <f t="shared" si="43"/>
        <v>4</v>
      </c>
    </row>
    <row r="174" spans="1:13" hidden="1" x14ac:dyDescent="0.2">
      <c r="A174" s="1" t="s">
        <v>0</v>
      </c>
      <c r="B174" s="1" t="s">
        <v>0</v>
      </c>
      <c r="C174" s="1" t="s">
        <v>0</v>
      </c>
      <c r="D174" s="3" t="s">
        <v>24</v>
      </c>
      <c r="E174" s="3" t="s">
        <v>21</v>
      </c>
      <c r="F174" s="3" t="s">
        <v>45</v>
      </c>
      <c r="G174" s="4">
        <f t="shared" ref="G174:M183" si="44">(G136-G13)</f>
        <v>239</v>
      </c>
      <c r="H174" s="4">
        <f t="shared" si="44"/>
        <v>249</v>
      </c>
      <c r="I174" s="4">
        <f t="shared" si="44"/>
        <v>35</v>
      </c>
      <c r="J174" s="4">
        <f t="shared" si="44"/>
        <v>52</v>
      </c>
      <c r="K174" s="4">
        <f t="shared" si="44"/>
        <v>52</v>
      </c>
      <c r="L174" s="4">
        <f t="shared" si="44"/>
        <v>52</v>
      </c>
      <c r="M174" s="4">
        <f t="shared" si="44"/>
        <v>56</v>
      </c>
    </row>
    <row r="175" spans="1:13" hidden="1" x14ac:dyDescent="0.2">
      <c r="A175" s="1" t="s">
        <v>0</v>
      </c>
      <c r="B175" s="1" t="s">
        <v>0</v>
      </c>
      <c r="C175" s="1" t="s">
        <v>0</v>
      </c>
      <c r="D175" s="3" t="s">
        <v>25</v>
      </c>
      <c r="E175" s="3" t="s">
        <v>21</v>
      </c>
      <c r="F175" s="3" t="s">
        <v>45</v>
      </c>
      <c r="G175" s="4">
        <f t="shared" si="44"/>
        <v>49</v>
      </c>
      <c r="H175" s="4">
        <f t="shared" si="44"/>
        <v>12</v>
      </c>
      <c r="I175" s="4">
        <f t="shared" si="44"/>
        <v>175</v>
      </c>
      <c r="J175" s="4">
        <f t="shared" si="44"/>
        <v>193</v>
      </c>
      <c r="K175" s="4">
        <f t="shared" si="44"/>
        <v>288</v>
      </c>
      <c r="L175" s="4">
        <f t="shared" si="44"/>
        <v>171</v>
      </c>
      <c r="M175" s="4">
        <f t="shared" si="44"/>
        <v>171</v>
      </c>
    </row>
    <row r="176" spans="1:13" hidden="1" x14ac:dyDescent="0.2">
      <c r="A176" s="1" t="s">
        <v>0</v>
      </c>
      <c r="B176" s="1" t="s">
        <v>0</v>
      </c>
      <c r="C176" s="1" t="s">
        <v>0</v>
      </c>
      <c r="D176" s="3" t="s">
        <v>26</v>
      </c>
      <c r="E176" s="3" t="s">
        <v>21</v>
      </c>
      <c r="F176" s="3" t="s">
        <v>45</v>
      </c>
      <c r="G176" s="4">
        <f t="shared" si="44"/>
        <v>1028</v>
      </c>
      <c r="H176" s="4">
        <f t="shared" si="44"/>
        <v>1692</v>
      </c>
      <c r="I176" s="4">
        <f t="shared" si="44"/>
        <v>433</v>
      </c>
      <c r="J176" s="4">
        <f t="shared" si="44"/>
        <v>505</v>
      </c>
      <c r="K176" s="4">
        <f t="shared" si="44"/>
        <v>2761</v>
      </c>
      <c r="L176" s="4">
        <f t="shared" si="44"/>
        <v>280</v>
      </c>
      <c r="M176" s="4">
        <f t="shared" si="44"/>
        <v>280</v>
      </c>
    </row>
    <row r="177" spans="1:13" hidden="1" x14ac:dyDescent="0.2">
      <c r="A177" s="1" t="s">
        <v>0</v>
      </c>
      <c r="B177" s="1" t="s">
        <v>0</v>
      </c>
      <c r="C177" s="1" t="s">
        <v>0</v>
      </c>
      <c r="D177" s="3" t="s">
        <v>27</v>
      </c>
      <c r="E177" s="3" t="s">
        <v>21</v>
      </c>
      <c r="F177" s="3" t="s">
        <v>45</v>
      </c>
      <c r="G177" s="4">
        <f t="shared" si="44"/>
        <v>0</v>
      </c>
      <c r="H177" s="4">
        <f t="shared" si="44"/>
        <v>0</v>
      </c>
      <c r="I177" s="4">
        <f t="shared" si="44"/>
        <v>0</v>
      </c>
      <c r="J177" s="4">
        <f t="shared" si="44"/>
        <v>0</v>
      </c>
      <c r="K177" s="4">
        <f t="shared" si="44"/>
        <v>0</v>
      </c>
      <c r="L177" s="4">
        <f t="shared" si="44"/>
        <v>0</v>
      </c>
      <c r="M177" s="4">
        <f t="shared" si="44"/>
        <v>0</v>
      </c>
    </row>
    <row r="178" spans="1:13" hidden="1" x14ac:dyDescent="0.2">
      <c r="A178" s="1" t="s">
        <v>0</v>
      </c>
      <c r="B178" s="1" t="s">
        <v>0</v>
      </c>
      <c r="C178" s="1" t="s">
        <v>0</v>
      </c>
      <c r="D178" s="3" t="s">
        <v>28</v>
      </c>
      <c r="E178" s="3" t="s">
        <v>21</v>
      </c>
      <c r="F178" s="3" t="s">
        <v>45</v>
      </c>
      <c r="G178" s="4">
        <f t="shared" si="44"/>
        <v>9</v>
      </c>
      <c r="H178" s="4">
        <f t="shared" si="44"/>
        <v>1</v>
      </c>
      <c r="I178" s="4">
        <f t="shared" si="44"/>
        <v>1</v>
      </c>
      <c r="J178" s="4">
        <f t="shared" si="44"/>
        <v>2</v>
      </c>
      <c r="K178" s="4">
        <f t="shared" si="44"/>
        <v>1</v>
      </c>
      <c r="L178" s="4">
        <f t="shared" si="44"/>
        <v>2</v>
      </c>
      <c r="M178" s="4">
        <f t="shared" si="44"/>
        <v>9</v>
      </c>
    </row>
    <row r="179" spans="1:13" hidden="1" x14ac:dyDescent="0.2">
      <c r="A179" s="1" t="s">
        <v>0</v>
      </c>
      <c r="B179" s="1" t="s">
        <v>0</v>
      </c>
      <c r="C179" s="1" t="s">
        <v>0</v>
      </c>
      <c r="D179" s="3" t="s">
        <v>29</v>
      </c>
      <c r="E179" s="3" t="s">
        <v>21</v>
      </c>
      <c r="F179" s="3" t="s">
        <v>45</v>
      </c>
      <c r="G179" s="4">
        <f t="shared" si="44"/>
        <v>65</v>
      </c>
      <c r="H179" s="4">
        <f t="shared" si="44"/>
        <v>117</v>
      </c>
      <c r="I179" s="4">
        <f t="shared" si="44"/>
        <v>256</v>
      </c>
      <c r="J179" s="4">
        <f t="shared" si="44"/>
        <v>388</v>
      </c>
      <c r="K179" s="4">
        <f t="shared" si="44"/>
        <v>326</v>
      </c>
      <c r="L179" s="4">
        <f t="shared" si="44"/>
        <v>487</v>
      </c>
      <c r="M179" s="4">
        <f t="shared" si="44"/>
        <v>724</v>
      </c>
    </row>
    <row r="180" spans="1:13" hidden="1" x14ac:dyDescent="0.2">
      <c r="A180" s="1" t="s">
        <v>0</v>
      </c>
      <c r="B180" s="1" t="s">
        <v>0</v>
      </c>
      <c r="C180" s="1" t="s">
        <v>0</v>
      </c>
      <c r="D180" s="3" t="s">
        <v>11</v>
      </c>
      <c r="E180" s="3" t="s">
        <v>30</v>
      </c>
      <c r="F180" s="3" t="s">
        <v>45</v>
      </c>
      <c r="G180" s="4">
        <f t="shared" si="44"/>
        <v>0</v>
      </c>
      <c r="H180" s="4">
        <f t="shared" si="44"/>
        <v>0</v>
      </c>
      <c r="I180" s="4">
        <f t="shared" si="44"/>
        <v>850</v>
      </c>
      <c r="J180" s="4">
        <f t="shared" si="44"/>
        <v>824</v>
      </c>
      <c r="K180" s="4">
        <f t="shared" si="44"/>
        <v>895</v>
      </c>
      <c r="L180" s="4">
        <f t="shared" si="44"/>
        <v>797</v>
      </c>
      <c r="M180" s="4">
        <f t="shared" si="44"/>
        <v>847</v>
      </c>
    </row>
    <row r="181" spans="1:13" hidden="1" x14ac:dyDescent="0.2">
      <c r="A181" s="1" t="s">
        <v>0</v>
      </c>
      <c r="B181" s="1" t="s">
        <v>0</v>
      </c>
      <c r="C181" s="1" t="s">
        <v>0</v>
      </c>
      <c r="D181" s="3" t="s">
        <v>31</v>
      </c>
      <c r="E181" s="3" t="s">
        <v>32</v>
      </c>
      <c r="F181" s="3" t="s">
        <v>45</v>
      </c>
      <c r="G181" s="4">
        <f t="shared" si="44"/>
        <v>181</v>
      </c>
      <c r="H181" s="4">
        <f t="shared" si="44"/>
        <v>161</v>
      </c>
      <c r="I181" s="4">
        <f t="shared" si="44"/>
        <v>164</v>
      </c>
      <c r="J181" s="4">
        <f t="shared" si="44"/>
        <v>151</v>
      </c>
      <c r="K181" s="4">
        <f t="shared" si="44"/>
        <v>132</v>
      </c>
      <c r="L181" s="4">
        <f t="shared" si="44"/>
        <v>124</v>
      </c>
      <c r="M181" s="4">
        <f t="shared" si="44"/>
        <v>150</v>
      </c>
    </row>
    <row r="182" spans="1:13" hidden="1" x14ac:dyDescent="0.2">
      <c r="A182" s="1" t="s">
        <v>0</v>
      </c>
      <c r="B182" s="1" t="s">
        <v>0</v>
      </c>
      <c r="C182" s="1" t="s">
        <v>0</v>
      </c>
      <c r="D182" s="3" t="s">
        <v>33</v>
      </c>
      <c r="E182" s="3" t="s">
        <v>32</v>
      </c>
      <c r="F182" s="3" t="s">
        <v>45</v>
      </c>
      <c r="G182" s="4">
        <f t="shared" si="44"/>
        <v>81</v>
      </c>
      <c r="H182" s="4">
        <f t="shared" si="44"/>
        <v>122</v>
      </c>
      <c r="I182" s="4">
        <f t="shared" si="44"/>
        <v>-294</v>
      </c>
      <c r="J182" s="4">
        <f t="shared" si="44"/>
        <v>-225</v>
      </c>
      <c r="K182" s="4">
        <f t="shared" si="44"/>
        <v>-347</v>
      </c>
      <c r="L182" s="4">
        <f t="shared" si="44"/>
        <v>-236</v>
      </c>
      <c r="M182" s="4">
        <f t="shared" si="44"/>
        <v>-233</v>
      </c>
    </row>
    <row r="183" spans="1:13" hidden="1" x14ac:dyDescent="0.2">
      <c r="A183" s="1" t="s">
        <v>0</v>
      </c>
      <c r="B183" s="1" t="s">
        <v>0</v>
      </c>
      <c r="C183" s="1" t="s">
        <v>0</v>
      </c>
      <c r="D183" s="3" t="s">
        <v>34</v>
      </c>
      <c r="E183" s="3" t="s">
        <v>32</v>
      </c>
      <c r="F183" s="3" t="s">
        <v>45</v>
      </c>
      <c r="G183" s="4">
        <f t="shared" si="44"/>
        <v>475</v>
      </c>
      <c r="H183" s="4">
        <f t="shared" si="44"/>
        <v>630</v>
      </c>
      <c r="I183" s="4">
        <f t="shared" si="44"/>
        <v>956</v>
      </c>
      <c r="J183" s="4">
        <f t="shared" si="44"/>
        <v>882</v>
      </c>
      <c r="K183" s="4">
        <f t="shared" si="44"/>
        <v>698</v>
      </c>
      <c r="L183" s="4">
        <f t="shared" si="44"/>
        <v>311</v>
      </c>
      <c r="M183" s="4">
        <f t="shared" si="44"/>
        <v>295</v>
      </c>
    </row>
    <row r="184" spans="1:13" hidden="1" x14ac:dyDescent="0.2">
      <c r="A184" s="1" t="s">
        <v>0</v>
      </c>
      <c r="B184" s="1" t="s">
        <v>0</v>
      </c>
      <c r="C184" s="1" t="s">
        <v>0</v>
      </c>
      <c r="D184" s="3" t="s">
        <v>35</v>
      </c>
      <c r="E184" s="3" t="s">
        <v>36</v>
      </c>
      <c r="F184" s="3" t="s">
        <v>45</v>
      </c>
      <c r="G184" s="4">
        <f t="shared" ref="G184:M192" si="45">(G146-G23)</f>
        <v>113</v>
      </c>
      <c r="H184" s="4">
        <f t="shared" si="45"/>
        <v>113</v>
      </c>
      <c r="I184" s="4">
        <f t="shared" si="45"/>
        <v>113</v>
      </c>
      <c r="J184" s="4">
        <f t="shared" si="45"/>
        <v>0</v>
      </c>
      <c r="K184" s="4">
        <f t="shared" si="45"/>
        <v>0</v>
      </c>
      <c r="L184" s="4">
        <f t="shared" si="45"/>
        <v>0</v>
      </c>
      <c r="M184" s="4">
        <f t="shared" si="45"/>
        <v>0</v>
      </c>
    </row>
    <row r="185" spans="1:13" hidden="1" x14ac:dyDescent="0.2">
      <c r="A185" s="1" t="s">
        <v>0</v>
      </c>
      <c r="B185" s="1" t="s">
        <v>0</v>
      </c>
      <c r="C185" s="1" t="s">
        <v>0</v>
      </c>
      <c r="D185" s="3" t="s">
        <v>16</v>
      </c>
      <c r="E185" s="3" t="s">
        <v>36</v>
      </c>
      <c r="F185" s="3" t="s">
        <v>45</v>
      </c>
      <c r="G185" s="4">
        <f t="shared" si="45"/>
        <v>444</v>
      </c>
      <c r="H185" s="4">
        <f t="shared" si="45"/>
        <v>1321</v>
      </c>
      <c r="I185" s="4">
        <f t="shared" si="45"/>
        <v>940</v>
      </c>
      <c r="J185" s="4">
        <f t="shared" si="45"/>
        <v>1013</v>
      </c>
      <c r="K185" s="4">
        <f t="shared" si="45"/>
        <v>1689</v>
      </c>
      <c r="L185" s="4">
        <f t="shared" si="45"/>
        <v>1151</v>
      </c>
      <c r="M185" s="4">
        <f t="shared" si="45"/>
        <v>-227</v>
      </c>
    </row>
    <row r="186" spans="1:13" hidden="1" x14ac:dyDescent="0.2">
      <c r="A186" s="1" t="s">
        <v>0</v>
      </c>
      <c r="B186" s="1" t="s">
        <v>0</v>
      </c>
      <c r="C186" s="1" t="s">
        <v>0</v>
      </c>
      <c r="D186" s="3" t="s">
        <v>17</v>
      </c>
      <c r="E186" s="3" t="s">
        <v>36</v>
      </c>
      <c r="F186" s="3" t="s">
        <v>45</v>
      </c>
      <c r="G186" s="4">
        <f t="shared" si="45"/>
        <v>0</v>
      </c>
      <c r="H186" s="4">
        <f t="shared" si="45"/>
        <v>0</v>
      </c>
      <c r="I186" s="4">
        <f t="shared" si="45"/>
        <v>0</v>
      </c>
      <c r="J186" s="4">
        <f t="shared" si="45"/>
        <v>0</v>
      </c>
      <c r="K186" s="4">
        <f t="shared" si="45"/>
        <v>58</v>
      </c>
      <c r="L186" s="4">
        <f t="shared" si="45"/>
        <v>150</v>
      </c>
      <c r="M186" s="4">
        <f t="shared" si="45"/>
        <v>452</v>
      </c>
    </row>
    <row r="187" spans="1:13" hidden="1" x14ac:dyDescent="0.2">
      <c r="A187" s="1" t="s">
        <v>0</v>
      </c>
      <c r="B187" s="1" t="s">
        <v>0</v>
      </c>
      <c r="C187" s="1" t="s">
        <v>0</v>
      </c>
      <c r="D187" s="3" t="s">
        <v>37</v>
      </c>
      <c r="E187" s="3" t="s">
        <v>38</v>
      </c>
      <c r="F187" s="3" t="s">
        <v>45</v>
      </c>
      <c r="G187" s="4">
        <f t="shared" si="45"/>
        <v>0</v>
      </c>
      <c r="H187" s="4">
        <f t="shared" si="45"/>
        <v>0</v>
      </c>
      <c r="I187" s="4">
        <f t="shared" si="45"/>
        <v>62</v>
      </c>
      <c r="J187" s="4">
        <f t="shared" si="45"/>
        <v>125</v>
      </c>
      <c r="K187" s="4">
        <f t="shared" si="45"/>
        <v>125</v>
      </c>
      <c r="L187" s="4">
        <f t="shared" si="45"/>
        <v>125</v>
      </c>
      <c r="M187" s="4">
        <f t="shared" si="45"/>
        <v>125</v>
      </c>
    </row>
    <row r="188" spans="1:13" hidden="1" x14ac:dyDescent="0.2">
      <c r="A188" s="1" t="s">
        <v>0</v>
      </c>
      <c r="B188" s="1" t="s">
        <v>0</v>
      </c>
      <c r="C188" s="1" t="s">
        <v>0</v>
      </c>
      <c r="D188" s="3" t="s">
        <v>39</v>
      </c>
      <c r="E188" s="3" t="s">
        <v>38</v>
      </c>
      <c r="F188" s="3" t="s">
        <v>45</v>
      </c>
      <c r="G188" s="4">
        <f t="shared" si="45"/>
        <v>1300</v>
      </c>
      <c r="H188" s="4">
        <f t="shared" si="45"/>
        <v>2889</v>
      </c>
      <c r="I188" s="4">
        <f t="shared" si="45"/>
        <v>2157</v>
      </c>
      <c r="J188" s="4">
        <f t="shared" si="45"/>
        <v>1151</v>
      </c>
      <c r="K188" s="4">
        <f t="shared" si="45"/>
        <v>995</v>
      </c>
      <c r="L188" s="4">
        <f t="shared" si="45"/>
        <v>1113</v>
      </c>
      <c r="M188" s="4">
        <f t="shared" si="45"/>
        <v>1089</v>
      </c>
    </row>
    <row r="189" spans="1:13" hidden="1" x14ac:dyDescent="0.2">
      <c r="A189" s="1" t="s">
        <v>0</v>
      </c>
      <c r="B189" s="1" t="s">
        <v>0</v>
      </c>
      <c r="C189" s="1" t="s">
        <v>0</v>
      </c>
      <c r="D189" s="3" t="s">
        <v>35</v>
      </c>
      <c r="E189" s="3" t="s">
        <v>40</v>
      </c>
      <c r="F189" s="3" t="s">
        <v>45</v>
      </c>
      <c r="G189" s="4">
        <f t="shared" si="45"/>
        <v>138</v>
      </c>
      <c r="H189" s="4">
        <f t="shared" si="45"/>
        <v>113</v>
      </c>
      <c r="I189" s="4">
        <f t="shared" si="45"/>
        <v>56</v>
      </c>
      <c r="J189" s="4">
        <f t="shared" si="45"/>
        <v>0</v>
      </c>
      <c r="K189" s="4">
        <f t="shared" si="45"/>
        <v>0</v>
      </c>
      <c r="L189" s="4">
        <f t="shared" si="45"/>
        <v>0</v>
      </c>
      <c r="M189" s="4">
        <f t="shared" si="45"/>
        <v>0</v>
      </c>
    </row>
    <row r="190" spans="1:13" hidden="1" x14ac:dyDescent="0.2">
      <c r="A190" s="1" t="s">
        <v>0</v>
      </c>
      <c r="B190" s="1" t="s">
        <v>0</v>
      </c>
      <c r="C190" s="1" t="s">
        <v>0</v>
      </c>
      <c r="D190" s="3" t="s">
        <v>11</v>
      </c>
      <c r="E190" s="3" t="s">
        <v>40</v>
      </c>
      <c r="F190" s="3" t="s">
        <v>45</v>
      </c>
      <c r="G190" s="4">
        <f t="shared" si="45"/>
        <v>37</v>
      </c>
      <c r="H190" s="4">
        <f t="shared" si="45"/>
        <v>477</v>
      </c>
      <c r="I190" s="4">
        <f t="shared" si="45"/>
        <v>435</v>
      </c>
      <c r="J190" s="4">
        <f t="shared" si="45"/>
        <v>131</v>
      </c>
      <c r="K190" s="4">
        <f t="shared" si="45"/>
        <v>0</v>
      </c>
      <c r="L190" s="4">
        <f t="shared" si="45"/>
        <v>0</v>
      </c>
      <c r="M190" s="4">
        <f t="shared" si="45"/>
        <v>0</v>
      </c>
    </row>
    <row r="191" spans="1:13" hidden="1" x14ac:dyDescent="0.2">
      <c r="A191" s="1" t="s">
        <v>0</v>
      </c>
      <c r="B191" s="1" t="s">
        <v>0</v>
      </c>
      <c r="C191" s="1" t="s">
        <v>0</v>
      </c>
      <c r="D191" s="3" t="s">
        <v>39</v>
      </c>
      <c r="E191" s="3" t="s">
        <v>40</v>
      </c>
      <c r="F191" s="3" t="s">
        <v>45</v>
      </c>
      <c r="G191" s="4">
        <f t="shared" si="45"/>
        <v>676</v>
      </c>
      <c r="H191" s="4">
        <f t="shared" si="45"/>
        <v>474</v>
      </c>
      <c r="I191" s="4">
        <f t="shared" si="45"/>
        <v>0</v>
      </c>
      <c r="J191" s="4">
        <f t="shared" si="45"/>
        <v>0</v>
      </c>
      <c r="K191" s="4">
        <f t="shared" si="45"/>
        <v>0</v>
      </c>
      <c r="L191" s="4">
        <f t="shared" si="45"/>
        <v>0</v>
      </c>
      <c r="M191" s="4">
        <f t="shared" si="45"/>
        <v>0</v>
      </c>
    </row>
    <row r="192" spans="1:13" hidden="1" x14ac:dyDescent="0.2">
      <c r="A192" s="1" t="s">
        <v>0</v>
      </c>
      <c r="B192" s="1" t="s">
        <v>0</v>
      </c>
      <c r="C192" s="1" t="s">
        <v>0</v>
      </c>
      <c r="D192" s="3" t="s">
        <v>18</v>
      </c>
      <c r="E192" s="3" t="s">
        <v>40</v>
      </c>
      <c r="F192" s="3" t="s">
        <v>45</v>
      </c>
      <c r="G192" s="4">
        <f t="shared" si="45"/>
        <v>2382</v>
      </c>
      <c r="H192" s="4">
        <f t="shared" si="45"/>
        <v>2534</v>
      </c>
      <c r="I192" s="4">
        <f t="shared" si="45"/>
        <v>2194</v>
      </c>
      <c r="J192" s="4">
        <f t="shared" si="45"/>
        <v>1600</v>
      </c>
      <c r="K192" s="4">
        <f t="shared" si="45"/>
        <v>1270</v>
      </c>
      <c r="L192" s="4">
        <f t="shared" si="45"/>
        <v>1190</v>
      </c>
      <c r="M192" s="4">
        <f t="shared" si="45"/>
        <v>1456</v>
      </c>
    </row>
    <row r="193" spans="1:13" hidden="1" x14ac:dyDescent="0.2">
      <c r="A193" s="1" t="s">
        <v>0</v>
      </c>
      <c r="B193" s="1" t="s">
        <v>0</v>
      </c>
      <c r="C193" s="1" t="s">
        <v>0</v>
      </c>
      <c r="D193" s="1" t="s">
        <v>0</v>
      </c>
      <c r="E193" s="5" t="s">
        <v>12</v>
      </c>
      <c r="F193" s="5" t="s">
        <v>45</v>
      </c>
      <c r="G193" s="6">
        <f t="shared" ref="G193:M193" si="46">SUMIF($E$164:$E$192,$E$193,G164:G192)</f>
        <v>0</v>
      </c>
      <c r="H193" s="6">
        <f t="shared" si="46"/>
        <v>0</v>
      </c>
      <c r="I193" s="6">
        <f t="shared" si="46"/>
        <v>0</v>
      </c>
      <c r="J193" s="6">
        <f t="shared" si="46"/>
        <v>0</v>
      </c>
      <c r="K193" s="6">
        <f t="shared" si="46"/>
        <v>0</v>
      </c>
      <c r="L193" s="6">
        <f t="shared" si="46"/>
        <v>0</v>
      </c>
      <c r="M193" s="6">
        <f t="shared" si="46"/>
        <v>20</v>
      </c>
    </row>
    <row r="194" spans="1:13" hidden="1" x14ac:dyDescent="0.2">
      <c r="A194" s="1" t="s">
        <v>0</v>
      </c>
      <c r="B194" s="1" t="s">
        <v>0</v>
      </c>
      <c r="C194" s="1" t="s">
        <v>0</v>
      </c>
      <c r="D194" s="1" t="s">
        <v>0</v>
      </c>
      <c r="E194" s="5" t="s">
        <v>15</v>
      </c>
      <c r="F194" s="5" t="s">
        <v>45</v>
      </c>
      <c r="G194" s="6">
        <f t="shared" ref="G194:M194" si="47">SUMIF($E$164:$E$192,$E$194,G164:G192)</f>
        <v>503</v>
      </c>
      <c r="H194" s="6">
        <f t="shared" si="47"/>
        <v>1489</v>
      </c>
      <c r="I194" s="6">
        <f t="shared" si="47"/>
        <v>704</v>
      </c>
      <c r="J194" s="6">
        <f t="shared" si="47"/>
        <v>791</v>
      </c>
      <c r="K194" s="6">
        <f t="shared" si="47"/>
        <v>1850</v>
      </c>
      <c r="L194" s="6">
        <f t="shared" si="47"/>
        <v>1988</v>
      </c>
      <c r="M194" s="6">
        <f t="shared" si="47"/>
        <v>724</v>
      </c>
    </row>
    <row r="195" spans="1:13" hidden="1" x14ac:dyDescent="0.2">
      <c r="A195" s="1" t="s">
        <v>0</v>
      </c>
      <c r="B195" s="1" t="s">
        <v>0</v>
      </c>
      <c r="C195" s="1" t="s">
        <v>0</v>
      </c>
      <c r="D195" s="1" t="s">
        <v>0</v>
      </c>
      <c r="E195" s="5" t="s">
        <v>21</v>
      </c>
      <c r="F195" s="5" t="s">
        <v>45</v>
      </c>
      <c r="G195" s="6">
        <f t="shared" ref="G195:M195" si="48">SUMIF($E$164:$E$192,$E$195,G164:G192)</f>
        <v>1476</v>
      </c>
      <c r="H195" s="6">
        <f t="shared" si="48"/>
        <v>2080</v>
      </c>
      <c r="I195" s="6">
        <f t="shared" si="48"/>
        <v>1110</v>
      </c>
      <c r="J195" s="6">
        <f t="shared" si="48"/>
        <v>2075</v>
      </c>
      <c r="K195" s="6">
        <f t="shared" si="48"/>
        <v>3452</v>
      </c>
      <c r="L195" s="6">
        <f t="shared" si="48"/>
        <v>1004</v>
      </c>
      <c r="M195" s="6">
        <f t="shared" si="48"/>
        <v>1254</v>
      </c>
    </row>
    <row r="196" spans="1:13" hidden="1" x14ac:dyDescent="0.2">
      <c r="A196" s="1" t="s">
        <v>0</v>
      </c>
      <c r="B196" s="1" t="s">
        <v>0</v>
      </c>
      <c r="C196" s="1" t="s">
        <v>0</v>
      </c>
      <c r="D196" s="1" t="s">
        <v>0</v>
      </c>
      <c r="E196" s="5" t="s">
        <v>30</v>
      </c>
      <c r="F196" s="5" t="s">
        <v>45</v>
      </c>
      <c r="G196" s="6">
        <f t="shared" ref="G196:M196" si="49">SUMIF($E$164:$E$192,$E$196,G164:G192)</f>
        <v>0</v>
      </c>
      <c r="H196" s="6">
        <f t="shared" si="49"/>
        <v>0</v>
      </c>
      <c r="I196" s="6">
        <f t="shared" si="49"/>
        <v>850</v>
      </c>
      <c r="J196" s="6">
        <f t="shared" si="49"/>
        <v>824</v>
      </c>
      <c r="K196" s="6">
        <f t="shared" si="49"/>
        <v>895</v>
      </c>
      <c r="L196" s="6">
        <f t="shared" si="49"/>
        <v>797</v>
      </c>
      <c r="M196" s="6">
        <f t="shared" si="49"/>
        <v>847</v>
      </c>
    </row>
    <row r="197" spans="1:13" hidden="1" x14ac:dyDescent="0.2">
      <c r="A197" s="1" t="s">
        <v>0</v>
      </c>
      <c r="B197" s="1" t="s">
        <v>0</v>
      </c>
      <c r="C197" s="1" t="s">
        <v>0</v>
      </c>
      <c r="D197" s="1" t="s">
        <v>0</v>
      </c>
      <c r="E197" s="5" t="s">
        <v>32</v>
      </c>
      <c r="F197" s="5" t="s">
        <v>45</v>
      </c>
      <c r="G197" s="6">
        <f t="shared" ref="G197:M197" si="50">SUMIF($E$164:$E$192,$E$197,G164:G192)</f>
        <v>737</v>
      </c>
      <c r="H197" s="6">
        <f t="shared" si="50"/>
        <v>913</v>
      </c>
      <c r="I197" s="6">
        <f t="shared" si="50"/>
        <v>826</v>
      </c>
      <c r="J197" s="6">
        <f t="shared" si="50"/>
        <v>808</v>
      </c>
      <c r="K197" s="6">
        <f t="shared" si="50"/>
        <v>483</v>
      </c>
      <c r="L197" s="6">
        <f t="shared" si="50"/>
        <v>199</v>
      </c>
      <c r="M197" s="6">
        <f t="shared" si="50"/>
        <v>212</v>
      </c>
    </row>
    <row r="198" spans="1:13" hidden="1" x14ac:dyDescent="0.2">
      <c r="A198" s="1" t="s">
        <v>0</v>
      </c>
      <c r="B198" s="1" t="s">
        <v>0</v>
      </c>
      <c r="C198" s="1" t="s">
        <v>0</v>
      </c>
      <c r="D198" s="1" t="s">
        <v>0</v>
      </c>
      <c r="E198" s="5" t="s">
        <v>36</v>
      </c>
      <c r="F198" s="5" t="s">
        <v>45</v>
      </c>
      <c r="G198" s="6">
        <f t="shared" ref="G198:M198" si="51">SUMIF($E$164:$E$192,$E$198,G164:G192)</f>
        <v>557</v>
      </c>
      <c r="H198" s="6">
        <f t="shared" si="51"/>
        <v>1434</v>
      </c>
      <c r="I198" s="6">
        <f t="shared" si="51"/>
        <v>1053</v>
      </c>
      <c r="J198" s="6">
        <f t="shared" si="51"/>
        <v>1013</v>
      </c>
      <c r="K198" s="6">
        <f t="shared" si="51"/>
        <v>1747</v>
      </c>
      <c r="L198" s="6">
        <f t="shared" si="51"/>
        <v>1301</v>
      </c>
      <c r="M198" s="6">
        <f t="shared" si="51"/>
        <v>225</v>
      </c>
    </row>
    <row r="199" spans="1:13" hidden="1" x14ac:dyDescent="0.2">
      <c r="A199" s="1" t="s">
        <v>0</v>
      </c>
      <c r="B199" s="1" t="s">
        <v>0</v>
      </c>
      <c r="C199" s="1" t="s">
        <v>0</v>
      </c>
      <c r="D199" s="1" t="s">
        <v>0</v>
      </c>
      <c r="E199" s="5" t="s">
        <v>38</v>
      </c>
      <c r="F199" s="5" t="s">
        <v>45</v>
      </c>
      <c r="G199" s="6">
        <f t="shared" ref="G199:M199" si="52">SUMIF($E$164:$E$192,$E$199,G164:G192)</f>
        <v>1300</v>
      </c>
      <c r="H199" s="6">
        <f t="shared" si="52"/>
        <v>2889</v>
      </c>
      <c r="I199" s="6">
        <f t="shared" si="52"/>
        <v>2219</v>
      </c>
      <c r="J199" s="6">
        <f t="shared" si="52"/>
        <v>1276</v>
      </c>
      <c r="K199" s="6">
        <f t="shared" si="52"/>
        <v>1120</v>
      </c>
      <c r="L199" s="6">
        <f t="shared" si="52"/>
        <v>1238</v>
      </c>
      <c r="M199" s="6">
        <f t="shared" si="52"/>
        <v>1214</v>
      </c>
    </row>
    <row r="200" spans="1:13" hidden="1" x14ac:dyDescent="0.2">
      <c r="A200" s="1" t="s">
        <v>0</v>
      </c>
      <c r="B200" s="1" t="s">
        <v>0</v>
      </c>
      <c r="C200" s="1" t="s">
        <v>0</v>
      </c>
      <c r="D200" s="1" t="s">
        <v>0</v>
      </c>
      <c r="E200" s="5" t="s">
        <v>40</v>
      </c>
      <c r="F200" s="5" t="s">
        <v>45</v>
      </c>
      <c r="G200" s="6">
        <f t="shared" ref="G200:M200" si="53">SUMIF($E$164:$E$192,$E$200,G164:G192)</f>
        <v>3233</v>
      </c>
      <c r="H200" s="6">
        <f t="shared" si="53"/>
        <v>3598</v>
      </c>
      <c r="I200" s="6">
        <f t="shared" si="53"/>
        <v>2685</v>
      </c>
      <c r="J200" s="6">
        <f t="shared" si="53"/>
        <v>1731</v>
      </c>
      <c r="K200" s="6">
        <f t="shared" si="53"/>
        <v>1270</v>
      </c>
      <c r="L200" s="6">
        <f t="shared" si="53"/>
        <v>1190</v>
      </c>
      <c r="M200" s="6">
        <f t="shared" si="53"/>
        <v>1456</v>
      </c>
    </row>
    <row r="201" spans="1:13" hidden="1" x14ac:dyDescent="0.2">
      <c r="A201" s="1" t="s">
        <v>0</v>
      </c>
      <c r="B201" s="1" t="s">
        <v>0</v>
      </c>
      <c r="C201" s="1" t="s">
        <v>0</v>
      </c>
      <c r="D201" s="1" t="s">
        <v>0</v>
      </c>
      <c r="E201" s="1" t="s">
        <v>0</v>
      </c>
      <c r="F201" s="7" t="s">
        <v>45</v>
      </c>
      <c r="G201" s="8">
        <f t="shared" ref="G201:M201" si="54">SUM(G193:G200)</f>
        <v>7806</v>
      </c>
      <c r="H201" s="8">
        <f t="shared" si="54"/>
        <v>12403</v>
      </c>
      <c r="I201" s="8">
        <f t="shared" si="54"/>
        <v>9447</v>
      </c>
      <c r="J201" s="8">
        <f t="shared" si="54"/>
        <v>8518</v>
      </c>
      <c r="K201" s="8">
        <f t="shared" si="54"/>
        <v>10817</v>
      </c>
      <c r="L201" s="8">
        <f t="shared" si="54"/>
        <v>7717</v>
      </c>
      <c r="M201" s="8">
        <f t="shared" si="54"/>
        <v>5952</v>
      </c>
    </row>
    <row r="202" spans="1:13" hidden="1" x14ac:dyDescent="0.2">
      <c r="A202" s="1" t="s">
        <v>0</v>
      </c>
      <c r="B202" s="1" t="s">
        <v>0</v>
      </c>
      <c r="C202" s="1" t="s">
        <v>0</v>
      </c>
      <c r="D202" s="1" t="s">
        <v>0</v>
      </c>
      <c r="E202" s="5" t="s">
        <v>12</v>
      </c>
      <c r="F202" s="5" t="s">
        <v>46</v>
      </c>
      <c r="G202" s="10" t="str">
        <f t="shared" ref="G202:M210" si="55">IFERROR(G32/G155,"-")</f>
        <v>-</v>
      </c>
      <c r="H202" s="10" t="str">
        <f t="shared" si="55"/>
        <v>-</v>
      </c>
      <c r="I202" s="10" t="str">
        <f t="shared" si="55"/>
        <v>-</v>
      </c>
      <c r="J202" s="10" t="str">
        <f t="shared" si="55"/>
        <v>-</v>
      </c>
      <c r="K202" s="10" t="str">
        <f t="shared" si="55"/>
        <v>-</v>
      </c>
      <c r="L202" s="10" t="str">
        <f t="shared" si="55"/>
        <v>-</v>
      </c>
      <c r="M202" s="10">
        <f t="shared" si="55"/>
        <v>0.93333333333333335</v>
      </c>
    </row>
    <row r="203" spans="1:13" hidden="1" x14ac:dyDescent="0.2">
      <c r="A203" s="1" t="s">
        <v>0</v>
      </c>
      <c r="B203" s="1" t="s">
        <v>0</v>
      </c>
      <c r="C203" s="1" t="s">
        <v>0</v>
      </c>
      <c r="D203" s="1" t="s">
        <v>0</v>
      </c>
      <c r="E203" s="5" t="s">
        <v>15</v>
      </c>
      <c r="F203" s="5" t="s">
        <v>46</v>
      </c>
      <c r="G203" s="10">
        <f t="shared" si="55"/>
        <v>0.93467532467532466</v>
      </c>
      <c r="H203" s="10">
        <f t="shared" si="55"/>
        <v>0.79319444444444442</v>
      </c>
      <c r="I203" s="10">
        <f t="shared" si="55"/>
        <v>0.90222222222222226</v>
      </c>
      <c r="J203" s="10">
        <f t="shared" si="55"/>
        <v>0.89013888888888892</v>
      </c>
      <c r="K203" s="10">
        <f t="shared" si="55"/>
        <v>0.7821479039095619</v>
      </c>
      <c r="L203" s="10">
        <f t="shared" si="55"/>
        <v>0.81748071979434445</v>
      </c>
      <c r="M203" s="10">
        <f t="shared" si="55"/>
        <v>0.9238535969709718</v>
      </c>
    </row>
    <row r="204" spans="1:13" hidden="1" x14ac:dyDescent="0.2">
      <c r="A204" s="1" t="s">
        <v>0</v>
      </c>
      <c r="B204" s="1" t="s">
        <v>0</v>
      </c>
      <c r="C204" s="1" t="s">
        <v>0</v>
      </c>
      <c r="D204" s="1" t="s">
        <v>0</v>
      </c>
      <c r="E204" s="5" t="s">
        <v>21</v>
      </c>
      <c r="F204" s="5" t="s">
        <v>46</v>
      </c>
      <c r="G204" s="10">
        <f t="shared" si="55"/>
        <v>0.86423841059602646</v>
      </c>
      <c r="H204" s="10">
        <f t="shared" si="55"/>
        <v>0.8283686772836043</v>
      </c>
      <c r="I204" s="10">
        <f t="shared" si="55"/>
        <v>0.92984008596169643</v>
      </c>
      <c r="J204" s="10">
        <f t="shared" si="55"/>
        <v>0.87447065940713853</v>
      </c>
      <c r="K204" s="10">
        <f t="shared" si="55"/>
        <v>0.80510388437217706</v>
      </c>
      <c r="L204" s="10">
        <f t="shared" si="55"/>
        <v>0.94476536282114765</v>
      </c>
      <c r="M204" s="10">
        <f t="shared" si="55"/>
        <v>0.93269282378830975</v>
      </c>
    </row>
    <row r="205" spans="1:13" hidden="1" x14ac:dyDescent="0.2">
      <c r="A205" s="1" t="s">
        <v>0</v>
      </c>
      <c r="B205" s="1" t="s">
        <v>0</v>
      </c>
      <c r="C205" s="1" t="s">
        <v>0</v>
      </c>
      <c r="D205" s="1" t="s">
        <v>0</v>
      </c>
      <c r="E205" s="5" t="s">
        <v>30</v>
      </c>
      <c r="F205" s="5" t="s">
        <v>46</v>
      </c>
      <c r="G205" s="10" t="str">
        <f t="shared" si="55"/>
        <v>-</v>
      </c>
      <c r="H205" s="10" t="str">
        <f t="shared" si="55"/>
        <v>-</v>
      </c>
      <c r="I205" s="10">
        <f t="shared" si="55"/>
        <v>0</v>
      </c>
      <c r="J205" s="10">
        <f t="shared" si="55"/>
        <v>0.11682743837084673</v>
      </c>
      <c r="K205" s="10">
        <f t="shared" si="55"/>
        <v>0.22173913043478261</v>
      </c>
      <c r="L205" s="10">
        <f t="shared" si="55"/>
        <v>0.40962962962962962</v>
      </c>
      <c r="M205" s="10">
        <f t="shared" si="55"/>
        <v>0.31417004048582997</v>
      </c>
    </row>
    <row r="206" spans="1:13" hidden="1" x14ac:dyDescent="0.2">
      <c r="A206" s="1" t="s">
        <v>0</v>
      </c>
      <c r="B206" s="1" t="s">
        <v>0</v>
      </c>
      <c r="C206" s="1" t="s">
        <v>0</v>
      </c>
      <c r="D206" s="1" t="s">
        <v>0</v>
      </c>
      <c r="E206" s="5" t="s">
        <v>32</v>
      </c>
      <c r="F206" s="5" t="s">
        <v>46</v>
      </c>
      <c r="G206" s="10">
        <f t="shared" si="55"/>
        <v>0.81574999999999998</v>
      </c>
      <c r="H206" s="10">
        <f t="shared" si="55"/>
        <v>0.77175000000000005</v>
      </c>
      <c r="I206" s="10">
        <f t="shared" si="55"/>
        <v>0.77973333333333328</v>
      </c>
      <c r="J206" s="10">
        <f t="shared" si="55"/>
        <v>0.7845333333333333</v>
      </c>
      <c r="K206" s="10">
        <f t="shared" si="55"/>
        <v>0.86199999999999999</v>
      </c>
      <c r="L206" s="10">
        <f t="shared" si="55"/>
        <v>0.93884449907805778</v>
      </c>
      <c r="M206" s="10">
        <f t="shared" si="55"/>
        <v>0.93374999999999997</v>
      </c>
    </row>
    <row r="207" spans="1:13" hidden="1" x14ac:dyDescent="0.2">
      <c r="A207" s="1" t="s">
        <v>0</v>
      </c>
      <c r="B207" s="1" t="s">
        <v>0</v>
      </c>
      <c r="C207" s="1" t="s">
        <v>0</v>
      </c>
      <c r="D207" s="1" t="s">
        <v>0</v>
      </c>
      <c r="E207" s="5" t="s">
        <v>36</v>
      </c>
      <c r="F207" s="5" t="s">
        <v>46</v>
      </c>
      <c r="G207" s="10">
        <f t="shared" si="55"/>
        <v>0.94764053393495018</v>
      </c>
      <c r="H207" s="10">
        <f t="shared" si="55"/>
        <v>0.86520022560631693</v>
      </c>
      <c r="I207" s="10">
        <f t="shared" si="55"/>
        <v>0.90261722001294742</v>
      </c>
      <c r="J207" s="10">
        <f t="shared" si="55"/>
        <v>0.90488262910798123</v>
      </c>
      <c r="K207" s="10">
        <f t="shared" si="55"/>
        <v>0.83325379402500721</v>
      </c>
      <c r="L207" s="10">
        <f t="shared" si="55"/>
        <v>0.87245098039215685</v>
      </c>
      <c r="M207" s="10">
        <f t="shared" si="55"/>
        <v>0.97777338733577002</v>
      </c>
    </row>
    <row r="208" spans="1:13" hidden="1" x14ac:dyDescent="0.2">
      <c r="A208" s="1" t="s">
        <v>0</v>
      </c>
      <c r="B208" s="1" t="s">
        <v>0</v>
      </c>
      <c r="C208" s="1" t="s">
        <v>0</v>
      </c>
      <c r="D208" s="1" t="s">
        <v>0</v>
      </c>
      <c r="E208" s="5" t="s">
        <v>38</v>
      </c>
      <c r="F208" s="5" t="s">
        <v>46</v>
      </c>
      <c r="G208" s="10">
        <f t="shared" si="55"/>
        <v>0.647887323943662</v>
      </c>
      <c r="H208" s="10">
        <f t="shared" si="55"/>
        <v>0.44771554196138408</v>
      </c>
      <c r="I208" s="10">
        <f t="shared" si="55"/>
        <v>0.64163436692506459</v>
      </c>
      <c r="J208" s="10">
        <f t="shared" si="55"/>
        <v>0.82258064516129037</v>
      </c>
      <c r="K208" s="10">
        <f t="shared" si="55"/>
        <v>0.85066666666666668</v>
      </c>
      <c r="L208" s="10">
        <f t="shared" si="55"/>
        <v>0.83493333333333331</v>
      </c>
      <c r="M208" s="10">
        <f t="shared" si="55"/>
        <v>0.85717647058823532</v>
      </c>
    </row>
    <row r="209" spans="1:13" hidden="1" x14ac:dyDescent="0.2">
      <c r="A209" s="1" t="s">
        <v>0</v>
      </c>
      <c r="B209" s="1" t="s">
        <v>0</v>
      </c>
      <c r="C209" s="1" t="s">
        <v>0</v>
      </c>
      <c r="D209" s="1" t="s">
        <v>0</v>
      </c>
      <c r="E209" s="5" t="s">
        <v>40</v>
      </c>
      <c r="F209" s="5" t="s">
        <v>46</v>
      </c>
      <c r="G209" s="10">
        <f t="shared" si="55"/>
        <v>0.64268346595932802</v>
      </c>
      <c r="H209" s="10">
        <f t="shared" si="55"/>
        <v>0.62473925740508973</v>
      </c>
      <c r="I209" s="10">
        <f t="shared" si="55"/>
        <v>0.56475928027232936</v>
      </c>
      <c r="J209" s="10">
        <f t="shared" si="55"/>
        <v>0.71150000000000002</v>
      </c>
      <c r="K209" s="10">
        <f t="shared" si="55"/>
        <v>0.746</v>
      </c>
      <c r="L209" s="10">
        <f t="shared" si="55"/>
        <v>0.76200000000000001</v>
      </c>
      <c r="M209" s="10">
        <f t="shared" si="55"/>
        <v>0.70879999999999999</v>
      </c>
    </row>
    <row r="210" spans="1:13" hidden="1" x14ac:dyDescent="0.2">
      <c r="A210" s="1" t="s">
        <v>0</v>
      </c>
      <c r="B210" s="1" t="s">
        <v>0</v>
      </c>
      <c r="C210" s="1" t="s">
        <v>0</v>
      </c>
      <c r="D210" s="1" t="s">
        <v>0</v>
      </c>
      <c r="E210" s="1" t="s">
        <v>0</v>
      </c>
      <c r="F210" s="7" t="s">
        <v>46</v>
      </c>
      <c r="G210" s="11">
        <f t="shared" si="55"/>
        <v>0.83011969532100105</v>
      </c>
      <c r="H210" s="11">
        <f t="shared" si="55"/>
        <v>0.74571510578973266</v>
      </c>
      <c r="I210" s="11">
        <f t="shared" si="55"/>
        <v>0.8140171276700463</v>
      </c>
      <c r="J210" s="11">
        <f t="shared" si="55"/>
        <v>0.8369916754377571</v>
      </c>
      <c r="K210" s="11">
        <f t="shared" si="55"/>
        <v>0.79905630584607379</v>
      </c>
      <c r="L210" s="11">
        <f t="shared" si="55"/>
        <v>0.86310822556897804</v>
      </c>
      <c r="M210" s="11">
        <f t="shared" si="55"/>
        <v>0.89464927341274758</v>
      </c>
    </row>
    <row r="211" spans="1:13" hidden="1" x14ac:dyDescent="0.2">
      <c r="A211" s="1" t="s">
        <v>0</v>
      </c>
      <c r="B211" s="1" t="s">
        <v>0</v>
      </c>
      <c r="C211" s="1" t="s">
        <v>0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</row>
    <row r="212" spans="1:13" hidden="1" x14ac:dyDescent="0.2">
      <c r="A212" s="2" t="s">
        <v>47</v>
      </c>
      <c r="B212" s="2" t="s">
        <v>48</v>
      </c>
      <c r="C212" s="2" t="s">
        <v>49</v>
      </c>
      <c r="D212" s="2" t="s">
        <v>1</v>
      </c>
      <c r="E212" s="2" t="s">
        <v>2</v>
      </c>
      <c r="F212" s="2" t="s">
        <v>3</v>
      </c>
      <c r="G212" s="2" t="s">
        <v>4</v>
      </c>
      <c r="H212" s="2" t="s">
        <v>5</v>
      </c>
      <c r="I212" s="2" t="s">
        <v>6</v>
      </c>
      <c r="J212" s="2" t="s">
        <v>7</v>
      </c>
      <c r="K212" s="2" t="s">
        <v>8</v>
      </c>
      <c r="L212" s="2" t="s">
        <v>9</v>
      </c>
      <c r="M212" s="2" t="s">
        <v>10</v>
      </c>
    </row>
    <row r="213" spans="1:13" hidden="1" x14ac:dyDescent="0.2">
      <c r="A213" s="12" t="s">
        <v>50</v>
      </c>
      <c r="B213" s="12" t="s">
        <v>51</v>
      </c>
      <c r="C213" s="12" t="s">
        <v>52</v>
      </c>
      <c r="D213" s="12" t="s">
        <v>11</v>
      </c>
      <c r="E213" s="12" t="s">
        <v>12</v>
      </c>
      <c r="F213" s="12" t="s">
        <v>53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150</v>
      </c>
    </row>
    <row r="214" spans="1:13" hidden="1" x14ac:dyDescent="0.2">
      <c r="A214" s="12" t="s">
        <v>54</v>
      </c>
      <c r="B214" s="12" t="s">
        <v>55</v>
      </c>
      <c r="C214" s="12" t="s">
        <v>52</v>
      </c>
      <c r="D214" s="12" t="s">
        <v>11</v>
      </c>
      <c r="E214" s="12" t="s">
        <v>12</v>
      </c>
      <c r="F214" s="12" t="s">
        <v>53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86</v>
      </c>
    </row>
    <row r="215" spans="1:13" hidden="1" x14ac:dyDescent="0.2">
      <c r="A215" s="12" t="s">
        <v>56</v>
      </c>
      <c r="B215" s="12" t="s">
        <v>57</v>
      </c>
      <c r="C215" s="12" t="s">
        <v>52</v>
      </c>
      <c r="D215" s="12" t="s">
        <v>11</v>
      </c>
      <c r="E215" s="12" t="s">
        <v>12</v>
      </c>
      <c r="F215" s="12" t="s">
        <v>53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2</v>
      </c>
    </row>
    <row r="216" spans="1:13" hidden="1" x14ac:dyDescent="0.2">
      <c r="A216" s="12" t="s">
        <v>58</v>
      </c>
      <c r="B216" s="12" t="s">
        <v>59</v>
      </c>
      <c r="C216" s="12" t="s">
        <v>52</v>
      </c>
      <c r="D216" s="12" t="s">
        <v>11</v>
      </c>
      <c r="E216" s="12" t="s">
        <v>12</v>
      </c>
      <c r="F216" s="12" t="s">
        <v>53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1</v>
      </c>
    </row>
    <row r="217" spans="1:13" hidden="1" x14ac:dyDescent="0.2">
      <c r="A217" s="12" t="s">
        <v>60</v>
      </c>
      <c r="B217" s="12" t="s">
        <v>61</v>
      </c>
      <c r="C217" s="12" t="s">
        <v>52</v>
      </c>
      <c r="D217" s="12" t="s">
        <v>11</v>
      </c>
      <c r="E217" s="12" t="s">
        <v>12</v>
      </c>
      <c r="F217" s="12" t="s">
        <v>53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2</v>
      </c>
    </row>
    <row r="218" spans="1:13" hidden="1" x14ac:dyDescent="0.2">
      <c r="A218" s="12" t="s">
        <v>62</v>
      </c>
      <c r="B218" s="12" t="s">
        <v>63</v>
      </c>
      <c r="C218" s="12" t="s">
        <v>52</v>
      </c>
      <c r="D218" s="12" t="s">
        <v>11</v>
      </c>
      <c r="E218" s="12" t="s">
        <v>12</v>
      </c>
      <c r="F218" s="12" t="s">
        <v>53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25</v>
      </c>
    </row>
    <row r="219" spans="1:13" hidden="1" x14ac:dyDescent="0.2">
      <c r="A219" s="12" t="s">
        <v>64</v>
      </c>
      <c r="B219" s="12" t="s">
        <v>65</v>
      </c>
      <c r="C219" s="12" t="s">
        <v>52</v>
      </c>
      <c r="D219" s="12" t="s">
        <v>11</v>
      </c>
      <c r="E219" s="12" t="s">
        <v>12</v>
      </c>
      <c r="F219" s="12" t="s">
        <v>53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11</v>
      </c>
    </row>
    <row r="220" spans="1:13" hidden="1" x14ac:dyDescent="0.2">
      <c r="A220" s="12" t="s">
        <v>66</v>
      </c>
      <c r="B220" s="12" t="s">
        <v>67</v>
      </c>
      <c r="C220" s="12" t="s">
        <v>52</v>
      </c>
      <c r="D220" s="12" t="s">
        <v>11</v>
      </c>
      <c r="E220" s="12" t="s">
        <v>12</v>
      </c>
      <c r="F220" s="12" t="s">
        <v>53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3</v>
      </c>
    </row>
    <row r="221" spans="1:13" hidden="1" x14ac:dyDescent="0.2">
      <c r="A221" s="12" t="s">
        <v>68</v>
      </c>
      <c r="B221" s="12" t="s">
        <v>69</v>
      </c>
      <c r="C221" s="12" t="s">
        <v>70</v>
      </c>
      <c r="D221" s="12" t="s">
        <v>14</v>
      </c>
      <c r="E221" s="12" t="s">
        <v>15</v>
      </c>
      <c r="F221" s="12" t="s">
        <v>53</v>
      </c>
      <c r="G221" s="13">
        <v>2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</row>
    <row r="222" spans="1:13" hidden="1" x14ac:dyDescent="0.2">
      <c r="A222" s="12" t="s">
        <v>71</v>
      </c>
      <c r="B222" s="12" t="s">
        <v>72</v>
      </c>
      <c r="C222" s="12" t="s">
        <v>73</v>
      </c>
      <c r="D222" s="12" t="s">
        <v>14</v>
      </c>
      <c r="E222" s="12" t="s">
        <v>15</v>
      </c>
      <c r="F222" s="12" t="s">
        <v>53</v>
      </c>
      <c r="G222" s="13">
        <v>8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</row>
    <row r="223" spans="1:13" hidden="1" x14ac:dyDescent="0.2">
      <c r="A223" s="12" t="s">
        <v>74</v>
      </c>
      <c r="B223" s="12" t="s">
        <v>75</v>
      </c>
      <c r="C223" s="12" t="s">
        <v>76</v>
      </c>
      <c r="D223" s="12" t="s">
        <v>14</v>
      </c>
      <c r="E223" s="12" t="s">
        <v>15</v>
      </c>
      <c r="F223" s="12" t="s">
        <v>53</v>
      </c>
      <c r="G223" s="13">
        <v>59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</row>
    <row r="224" spans="1:13" hidden="1" x14ac:dyDescent="0.2">
      <c r="A224" s="12" t="s">
        <v>77</v>
      </c>
      <c r="B224" s="12" t="s">
        <v>78</v>
      </c>
      <c r="C224" s="12" t="s">
        <v>70</v>
      </c>
      <c r="D224" s="12" t="s">
        <v>14</v>
      </c>
      <c r="E224" s="12" t="s">
        <v>15</v>
      </c>
      <c r="F224" s="12" t="s">
        <v>53</v>
      </c>
      <c r="G224" s="13">
        <v>254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</row>
    <row r="225" spans="1:13" hidden="1" x14ac:dyDescent="0.2">
      <c r="A225" s="12" t="s">
        <v>79</v>
      </c>
      <c r="B225" s="12" t="s">
        <v>80</v>
      </c>
      <c r="C225" s="12" t="s">
        <v>76</v>
      </c>
      <c r="D225" s="12" t="s">
        <v>14</v>
      </c>
      <c r="E225" s="12" t="s">
        <v>15</v>
      </c>
      <c r="F225" s="12" t="s">
        <v>53</v>
      </c>
      <c r="G225" s="13">
        <v>17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</row>
    <row r="226" spans="1:13" hidden="1" x14ac:dyDescent="0.2">
      <c r="A226" s="12" t="s">
        <v>81</v>
      </c>
      <c r="B226" s="12" t="s">
        <v>82</v>
      </c>
      <c r="C226" s="12" t="s">
        <v>73</v>
      </c>
      <c r="D226" s="12" t="s">
        <v>14</v>
      </c>
      <c r="E226" s="12" t="s">
        <v>15</v>
      </c>
      <c r="F226" s="12" t="s">
        <v>53</v>
      </c>
      <c r="G226" s="13">
        <v>77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</row>
    <row r="227" spans="1:13" hidden="1" x14ac:dyDescent="0.2">
      <c r="A227" s="12" t="s">
        <v>83</v>
      </c>
      <c r="B227" s="12" t="s">
        <v>84</v>
      </c>
      <c r="C227" s="12" t="s">
        <v>85</v>
      </c>
      <c r="D227" s="12" t="s">
        <v>16</v>
      </c>
      <c r="E227" s="12" t="s">
        <v>15</v>
      </c>
      <c r="F227" s="12" t="s">
        <v>53</v>
      </c>
      <c r="G227" s="13">
        <v>265</v>
      </c>
      <c r="H227" s="13">
        <v>619</v>
      </c>
      <c r="I227" s="13">
        <v>558</v>
      </c>
      <c r="J227" s="13">
        <v>289</v>
      </c>
      <c r="K227" s="13">
        <v>144</v>
      </c>
      <c r="L227" s="13">
        <v>103</v>
      </c>
      <c r="M227" s="13">
        <v>65</v>
      </c>
    </row>
    <row r="228" spans="1:13" hidden="1" x14ac:dyDescent="0.2">
      <c r="A228" s="12" t="s">
        <v>86</v>
      </c>
      <c r="B228" s="12" t="s">
        <v>87</v>
      </c>
      <c r="C228" s="12" t="s">
        <v>88</v>
      </c>
      <c r="D228" s="12" t="s">
        <v>16</v>
      </c>
      <c r="E228" s="12" t="s">
        <v>15</v>
      </c>
      <c r="F228" s="12" t="s">
        <v>53</v>
      </c>
      <c r="G228" s="13">
        <v>552</v>
      </c>
      <c r="H228" s="13">
        <v>688</v>
      </c>
      <c r="I228" s="13">
        <v>1481</v>
      </c>
      <c r="J228" s="13">
        <v>2324</v>
      </c>
      <c r="K228" s="13">
        <v>1728</v>
      </c>
      <c r="L228" s="13">
        <v>519</v>
      </c>
      <c r="M228" s="13">
        <v>301</v>
      </c>
    </row>
    <row r="229" spans="1:13" hidden="1" x14ac:dyDescent="0.2">
      <c r="A229" s="12" t="s">
        <v>89</v>
      </c>
      <c r="B229" s="12" t="s">
        <v>90</v>
      </c>
      <c r="C229" s="12" t="s">
        <v>88</v>
      </c>
      <c r="D229" s="12" t="s">
        <v>16</v>
      </c>
      <c r="E229" s="12" t="s">
        <v>15</v>
      </c>
      <c r="F229" s="12" t="s">
        <v>53</v>
      </c>
      <c r="G229" s="13">
        <v>4</v>
      </c>
      <c r="H229" s="13">
        <v>0</v>
      </c>
      <c r="I229" s="13">
        <v>110</v>
      </c>
      <c r="J229" s="13">
        <v>215</v>
      </c>
      <c r="K229" s="13">
        <v>168</v>
      </c>
      <c r="L229" s="13">
        <v>139</v>
      </c>
      <c r="M229" s="13">
        <v>82</v>
      </c>
    </row>
    <row r="230" spans="1:13" hidden="1" x14ac:dyDescent="0.2">
      <c r="A230" s="12" t="s">
        <v>91</v>
      </c>
      <c r="B230" s="12" t="s">
        <v>92</v>
      </c>
      <c r="C230" s="12" t="s">
        <v>93</v>
      </c>
      <c r="D230" s="12" t="s">
        <v>16</v>
      </c>
      <c r="E230" s="12" t="s">
        <v>15</v>
      </c>
      <c r="F230" s="12" t="s">
        <v>53</v>
      </c>
      <c r="G230" s="13">
        <v>369</v>
      </c>
      <c r="H230" s="13">
        <v>536</v>
      </c>
      <c r="I230" s="13">
        <v>810</v>
      </c>
      <c r="J230" s="13">
        <v>976</v>
      </c>
      <c r="K230" s="13">
        <v>1414</v>
      </c>
      <c r="L230" s="13">
        <v>1685</v>
      </c>
      <c r="M230" s="13">
        <v>796</v>
      </c>
    </row>
    <row r="231" spans="1:13" hidden="1" x14ac:dyDescent="0.2">
      <c r="A231" s="12" t="s">
        <v>94</v>
      </c>
      <c r="B231" s="12" t="s">
        <v>95</v>
      </c>
      <c r="C231" s="12" t="s">
        <v>96</v>
      </c>
      <c r="D231" s="12" t="s">
        <v>16</v>
      </c>
      <c r="E231" s="12" t="s">
        <v>15</v>
      </c>
      <c r="F231" s="12" t="s">
        <v>53</v>
      </c>
      <c r="G231" s="13">
        <v>115</v>
      </c>
      <c r="H231" s="13">
        <v>92</v>
      </c>
      <c r="I231" s="13">
        <v>25</v>
      </c>
      <c r="J231" s="13">
        <v>24</v>
      </c>
      <c r="K231" s="13">
        <v>55</v>
      </c>
      <c r="L231" s="13">
        <v>49</v>
      </c>
      <c r="M231" s="13">
        <v>28</v>
      </c>
    </row>
    <row r="232" spans="1:13" hidden="1" x14ac:dyDescent="0.2">
      <c r="A232" s="12" t="s">
        <v>97</v>
      </c>
      <c r="B232" s="12" t="s">
        <v>98</v>
      </c>
      <c r="C232" s="12" t="s">
        <v>96</v>
      </c>
      <c r="D232" s="12" t="s">
        <v>16</v>
      </c>
      <c r="E232" s="12" t="s">
        <v>15</v>
      </c>
      <c r="F232" s="12" t="s">
        <v>53</v>
      </c>
      <c r="G232" s="13">
        <v>2</v>
      </c>
      <c r="H232" s="13">
        <v>0</v>
      </c>
      <c r="I232" s="13">
        <v>0</v>
      </c>
      <c r="J232" s="13">
        <v>51</v>
      </c>
      <c r="K232" s="13">
        <v>50</v>
      </c>
      <c r="L232" s="13">
        <v>47</v>
      </c>
      <c r="M232" s="13">
        <v>65</v>
      </c>
    </row>
    <row r="233" spans="1:13" hidden="1" x14ac:dyDescent="0.2">
      <c r="A233" s="12" t="s">
        <v>99</v>
      </c>
      <c r="B233" s="12" t="s">
        <v>100</v>
      </c>
      <c r="C233" s="12" t="s">
        <v>96</v>
      </c>
      <c r="D233" s="12" t="s">
        <v>16</v>
      </c>
      <c r="E233" s="12" t="s">
        <v>15</v>
      </c>
      <c r="F233" s="12" t="s">
        <v>53</v>
      </c>
      <c r="G233" s="13">
        <v>465</v>
      </c>
      <c r="H233" s="13">
        <v>208</v>
      </c>
      <c r="I233" s="13">
        <v>157</v>
      </c>
      <c r="J233" s="13">
        <v>155</v>
      </c>
      <c r="K233" s="13">
        <v>126</v>
      </c>
      <c r="L233" s="13">
        <v>101</v>
      </c>
      <c r="M233" s="13">
        <v>108</v>
      </c>
    </row>
    <row r="234" spans="1:13" hidden="1" x14ac:dyDescent="0.2">
      <c r="A234" s="12" t="s">
        <v>101</v>
      </c>
      <c r="B234" s="12" t="s">
        <v>102</v>
      </c>
      <c r="C234" s="12" t="s">
        <v>85</v>
      </c>
      <c r="D234" s="12" t="s">
        <v>16</v>
      </c>
      <c r="E234" s="12" t="s">
        <v>15</v>
      </c>
      <c r="F234" s="12" t="s">
        <v>53</v>
      </c>
      <c r="G234" s="13">
        <v>21</v>
      </c>
      <c r="H234" s="13">
        <v>0</v>
      </c>
      <c r="I234" s="13">
        <v>3</v>
      </c>
      <c r="J234" s="13">
        <v>0</v>
      </c>
      <c r="K234" s="13">
        <v>0</v>
      </c>
      <c r="L234" s="13">
        <v>0</v>
      </c>
      <c r="M234" s="13">
        <v>0</v>
      </c>
    </row>
    <row r="235" spans="1:13" hidden="1" x14ac:dyDescent="0.2">
      <c r="A235" s="12" t="s">
        <v>103</v>
      </c>
      <c r="B235" s="12" t="s">
        <v>104</v>
      </c>
      <c r="C235" s="12" t="s">
        <v>85</v>
      </c>
      <c r="D235" s="12" t="s">
        <v>16</v>
      </c>
      <c r="E235" s="12" t="s">
        <v>15</v>
      </c>
      <c r="F235" s="12" t="s">
        <v>53</v>
      </c>
      <c r="G235" s="13">
        <v>6</v>
      </c>
      <c r="H235" s="13">
        <v>0</v>
      </c>
      <c r="I235" s="13">
        <v>1</v>
      </c>
      <c r="J235" s="13">
        <v>0</v>
      </c>
      <c r="K235" s="13">
        <v>0</v>
      </c>
      <c r="L235" s="13">
        <v>0</v>
      </c>
      <c r="M235" s="13">
        <v>0</v>
      </c>
    </row>
    <row r="236" spans="1:13" hidden="1" x14ac:dyDescent="0.2">
      <c r="A236" s="12" t="s">
        <v>105</v>
      </c>
      <c r="B236" s="12" t="s">
        <v>106</v>
      </c>
      <c r="C236" s="12" t="s">
        <v>107</v>
      </c>
      <c r="D236" s="12" t="s">
        <v>16</v>
      </c>
      <c r="E236" s="12" t="s">
        <v>15</v>
      </c>
      <c r="F236" s="12" t="s">
        <v>53</v>
      </c>
      <c r="G236" s="13">
        <v>0</v>
      </c>
      <c r="H236" s="13">
        <v>0</v>
      </c>
      <c r="I236" s="13">
        <v>541</v>
      </c>
      <c r="J236" s="13">
        <v>0</v>
      </c>
      <c r="K236" s="13">
        <v>826</v>
      </c>
      <c r="L236" s="13">
        <v>1892</v>
      </c>
      <c r="M236" s="13">
        <v>523</v>
      </c>
    </row>
    <row r="237" spans="1:13" hidden="1" x14ac:dyDescent="0.2">
      <c r="A237" s="12" t="s">
        <v>108</v>
      </c>
      <c r="B237" s="12" t="s">
        <v>109</v>
      </c>
      <c r="C237" s="12" t="s">
        <v>93</v>
      </c>
      <c r="D237" s="12" t="s">
        <v>16</v>
      </c>
      <c r="E237" s="12" t="s">
        <v>15</v>
      </c>
      <c r="F237" s="12" t="s">
        <v>53</v>
      </c>
      <c r="G237" s="13">
        <v>119</v>
      </c>
      <c r="H237" s="13">
        <v>209</v>
      </c>
      <c r="I237" s="13">
        <v>425</v>
      </c>
      <c r="J237" s="13">
        <v>116</v>
      </c>
      <c r="K237" s="13">
        <v>0</v>
      </c>
      <c r="L237" s="13">
        <v>23</v>
      </c>
      <c r="M237" s="13">
        <v>410</v>
      </c>
    </row>
    <row r="238" spans="1:13" hidden="1" x14ac:dyDescent="0.2">
      <c r="A238" s="12" t="s">
        <v>110</v>
      </c>
      <c r="B238" s="12" t="s">
        <v>111</v>
      </c>
      <c r="C238" s="12" t="s">
        <v>112</v>
      </c>
      <c r="D238" s="12" t="s">
        <v>16</v>
      </c>
      <c r="E238" s="12" t="s">
        <v>15</v>
      </c>
      <c r="F238" s="12" t="s">
        <v>53</v>
      </c>
      <c r="G238" s="13">
        <v>517</v>
      </c>
      <c r="H238" s="13">
        <v>681</v>
      </c>
      <c r="I238" s="13">
        <v>457</v>
      </c>
      <c r="J238" s="13">
        <v>469</v>
      </c>
      <c r="K238" s="13">
        <v>129</v>
      </c>
      <c r="L238" s="13">
        <v>113</v>
      </c>
      <c r="M238" s="13">
        <v>229</v>
      </c>
    </row>
    <row r="239" spans="1:13" hidden="1" x14ac:dyDescent="0.2">
      <c r="A239" s="12" t="s">
        <v>113</v>
      </c>
      <c r="B239" s="12" t="s">
        <v>114</v>
      </c>
      <c r="C239" s="12" t="s">
        <v>85</v>
      </c>
      <c r="D239" s="12" t="s">
        <v>16</v>
      </c>
      <c r="E239" s="12" t="s">
        <v>15</v>
      </c>
      <c r="F239" s="12" t="s">
        <v>53</v>
      </c>
      <c r="G239" s="13">
        <v>23</v>
      </c>
      <c r="H239" s="13">
        <v>4</v>
      </c>
      <c r="I239" s="13">
        <v>0</v>
      </c>
      <c r="J239" s="13">
        <v>2</v>
      </c>
      <c r="K239" s="13">
        <v>4</v>
      </c>
      <c r="L239" s="13">
        <v>4</v>
      </c>
      <c r="M239" s="13">
        <v>2</v>
      </c>
    </row>
    <row r="240" spans="1:13" hidden="1" x14ac:dyDescent="0.2">
      <c r="A240" s="12" t="s">
        <v>115</v>
      </c>
      <c r="B240" s="12" t="s">
        <v>116</v>
      </c>
      <c r="C240" s="12" t="s">
        <v>85</v>
      </c>
      <c r="D240" s="12" t="s">
        <v>16</v>
      </c>
      <c r="E240" s="12" t="s">
        <v>15</v>
      </c>
      <c r="F240" s="12" t="s">
        <v>53</v>
      </c>
      <c r="G240" s="13">
        <v>352</v>
      </c>
      <c r="H240" s="13">
        <v>778</v>
      </c>
      <c r="I240" s="13">
        <v>313</v>
      </c>
      <c r="J240" s="13">
        <v>291</v>
      </c>
      <c r="K240" s="13">
        <v>0</v>
      </c>
      <c r="L240" s="13">
        <v>0</v>
      </c>
      <c r="M240" s="13">
        <v>515</v>
      </c>
    </row>
    <row r="241" spans="1:13" hidden="1" x14ac:dyDescent="0.2">
      <c r="A241" s="12" t="s">
        <v>117</v>
      </c>
      <c r="B241" s="12" t="s">
        <v>118</v>
      </c>
      <c r="C241" s="12" t="s">
        <v>85</v>
      </c>
      <c r="D241" s="12" t="s">
        <v>16</v>
      </c>
      <c r="E241" s="12" t="s">
        <v>15</v>
      </c>
      <c r="F241" s="12" t="s">
        <v>53</v>
      </c>
      <c r="G241" s="13">
        <v>1233</v>
      </c>
      <c r="H241" s="13">
        <v>636</v>
      </c>
      <c r="I241" s="13">
        <v>503</v>
      </c>
      <c r="J241" s="13">
        <v>406</v>
      </c>
      <c r="K241" s="13">
        <v>353</v>
      </c>
      <c r="L241" s="13">
        <v>276</v>
      </c>
      <c r="M241" s="13">
        <v>283</v>
      </c>
    </row>
    <row r="242" spans="1:13" hidden="1" x14ac:dyDescent="0.2">
      <c r="A242" s="12" t="s">
        <v>119</v>
      </c>
      <c r="B242" s="12" t="s">
        <v>120</v>
      </c>
      <c r="C242" s="12" t="s">
        <v>85</v>
      </c>
      <c r="D242" s="12" t="s">
        <v>16</v>
      </c>
      <c r="E242" s="12" t="s">
        <v>15</v>
      </c>
      <c r="F242" s="12" t="s">
        <v>53</v>
      </c>
      <c r="G242" s="13">
        <v>1229</v>
      </c>
      <c r="H242" s="13">
        <v>634</v>
      </c>
      <c r="I242" s="13">
        <v>503</v>
      </c>
      <c r="J242" s="13">
        <v>406</v>
      </c>
      <c r="K242" s="13">
        <v>353</v>
      </c>
      <c r="L242" s="13">
        <v>276</v>
      </c>
      <c r="M242" s="13">
        <v>283</v>
      </c>
    </row>
    <row r="243" spans="1:13" hidden="1" x14ac:dyDescent="0.2">
      <c r="A243" s="12" t="s">
        <v>121</v>
      </c>
      <c r="B243" s="12" t="s">
        <v>122</v>
      </c>
      <c r="C243" s="12" t="s">
        <v>85</v>
      </c>
      <c r="D243" s="12" t="s">
        <v>16</v>
      </c>
      <c r="E243" s="12" t="s">
        <v>15</v>
      </c>
      <c r="F243" s="12" t="s">
        <v>53</v>
      </c>
      <c r="G243" s="13">
        <v>213</v>
      </c>
      <c r="H243" s="13">
        <v>263</v>
      </c>
      <c r="I243" s="13">
        <v>169</v>
      </c>
      <c r="J243" s="13">
        <v>221</v>
      </c>
      <c r="K243" s="13">
        <v>204</v>
      </c>
      <c r="L243" s="13">
        <v>191</v>
      </c>
      <c r="M243" s="13">
        <v>398</v>
      </c>
    </row>
    <row r="244" spans="1:13" hidden="1" x14ac:dyDescent="0.2">
      <c r="A244" s="12" t="s">
        <v>123</v>
      </c>
      <c r="B244" s="12" t="s">
        <v>124</v>
      </c>
      <c r="C244" s="12" t="s">
        <v>85</v>
      </c>
      <c r="D244" s="12" t="s">
        <v>16</v>
      </c>
      <c r="E244" s="12" t="s">
        <v>15</v>
      </c>
      <c r="F244" s="12" t="s">
        <v>53</v>
      </c>
      <c r="G244" s="13">
        <v>12</v>
      </c>
      <c r="H244" s="13">
        <v>52</v>
      </c>
      <c r="I244" s="13">
        <v>42</v>
      </c>
      <c r="J244" s="13">
        <v>26</v>
      </c>
      <c r="K244" s="13">
        <v>43</v>
      </c>
      <c r="L244" s="13">
        <v>148</v>
      </c>
      <c r="M244" s="13">
        <v>0</v>
      </c>
    </row>
    <row r="245" spans="1:13" hidden="1" x14ac:dyDescent="0.2">
      <c r="A245" s="12" t="s">
        <v>125</v>
      </c>
      <c r="B245" s="12" t="s">
        <v>126</v>
      </c>
      <c r="C245" s="12" t="s">
        <v>127</v>
      </c>
      <c r="D245" s="12" t="s">
        <v>16</v>
      </c>
      <c r="E245" s="12" t="s">
        <v>15</v>
      </c>
      <c r="F245" s="12" t="s">
        <v>53</v>
      </c>
      <c r="G245" s="13">
        <v>86</v>
      </c>
      <c r="H245" s="13">
        <v>48</v>
      </c>
      <c r="I245" s="13">
        <v>57</v>
      </c>
      <c r="J245" s="13">
        <v>56</v>
      </c>
      <c r="K245" s="13">
        <v>52</v>
      </c>
      <c r="L245" s="13">
        <v>52</v>
      </c>
      <c r="M245" s="13">
        <v>32</v>
      </c>
    </row>
    <row r="246" spans="1:13" hidden="1" x14ac:dyDescent="0.2">
      <c r="A246" s="12" t="s">
        <v>128</v>
      </c>
      <c r="B246" s="12" t="s">
        <v>129</v>
      </c>
      <c r="C246" s="12" t="s">
        <v>127</v>
      </c>
      <c r="D246" s="12" t="s">
        <v>16</v>
      </c>
      <c r="E246" s="12" t="s">
        <v>15</v>
      </c>
      <c r="F246" s="12" t="s">
        <v>53</v>
      </c>
      <c r="G246" s="13">
        <v>4</v>
      </c>
      <c r="H246" s="13">
        <v>8</v>
      </c>
      <c r="I246" s="13">
        <v>0</v>
      </c>
      <c r="J246" s="13">
        <v>8</v>
      </c>
      <c r="K246" s="13">
        <v>9</v>
      </c>
      <c r="L246" s="13">
        <v>9</v>
      </c>
      <c r="M246" s="13">
        <v>6</v>
      </c>
    </row>
    <row r="247" spans="1:13" hidden="1" x14ac:dyDescent="0.2">
      <c r="A247" s="12" t="s">
        <v>130</v>
      </c>
      <c r="B247" s="12" t="s">
        <v>131</v>
      </c>
      <c r="C247" s="12" t="s">
        <v>132</v>
      </c>
      <c r="D247" s="12" t="s">
        <v>17</v>
      </c>
      <c r="E247" s="12" t="s">
        <v>15</v>
      </c>
      <c r="F247" s="12" t="s">
        <v>53</v>
      </c>
      <c r="G247" s="13">
        <v>431</v>
      </c>
      <c r="H247" s="13">
        <v>0</v>
      </c>
      <c r="I247" s="13">
        <v>18</v>
      </c>
      <c r="J247" s="13">
        <v>21</v>
      </c>
      <c r="K247" s="13">
        <v>34</v>
      </c>
      <c r="L247" s="13">
        <v>114</v>
      </c>
      <c r="M247" s="13">
        <v>0</v>
      </c>
    </row>
    <row r="248" spans="1:13" hidden="1" x14ac:dyDescent="0.2">
      <c r="A248" s="12" t="s">
        <v>133</v>
      </c>
      <c r="B248" s="12" t="s">
        <v>134</v>
      </c>
      <c r="C248" s="12" t="s">
        <v>132</v>
      </c>
      <c r="D248" s="12" t="s">
        <v>17</v>
      </c>
      <c r="E248" s="12" t="s">
        <v>15</v>
      </c>
      <c r="F248" s="12" t="s">
        <v>53</v>
      </c>
      <c r="G248" s="13">
        <v>31</v>
      </c>
      <c r="H248" s="13">
        <v>13</v>
      </c>
      <c r="I248" s="13">
        <v>3</v>
      </c>
      <c r="J248" s="13">
        <v>7</v>
      </c>
      <c r="K248" s="13">
        <v>7</v>
      </c>
      <c r="L248" s="13">
        <v>8</v>
      </c>
      <c r="M248" s="13">
        <v>6</v>
      </c>
    </row>
    <row r="249" spans="1:13" hidden="1" x14ac:dyDescent="0.2">
      <c r="A249" s="12" t="s">
        <v>135</v>
      </c>
      <c r="B249" s="12" t="s">
        <v>136</v>
      </c>
      <c r="C249" s="12" t="s">
        <v>132</v>
      </c>
      <c r="D249" s="12" t="s">
        <v>17</v>
      </c>
      <c r="E249" s="12" t="s">
        <v>15</v>
      </c>
      <c r="F249" s="12" t="s">
        <v>53</v>
      </c>
      <c r="G249" s="13">
        <v>2</v>
      </c>
      <c r="H249" s="13">
        <v>0</v>
      </c>
      <c r="I249" s="13">
        <v>0</v>
      </c>
      <c r="J249" s="13">
        <v>0</v>
      </c>
      <c r="K249" s="13">
        <v>0</v>
      </c>
      <c r="L249" s="13">
        <v>3</v>
      </c>
      <c r="M249" s="13">
        <v>15</v>
      </c>
    </row>
    <row r="250" spans="1:13" hidden="1" x14ac:dyDescent="0.2">
      <c r="A250" s="12" t="s">
        <v>137</v>
      </c>
      <c r="B250" s="12" t="s">
        <v>138</v>
      </c>
      <c r="C250" s="12" t="s">
        <v>132</v>
      </c>
      <c r="D250" s="12" t="s">
        <v>17</v>
      </c>
      <c r="E250" s="12" t="s">
        <v>15</v>
      </c>
      <c r="F250" s="12" t="s">
        <v>53</v>
      </c>
      <c r="G250" s="13">
        <v>348</v>
      </c>
      <c r="H250" s="13">
        <v>25</v>
      </c>
      <c r="I250" s="13">
        <v>2</v>
      </c>
      <c r="J250" s="13">
        <v>0</v>
      </c>
      <c r="K250" s="13">
        <v>16</v>
      </c>
      <c r="L250" s="13">
        <v>84</v>
      </c>
      <c r="M250" s="13">
        <v>80</v>
      </c>
    </row>
    <row r="251" spans="1:13" hidden="1" x14ac:dyDescent="0.2">
      <c r="A251" s="12" t="s">
        <v>139</v>
      </c>
      <c r="B251" s="12" t="s">
        <v>140</v>
      </c>
      <c r="C251" s="12" t="s">
        <v>132</v>
      </c>
      <c r="D251" s="12" t="s">
        <v>17</v>
      </c>
      <c r="E251" s="12" t="s">
        <v>15</v>
      </c>
      <c r="F251" s="12" t="s">
        <v>53</v>
      </c>
      <c r="G251" s="13">
        <v>171</v>
      </c>
      <c r="H251" s="13">
        <v>27</v>
      </c>
      <c r="I251" s="13">
        <v>0</v>
      </c>
      <c r="J251" s="13">
        <v>28</v>
      </c>
      <c r="K251" s="13">
        <v>54</v>
      </c>
      <c r="L251" s="13">
        <v>165</v>
      </c>
      <c r="M251" s="13">
        <v>0</v>
      </c>
    </row>
    <row r="252" spans="1:13" hidden="1" x14ac:dyDescent="0.2">
      <c r="A252" s="12" t="s">
        <v>141</v>
      </c>
      <c r="B252" s="12" t="s">
        <v>142</v>
      </c>
      <c r="C252" s="12" t="s">
        <v>143</v>
      </c>
      <c r="D252" s="12" t="s">
        <v>17</v>
      </c>
      <c r="E252" s="12" t="s">
        <v>15</v>
      </c>
      <c r="F252" s="12" t="s">
        <v>53</v>
      </c>
      <c r="G252" s="13">
        <v>21</v>
      </c>
      <c r="H252" s="13">
        <v>7</v>
      </c>
      <c r="I252" s="13">
        <v>10</v>
      </c>
      <c r="J252" s="13">
        <v>10</v>
      </c>
      <c r="K252" s="13">
        <v>16</v>
      </c>
      <c r="L252" s="13">
        <v>48</v>
      </c>
      <c r="M252" s="13">
        <v>0</v>
      </c>
    </row>
    <row r="253" spans="1:13" hidden="1" x14ac:dyDescent="0.2">
      <c r="A253" s="12" t="s">
        <v>144</v>
      </c>
      <c r="B253" s="12" t="s">
        <v>145</v>
      </c>
      <c r="C253" s="12" t="s">
        <v>146</v>
      </c>
      <c r="D253" s="12" t="s">
        <v>17</v>
      </c>
      <c r="E253" s="12" t="s">
        <v>15</v>
      </c>
      <c r="F253" s="12" t="s">
        <v>53</v>
      </c>
      <c r="G253" s="13">
        <v>54</v>
      </c>
      <c r="H253" s="13">
        <v>27</v>
      </c>
      <c r="I253" s="13">
        <v>0</v>
      </c>
      <c r="J253" s="13">
        <v>0</v>
      </c>
      <c r="K253" s="13">
        <v>18</v>
      </c>
      <c r="L253" s="13">
        <v>19</v>
      </c>
      <c r="M253" s="13">
        <v>13</v>
      </c>
    </row>
    <row r="254" spans="1:13" hidden="1" x14ac:dyDescent="0.2">
      <c r="A254" s="12" t="s">
        <v>147</v>
      </c>
      <c r="B254" s="12" t="s">
        <v>148</v>
      </c>
      <c r="C254" s="12" t="s">
        <v>143</v>
      </c>
      <c r="D254" s="12" t="s">
        <v>17</v>
      </c>
      <c r="E254" s="12" t="s">
        <v>15</v>
      </c>
      <c r="F254" s="12" t="s">
        <v>53</v>
      </c>
      <c r="G254" s="13">
        <v>4</v>
      </c>
      <c r="H254" s="13">
        <v>6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</row>
    <row r="255" spans="1:13" hidden="1" x14ac:dyDescent="0.2">
      <c r="A255" s="12" t="s">
        <v>149</v>
      </c>
      <c r="B255" s="12" t="s">
        <v>150</v>
      </c>
      <c r="C255" s="12" t="s">
        <v>143</v>
      </c>
      <c r="D255" s="12" t="s">
        <v>17</v>
      </c>
      <c r="E255" s="12" t="s">
        <v>15</v>
      </c>
      <c r="F255" s="12" t="s">
        <v>53</v>
      </c>
      <c r="G255" s="13">
        <v>8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1</v>
      </c>
    </row>
    <row r="256" spans="1:13" hidden="1" x14ac:dyDescent="0.2">
      <c r="A256" s="12" t="s">
        <v>151</v>
      </c>
      <c r="B256" s="12" t="s">
        <v>152</v>
      </c>
      <c r="C256" s="12" t="s">
        <v>153</v>
      </c>
      <c r="D256" s="12" t="s">
        <v>18</v>
      </c>
      <c r="E256" s="12" t="s">
        <v>15</v>
      </c>
      <c r="F256" s="12" t="s">
        <v>53</v>
      </c>
      <c r="G256" s="13">
        <v>0</v>
      </c>
      <c r="H256" s="13">
        <v>0</v>
      </c>
      <c r="I256" s="13">
        <v>0</v>
      </c>
      <c r="J256" s="13">
        <v>0</v>
      </c>
      <c r="K256" s="13">
        <v>24</v>
      </c>
      <c r="L256" s="13">
        <v>145</v>
      </c>
      <c r="M256" s="13">
        <v>121</v>
      </c>
    </row>
    <row r="257" spans="1:13" hidden="1" x14ac:dyDescent="0.2">
      <c r="A257" s="12" t="s">
        <v>154</v>
      </c>
      <c r="B257" s="12" t="s">
        <v>155</v>
      </c>
      <c r="C257" s="12" t="s">
        <v>156</v>
      </c>
      <c r="D257" s="12" t="s">
        <v>18</v>
      </c>
      <c r="E257" s="12" t="s">
        <v>15</v>
      </c>
      <c r="F257" s="12" t="s">
        <v>53</v>
      </c>
      <c r="G257" s="13">
        <v>0</v>
      </c>
      <c r="H257" s="13">
        <v>0</v>
      </c>
      <c r="I257" s="13">
        <v>0</v>
      </c>
      <c r="J257" s="13">
        <v>0</v>
      </c>
      <c r="K257" s="13">
        <v>41</v>
      </c>
      <c r="L257" s="13">
        <v>117</v>
      </c>
      <c r="M257" s="13">
        <v>127</v>
      </c>
    </row>
    <row r="258" spans="1:13" hidden="1" x14ac:dyDescent="0.2">
      <c r="A258" s="12" t="s">
        <v>157</v>
      </c>
      <c r="B258" s="12" t="s">
        <v>158</v>
      </c>
      <c r="C258" s="12" t="s">
        <v>159</v>
      </c>
      <c r="D258" s="12" t="s">
        <v>18</v>
      </c>
      <c r="E258" s="12" t="s">
        <v>15</v>
      </c>
      <c r="F258" s="12" t="s">
        <v>53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560</v>
      </c>
    </row>
    <row r="259" spans="1:13" hidden="1" x14ac:dyDescent="0.2">
      <c r="A259" s="12" t="s">
        <v>160</v>
      </c>
      <c r="B259" s="12" t="s">
        <v>161</v>
      </c>
      <c r="C259" s="12" t="s">
        <v>162</v>
      </c>
      <c r="D259" s="12" t="s">
        <v>18</v>
      </c>
      <c r="E259" s="12" t="s">
        <v>15</v>
      </c>
      <c r="F259" s="12" t="s">
        <v>53</v>
      </c>
      <c r="G259" s="13">
        <v>0</v>
      </c>
      <c r="H259" s="13">
        <v>0</v>
      </c>
      <c r="I259" s="13">
        <v>0</v>
      </c>
      <c r="J259" s="13">
        <v>0</v>
      </c>
      <c r="K259" s="13">
        <v>194</v>
      </c>
      <c r="L259" s="13">
        <v>616</v>
      </c>
      <c r="M259" s="13">
        <v>1245</v>
      </c>
    </row>
    <row r="260" spans="1:13" hidden="1" x14ac:dyDescent="0.2">
      <c r="A260" s="12" t="s">
        <v>163</v>
      </c>
      <c r="B260" s="12" t="s">
        <v>164</v>
      </c>
      <c r="C260" s="12" t="s">
        <v>162</v>
      </c>
      <c r="D260" s="12" t="s">
        <v>18</v>
      </c>
      <c r="E260" s="12" t="s">
        <v>15</v>
      </c>
      <c r="F260" s="12" t="s">
        <v>53</v>
      </c>
      <c r="G260" s="13">
        <v>0</v>
      </c>
      <c r="H260" s="13">
        <v>0</v>
      </c>
      <c r="I260" s="13">
        <v>0</v>
      </c>
      <c r="J260" s="13">
        <v>0</v>
      </c>
      <c r="K260" s="13">
        <v>296</v>
      </c>
      <c r="L260" s="13">
        <v>771</v>
      </c>
      <c r="M260" s="13">
        <v>1218</v>
      </c>
    </row>
    <row r="261" spans="1:13" hidden="1" x14ac:dyDescent="0.2">
      <c r="A261" s="12" t="s">
        <v>165</v>
      </c>
      <c r="B261" s="12" t="s">
        <v>166</v>
      </c>
      <c r="C261" s="12" t="s">
        <v>167</v>
      </c>
      <c r="D261" s="12" t="s">
        <v>18</v>
      </c>
      <c r="E261" s="12" t="s">
        <v>15</v>
      </c>
      <c r="F261" s="12" t="s">
        <v>53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153</v>
      </c>
      <c r="M261" s="13">
        <v>351</v>
      </c>
    </row>
    <row r="262" spans="1:13" hidden="1" x14ac:dyDescent="0.2">
      <c r="A262" s="12" t="s">
        <v>168</v>
      </c>
      <c r="B262" s="12" t="s">
        <v>169</v>
      </c>
      <c r="C262" s="12" t="s">
        <v>170</v>
      </c>
      <c r="D262" s="12" t="s">
        <v>20</v>
      </c>
      <c r="E262" s="12" t="s">
        <v>21</v>
      </c>
      <c r="F262" s="12" t="s">
        <v>53</v>
      </c>
      <c r="G262" s="13">
        <v>13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</row>
    <row r="263" spans="1:13" hidden="1" x14ac:dyDescent="0.2">
      <c r="A263" s="12" t="s">
        <v>171</v>
      </c>
      <c r="B263" s="12" t="s">
        <v>172</v>
      </c>
      <c r="C263" s="12" t="s">
        <v>170</v>
      </c>
      <c r="D263" s="12" t="s">
        <v>22</v>
      </c>
      <c r="E263" s="12" t="s">
        <v>21</v>
      </c>
      <c r="F263" s="12" t="s">
        <v>53</v>
      </c>
      <c r="G263" s="13">
        <v>0</v>
      </c>
      <c r="H263" s="13">
        <v>0</v>
      </c>
      <c r="I263" s="13">
        <v>0</v>
      </c>
      <c r="J263" s="13">
        <v>0</v>
      </c>
      <c r="K263" s="13">
        <v>1</v>
      </c>
      <c r="L263" s="13">
        <v>0</v>
      </c>
      <c r="M263" s="13">
        <v>0</v>
      </c>
    </row>
    <row r="264" spans="1:13" hidden="1" x14ac:dyDescent="0.2">
      <c r="A264" s="12" t="s">
        <v>173</v>
      </c>
      <c r="B264" s="12" t="s">
        <v>174</v>
      </c>
      <c r="C264" s="12" t="s">
        <v>170</v>
      </c>
      <c r="D264" s="12" t="s">
        <v>22</v>
      </c>
      <c r="E264" s="12" t="s">
        <v>21</v>
      </c>
      <c r="F264" s="12" t="s">
        <v>53</v>
      </c>
      <c r="G264" s="13">
        <v>3</v>
      </c>
      <c r="H264" s="13">
        <v>2</v>
      </c>
      <c r="I264" s="13">
        <v>0</v>
      </c>
      <c r="J264" s="13">
        <v>0</v>
      </c>
      <c r="K264" s="13">
        <v>0</v>
      </c>
      <c r="L264" s="13">
        <v>0</v>
      </c>
      <c r="M264" s="13">
        <v>1</v>
      </c>
    </row>
    <row r="265" spans="1:13" hidden="1" x14ac:dyDescent="0.2">
      <c r="A265" s="12" t="s">
        <v>175</v>
      </c>
      <c r="B265" s="12" t="s">
        <v>176</v>
      </c>
      <c r="C265" s="12" t="s">
        <v>127</v>
      </c>
      <c r="D265" s="12" t="s">
        <v>22</v>
      </c>
      <c r="E265" s="12" t="s">
        <v>21</v>
      </c>
      <c r="F265" s="12" t="s">
        <v>53</v>
      </c>
      <c r="G265" s="13">
        <v>1</v>
      </c>
      <c r="H265" s="13">
        <v>2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</row>
    <row r="266" spans="1:13" hidden="1" x14ac:dyDescent="0.2">
      <c r="A266" s="12" t="s">
        <v>175</v>
      </c>
      <c r="B266" s="12" t="s">
        <v>176</v>
      </c>
      <c r="C266" s="12" t="s">
        <v>170</v>
      </c>
      <c r="D266" s="12" t="s">
        <v>22</v>
      </c>
      <c r="E266" s="12" t="s">
        <v>21</v>
      </c>
      <c r="F266" s="12" t="s">
        <v>53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1</v>
      </c>
      <c r="M266" s="13">
        <v>1</v>
      </c>
    </row>
    <row r="267" spans="1:13" hidden="1" x14ac:dyDescent="0.2">
      <c r="A267" s="12" t="s">
        <v>177</v>
      </c>
      <c r="B267" s="12" t="s">
        <v>178</v>
      </c>
      <c r="C267" s="12" t="s">
        <v>70</v>
      </c>
      <c r="D267" s="12" t="s">
        <v>23</v>
      </c>
      <c r="E267" s="12" t="s">
        <v>21</v>
      </c>
      <c r="F267" s="12" t="s">
        <v>53</v>
      </c>
      <c r="G267" s="13">
        <v>0</v>
      </c>
      <c r="H267" s="13">
        <v>0</v>
      </c>
      <c r="I267" s="13">
        <v>0</v>
      </c>
      <c r="J267" s="13">
        <v>31</v>
      </c>
      <c r="K267" s="13">
        <v>37</v>
      </c>
      <c r="L267" s="13">
        <v>20</v>
      </c>
      <c r="M267" s="13">
        <v>12</v>
      </c>
    </row>
    <row r="268" spans="1:13" hidden="1" x14ac:dyDescent="0.2">
      <c r="A268" s="12" t="s">
        <v>179</v>
      </c>
      <c r="B268" s="12" t="s">
        <v>180</v>
      </c>
      <c r="C268" s="12" t="s">
        <v>70</v>
      </c>
      <c r="D268" s="12" t="s">
        <v>23</v>
      </c>
      <c r="E268" s="12" t="s">
        <v>21</v>
      </c>
      <c r="F268" s="12" t="s">
        <v>53</v>
      </c>
      <c r="G268" s="13">
        <v>26</v>
      </c>
      <c r="H268" s="13">
        <v>27</v>
      </c>
      <c r="I268" s="13">
        <v>4</v>
      </c>
      <c r="J268" s="13">
        <v>0</v>
      </c>
      <c r="K268" s="13">
        <v>13</v>
      </c>
      <c r="L268" s="13">
        <v>30</v>
      </c>
      <c r="M268" s="13">
        <v>15</v>
      </c>
    </row>
    <row r="269" spans="1:13" hidden="1" x14ac:dyDescent="0.2">
      <c r="A269" s="12" t="s">
        <v>181</v>
      </c>
      <c r="B269" s="12" t="s">
        <v>182</v>
      </c>
      <c r="C269" s="12" t="s">
        <v>70</v>
      </c>
      <c r="D269" s="12" t="s">
        <v>23</v>
      </c>
      <c r="E269" s="12" t="s">
        <v>21</v>
      </c>
      <c r="F269" s="12" t="s">
        <v>53</v>
      </c>
      <c r="G269" s="13">
        <v>1</v>
      </c>
      <c r="H269" s="13">
        <v>3</v>
      </c>
      <c r="I269" s="13">
        <v>21</v>
      </c>
      <c r="J269" s="13">
        <v>11</v>
      </c>
      <c r="K269" s="13">
        <v>0</v>
      </c>
      <c r="L269" s="13">
        <v>0</v>
      </c>
      <c r="M269" s="13">
        <v>0</v>
      </c>
    </row>
    <row r="270" spans="1:13" hidden="1" x14ac:dyDescent="0.2">
      <c r="A270" s="12" t="s">
        <v>183</v>
      </c>
      <c r="B270" s="12" t="s">
        <v>184</v>
      </c>
      <c r="C270" s="12" t="s">
        <v>70</v>
      </c>
      <c r="D270" s="12" t="s">
        <v>23</v>
      </c>
      <c r="E270" s="12" t="s">
        <v>21</v>
      </c>
      <c r="F270" s="12" t="s">
        <v>53</v>
      </c>
      <c r="G270" s="13">
        <v>15</v>
      </c>
      <c r="H270" s="13">
        <v>15</v>
      </c>
      <c r="I270" s="13">
        <v>22</v>
      </c>
      <c r="J270" s="13">
        <v>7</v>
      </c>
      <c r="K270" s="13">
        <v>0</v>
      </c>
      <c r="L270" s="13">
        <v>0</v>
      </c>
      <c r="M270" s="13">
        <v>0</v>
      </c>
    </row>
    <row r="271" spans="1:13" hidden="1" x14ac:dyDescent="0.2">
      <c r="A271" s="12" t="s">
        <v>185</v>
      </c>
      <c r="B271" s="12" t="s">
        <v>186</v>
      </c>
      <c r="C271" s="12" t="s">
        <v>52</v>
      </c>
      <c r="D271" s="12" t="s">
        <v>11</v>
      </c>
      <c r="E271" s="12" t="s">
        <v>21</v>
      </c>
      <c r="F271" s="12" t="s">
        <v>53</v>
      </c>
      <c r="G271" s="13">
        <v>0</v>
      </c>
      <c r="H271" s="13">
        <v>0</v>
      </c>
      <c r="I271" s="13">
        <v>114</v>
      </c>
      <c r="J271" s="13">
        <v>128</v>
      </c>
      <c r="K271" s="13">
        <v>85</v>
      </c>
      <c r="L271" s="13">
        <v>158</v>
      </c>
      <c r="M271" s="13">
        <v>95</v>
      </c>
    </row>
    <row r="272" spans="1:13" hidden="1" x14ac:dyDescent="0.2">
      <c r="A272" s="12" t="s">
        <v>50</v>
      </c>
      <c r="B272" s="12" t="s">
        <v>51</v>
      </c>
      <c r="C272" s="12" t="s">
        <v>52</v>
      </c>
      <c r="D272" s="12" t="s">
        <v>11</v>
      </c>
      <c r="E272" s="12" t="s">
        <v>21</v>
      </c>
      <c r="F272" s="12" t="s">
        <v>53</v>
      </c>
      <c r="G272" s="13">
        <v>0</v>
      </c>
      <c r="H272" s="13">
        <v>0</v>
      </c>
      <c r="I272" s="13">
        <v>270</v>
      </c>
      <c r="J272" s="13">
        <v>228</v>
      </c>
      <c r="K272" s="13">
        <v>788</v>
      </c>
      <c r="L272" s="13">
        <v>604</v>
      </c>
      <c r="M272" s="13">
        <v>395</v>
      </c>
    </row>
    <row r="273" spans="1:13" hidden="1" x14ac:dyDescent="0.2">
      <c r="A273" s="12" t="s">
        <v>54</v>
      </c>
      <c r="B273" s="12" t="s">
        <v>55</v>
      </c>
      <c r="C273" s="12" t="s">
        <v>52</v>
      </c>
      <c r="D273" s="12" t="s">
        <v>11</v>
      </c>
      <c r="E273" s="12" t="s">
        <v>21</v>
      </c>
      <c r="F273" s="12" t="s">
        <v>53</v>
      </c>
      <c r="G273" s="13">
        <v>0</v>
      </c>
      <c r="H273" s="13">
        <v>0</v>
      </c>
      <c r="I273" s="13">
        <v>114</v>
      </c>
      <c r="J273" s="13">
        <v>128</v>
      </c>
      <c r="K273" s="13">
        <v>86</v>
      </c>
      <c r="L273" s="13">
        <v>158</v>
      </c>
      <c r="M273" s="13">
        <v>0</v>
      </c>
    </row>
    <row r="274" spans="1:13" hidden="1" x14ac:dyDescent="0.2">
      <c r="A274" s="12" t="s">
        <v>187</v>
      </c>
      <c r="B274" s="12" t="s">
        <v>188</v>
      </c>
      <c r="C274" s="12" t="s">
        <v>52</v>
      </c>
      <c r="D274" s="12" t="s">
        <v>11</v>
      </c>
      <c r="E274" s="12" t="s">
        <v>21</v>
      </c>
      <c r="F274" s="12" t="s">
        <v>53</v>
      </c>
      <c r="G274" s="13">
        <v>56</v>
      </c>
      <c r="H274" s="13">
        <v>0</v>
      </c>
      <c r="I274" s="13">
        <v>83</v>
      </c>
      <c r="J274" s="13">
        <v>39</v>
      </c>
      <c r="K274" s="13">
        <v>51</v>
      </c>
      <c r="L274" s="13">
        <v>16</v>
      </c>
      <c r="M274" s="13">
        <v>52</v>
      </c>
    </row>
    <row r="275" spans="1:13" hidden="1" x14ac:dyDescent="0.2">
      <c r="A275" s="12" t="s">
        <v>189</v>
      </c>
      <c r="B275" s="12" t="s">
        <v>190</v>
      </c>
      <c r="C275" s="12" t="s">
        <v>52</v>
      </c>
      <c r="D275" s="12" t="s">
        <v>11</v>
      </c>
      <c r="E275" s="12" t="s">
        <v>21</v>
      </c>
      <c r="F275" s="12" t="s">
        <v>53</v>
      </c>
      <c r="G275" s="13">
        <v>0</v>
      </c>
      <c r="H275" s="13">
        <v>0</v>
      </c>
      <c r="I275" s="13">
        <v>177</v>
      </c>
      <c r="J275" s="13">
        <v>33</v>
      </c>
      <c r="K275" s="13">
        <v>0</v>
      </c>
      <c r="L275" s="13">
        <v>0</v>
      </c>
      <c r="M275" s="13">
        <v>0</v>
      </c>
    </row>
    <row r="276" spans="1:13" hidden="1" x14ac:dyDescent="0.2">
      <c r="A276" s="12" t="s">
        <v>191</v>
      </c>
      <c r="B276" s="12" t="s">
        <v>192</v>
      </c>
      <c r="C276" s="12" t="s">
        <v>52</v>
      </c>
      <c r="D276" s="12" t="s">
        <v>11</v>
      </c>
      <c r="E276" s="12" t="s">
        <v>21</v>
      </c>
      <c r="F276" s="12" t="s">
        <v>53</v>
      </c>
      <c r="G276" s="13">
        <v>21</v>
      </c>
      <c r="H276" s="13">
        <v>0</v>
      </c>
      <c r="I276" s="13">
        <v>19</v>
      </c>
      <c r="J276" s="13">
        <v>26</v>
      </c>
      <c r="K276" s="13">
        <v>182</v>
      </c>
      <c r="L276" s="13">
        <v>230</v>
      </c>
      <c r="M276" s="13">
        <v>360</v>
      </c>
    </row>
    <row r="277" spans="1:13" hidden="1" x14ac:dyDescent="0.2">
      <c r="A277" s="12" t="s">
        <v>193</v>
      </c>
      <c r="B277" s="12" t="s">
        <v>194</v>
      </c>
      <c r="C277" s="12" t="s">
        <v>52</v>
      </c>
      <c r="D277" s="12" t="s">
        <v>11</v>
      </c>
      <c r="E277" s="12" t="s">
        <v>21</v>
      </c>
      <c r="F277" s="12" t="s">
        <v>53</v>
      </c>
      <c r="G277" s="13">
        <v>11</v>
      </c>
      <c r="H277" s="13">
        <v>0</v>
      </c>
      <c r="I277" s="13">
        <v>19</v>
      </c>
      <c r="J277" s="13">
        <v>27</v>
      </c>
      <c r="K277" s="13">
        <v>189</v>
      </c>
      <c r="L277" s="13">
        <v>268</v>
      </c>
      <c r="M277" s="13">
        <v>360</v>
      </c>
    </row>
    <row r="278" spans="1:13" hidden="1" x14ac:dyDescent="0.2">
      <c r="A278" s="12" t="s">
        <v>195</v>
      </c>
      <c r="B278" s="12" t="s">
        <v>196</v>
      </c>
      <c r="C278" s="12" t="s">
        <v>52</v>
      </c>
      <c r="D278" s="12" t="s">
        <v>11</v>
      </c>
      <c r="E278" s="12" t="s">
        <v>21</v>
      </c>
      <c r="F278" s="12" t="s">
        <v>53</v>
      </c>
      <c r="G278" s="13">
        <v>0</v>
      </c>
      <c r="H278" s="13">
        <v>0</v>
      </c>
      <c r="I278" s="13">
        <v>71</v>
      </c>
      <c r="J278" s="13">
        <v>19</v>
      </c>
      <c r="K278" s="13">
        <v>0</v>
      </c>
      <c r="L278" s="13">
        <v>0</v>
      </c>
      <c r="M278" s="13">
        <v>0</v>
      </c>
    </row>
    <row r="279" spans="1:13" hidden="1" x14ac:dyDescent="0.2">
      <c r="A279" s="12" t="s">
        <v>197</v>
      </c>
      <c r="B279" s="12" t="s">
        <v>198</v>
      </c>
      <c r="C279" s="12" t="s">
        <v>52</v>
      </c>
      <c r="D279" s="12" t="s">
        <v>11</v>
      </c>
      <c r="E279" s="12" t="s">
        <v>21</v>
      </c>
      <c r="F279" s="12" t="s">
        <v>53</v>
      </c>
      <c r="G279" s="13">
        <v>75</v>
      </c>
      <c r="H279" s="13">
        <v>0</v>
      </c>
      <c r="I279" s="13">
        <v>82</v>
      </c>
      <c r="J279" s="13">
        <v>38</v>
      </c>
      <c r="K279" s="13">
        <v>51</v>
      </c>
      <c r="L279" s="13">
        <v>52</v>
      </c>
      <c r="M279" s="13">
        <v>53</v>
      </c>
    </row>
    <row r="280" spans="1:13" hidden="1" x14ac:dyDescent="0.2">
      <c r="A280" s="12" t="s">
        <v>199</v>
      </c>
      <c r="B280" s="12" t="s">
        <v>200</v>
      </c>
      <c r="C280" s="12" t="s">
        <v>52</v>
      </c>
      <c r="D280" s="12" t="s">
        <v>11</v>
      </c>
      <c r="E280" s="12" t="s">
        <v>21</v>
      </c>
      <c r="F280" s="12" t="s">
        <v>53</v>
      </c>
      <c r="G280" s="13">
        <v>0</v>
      </c>
      <c r="H280" s="13">
        <v>0</v>
      </c>
      <c r="I280" s="13">
        <v>0</v>
      </c>
      <c r="J280" s="13">
        <v>3</v>
      </c>
      <c r="K280" s="13">
        <v>0</v>
      </c>
      <c r="L280" s="13">
        <v>0</v>
      </c>
      <c r="M280" s="13">
        <v>0</v>
      </c>
    </row>
    <row r="281" spans="1:13" hidden="1" x14ac:dyDescent="0.2">
      <c r="A281" s="12" t="s">
        <v>201</v>
      </c>
      <c r="B281" s="12" t="s">
        <v>202</v>
      </c>
      <c r="C281" s="12" t="s">
        <v>52</v>
      </c>
      <c r="D281" s="12" t="s">
        <v>11</v>
      </c>
      <c r="E281" s="12" t="s">
        <v>21</v>
      </c>
      <c r="F281" s="12" t="s">
        <v>53</v>
      </c>
      <c r="G281" s="13">
        <v>0</v>
      </c>
      <c r="H281" s="13">
        <v>0</v>
      </c>
      <c r="I281" s="13">
        <v>152</v>
      </c>
      <c r="J281" s="13">
        <v>11</v>
      </c>
      <c r="K281" s="13">
        <v>37</v>
      </c>
      <c r="L281" s="13">
        <v>0</v>
      </c>
      <c r="M281" s="13">
        <v>66</v>
      </c>
    </row>
    <row r="282" spans="1:13" hidden="1" x14ac:dyDescent="0.2">
      <c r="A282" s="12" t="s">
        <v>203</v>
      </c>
      <c r="B282" s="12" t="s">
        <v>204</v>
      </c>
      <c r="C282" s="12" t="s">
        <v>52</v>
      </c>
      <c r="D282" s="12" t="s">
        <v>11</v>
      </c>
      <c r="E282" s="12" t="s">
        <v>21</v>
      </c>
      <c r="F282" s="12" t="s">
        <v>53</v>
      </c>
      <c r="G282" s="13">
        <v>0</v>
      </c>
      <c r="H282" s="13">
        <v>0</v>
      </c>
      <c r="I282" s="13">
        <v>0</v>
      </c>
      <c r="J282" s="13">
        <v>7</v>
      </c>
      <c r="K282" s="13">
        <v>0</v>
      </c>
      <c r="L282" s="13">
        <v>0</v>
      </c>
      <c r="M282" s="13">
        <v>0</v>
      </c>
    </row>
    <row r="283" spans="1:13" hidden="1" x14ac:dyDescent="0.2">
      <c r="A283" s="12" t="s">
        <v>205</v>
      </c>
      <c r="B283" s="12" t="s">
        <v>206</v>
      </c>
      <c r="C283" s="12" t="s">
        <v>52</v>
      </c>
      <c r="D283" s="12" t="s">
        <v>11</v>
      </c>
      <c r="E283" s="12" t="s">
        <v>21</v>
      </c>
      <c r="F283" s="12" t="s">
        <v>53</v>
      </c>
      <c r="G283" s="13">
        <v>0</v>
      </c>
      <c r="H283" s="13">
        <v>0</v>
      </c>
      <c r="I283" s="13">
        <v>61</v>
      </c>
      <c r="J283" s="13">
        <v>35</v>
      </c>
      <c r="K283" s="13">
        <v>66</v>
      </c>
      <c r="L283" s="13">
        <v>68</v>
      </c>
      <c r="M283" s="13">
        <v>117</v>
      </c>
    </row>
    <row r="284" spans="1:13" hidden="1" x14ac:dyDescent="0.2">
      <c r="A284" s="12" t="s">
        <v>207</v>
      </c>
      <c r="B284" s="12" t="s">
        <v>208</v>
      </c>
      <c r="C284" s="12" t="s">
        <v>52</v>
      </c>
      <c r="D284" s="12" t="s">
        <v>11</v>
      </c>
      <c r="E284" s="12" t="s">
        <v>21</v>
      </c>
      <c r="F284" s="12" t="s">
        <v>53</v>
      </c>
      <c r="G284" s="13">
        <v>0</v>
      </c>
      <c r="H284" s="13">
        <v>0</v>
      </c>
      <c r="I284" s="13">
        <v>21</v>
      </c>
      <c r="J284" s="13">
        <v>12</v>
      </c>
      <c r="K284" s="13">
        <v>14</v>
      </c>
      <c r="L284" s="13">
        <v>0</v>
      </c>
      <c r="M284" s="13">
        <v>19</v>
      </c>
    </row>
    <row r="285" spans="1:13" hidden="1" x14ac:dyDescent="0.2">
      <c r="A285" s="12" t="s">
        <v>209</v>
      </c>
      <c r="B285" s="12" t="s">
        <v>210</v>
      </c>
      <c r="C285" s="12" t="s">
        <v>52</v>
      </c>
      <c r="D285" s="12" t="s">
        <v>11</v>
      </c>
      <c r="E285" s="12" t="s">
        <v>21</v>
      </c>
      <c r="F285" s="12" t="s">
        <v>53</v>
      </c>
      <c r="G285" s="13">
        <v>10</v>
      </c>
      <c r="H285" s="13">
        <v>0</v>
      </c>
      <c r="I285" s="13">
        <v>146</v>
      </c>
      <c r="J285" s="13">
        <v>67</v>
      </c>
      <c r="K285" s="13">
        <v>115</v>
      </c>
      <c r="L285" s="13">
        <v>95</v>
      </c>
      <c r="M285" s="13">
        <v>77</v>
      </c>
    </row>
    <row r="286" spans="1:13" hidden="1" x14ac:dyDescent="0.2">
      <c r="A286" s="12" t="s">
        <v>211</v>
      </c>
      <c r="B286" s="12" t="s">
        <v>212</v>
      </c>
      <c r="C286" s="12" t="s">
        <v>52</v>
      </c>
      <c r="D286" s="12" t="s">
        <v>11</v>
      </c>
      <c r="E286" s="12" t="s">
        <v>21</v>
      </c>
      <c r="F286" s="12" t="s">
        <v>53</v>
      </c>
      <c r="G286" s="13">
        <v>46</v>
      </c>
      <c r="H286" s="13">
        <v>0</v>
      </c>
      <c r="I286" s="13">
        <v>88</v>
      </c>
      <c r="J286" s="13">
        <v>29</v>
      </c>
      <c r="K286" s="13">
        <v>0</v>
      </c>
      <c r="L286" s="13">
        <v>0</v>
      </c>
      <c r="M286" s="13">
        <v>51</v>
      </c>
    </row>
    <row r="287" spans="1:13" hidden="1" x14ac:dyDescent="0.2">
      <c r="A287" s="12" t="s">
        <v>213</v>
      </c>
      <c r="B287" s="12" t="s">
        <v>214</v>
      </c>
      <c r="C287" s="12" t="s">
        <v>52</v>
      </c>
      <c r="D287" s="12" t="s">
        <v>11</v>
      </c>
      <c r="E287" s="12" t="s">
        <v>21</v>
      </c>
      <c r="F287" s="12" t="s">
        <v>53</v>
      </c>
      <c r="G287" s="13">
        <v>0</v>
      </c>
      <c r="H287" s="13">
        <v>0</v>
      </c>
      <c r="I287" s="13">
        <v>13</v>
      </c>
      <c r="J287" s="13">
        <v>8</v>
      </c>
      <c r="K287" s="13">
        <v>23</v>
      </c>
      <c r="L287" s="13">
        <v>0</v>
      </c>
      <c r="M287" s="13">
        <v>26</v>
      </c>
    </row>
    <row r="288" spans="1:13" hidden="1" x14ac:dyDescent="0.2">
      <c r="A288" s="12" t="s">
        <v>215</v>
      </c>
      <c r="B288" s="12" t="s">
        <v>216</v>
      </c>
      <c r="C288" s="12" t="s">
        <v>217</v>
      </c>
      <c r="D288" s="12" t="s">
        <v>24</v>
      </c>
      <c r="E288" s="12" t="s">
        <v>21</v>
      </c>
      <c r="F288" s="12" t="s">
        <v>53</v>
      </c>
      <c r="G288" s="13">
        <v>0</v>
      </c>
      <c r="H288" s="13">
        <v>4</v>
      </c>
      <c r="I288" s="13">
        <v>9</v>
      </c>
      <c r="J288" s="13">
        <v>16</v>
      </c>
      <c r="K288" s="13">
        <v>10</v>
      </c>
      <c r="L288" s="13">
        <v>10</v>
      </c>
      <c r="M288" s="13">
        <v>11</v>
      </c>
    </row>
    <row r="289" spans="1:13" hidden="1" x14ac:dyDescent="0.2">
      <c r="A289" s="12" t="s">
        <v>218</v>
      </c>
      <c r="B289" s="12" t="s">
        <v>219</v>
      </c>
      <c r="C289" s="12" t="s">
        <v>170</v>
      </c>
      <c r="D289" s="12" t="s">
        <v>24</v>
      </c>
      <c r="E289" s="12" t="s">
        <v>21</v>
      </c>
      <c r="F289" s="12" t="s">
        <v>53</v>
      </c>
      <c r="G289" s="13">
        <v>65</v>
      </c>
      <c r="H289" s="13">
        <v>40</v>
      </c>
      <c r="I289" s="13">
        <v>59</v>
      </c>
      <c r="J289" s="13">
        <v>35</v>
      </c>
      <c r="K289" s="13">
        <v>24</v>
      </c>
      <c r="L289" s="13">
        <v>24</v>
      </c>
      <c r="M289" s="13">
        <v>21</v>
      </c>
    </row>
    <row r="290" spans="1:13" hidden="1" x14ac:dyDescent="0.2">
      <c r="A290" s="12" t="s">
        <v>220</v>
      </c>
      <c r="B290" s="12" t="s">
        <v>221</v>
      </c>
      <c r="C290" s="12" t="s">
        <v>217</v>
      </c>
      <c r="D290" s="12" t="s">
        <v>24</v>
      </c>
      <c r="E290" s="12" t="s">
        <v>21</v>
      </c>
      <c r="F290" s="12" t="s">
        <v>53</v>
      </c>
      <c r="G290" s="13">
        <v>0</v>
      </c>
      <c r="H290" s="13">
        <v>0</v>
      </c>
      <c r="I290" s="13">
        <v>3</v>
      </c>
      <c r="J290" s="13">
        <v>15</v>
      </c>
      <c r="K290" s="13">
        <v>23</v>
      </c>
      <c r="L290" s="13">
        <v>23</v>
      </c>
      <c r="M290" s="13">
        <v>23</v>
      </c>
    </row>
    <row r="291" spans="1:13" hidden="1" x14ac:dyDescent="0.2">
      <c r="A291" s="12" t="s">
        <v>222</v>
      </c>
      <c r="B291" s="12" t="s">
        <v>223</v>
      </c>
      <c r="C291" s="12" t="s">
        <v>127</v>
      </c>
      <c r="D291" s="12" t="s">
        <v>24</v>
      </c>
      <c r="E291" s="12" t="s">
        <v>21</v>
      </c>
      <c r="F291" s="12" t="s">
        <v>53</v>
      </c>
      <c r="G291" s="13">
        <v>46</v>
      </c>
      <c r="H291" s="13">
        <v>58</v>
      </c>
      <c r="I291" s="13">
        <v>110</v>
      </c>
      <c r="J291" s="13">
        <v>92</v>
      </c>
      <c r="K291" s="13">
        <v>65</v>
      </c>
      <c r="L291" s="13">
        <v>65</v>
      </c>
      <c r="M291" s="13">
        <v>57</v>
      </c>
    </row>
    <row r="292" spans="1:13" hidden="1" x14ac:dyDescent="0.2">
      <c r="A292" s="12" t="s">
        <v>224</v>
      </c>
      <c r="B292" s="12" t="s">
        <v>225</v>
      </c>
      <c r="C292" s="12" t="s">
        <v>127</v>
      </c>
      <c r="D292" s="12" t="s">
        <v>24</v>
      </c>
      <c r="E292" s="12" t="s">
        <v>21</v>
      </c>
      <c r="F292" s="12" t="s">
        <v>53</v>
      </c>
      <c r="G292" s="13">
        <v>15</v>
      </c>
      <c r="H292" s="13">
        <v>15</v>
      </c>
      <c r="I292" s="13">
        <v>31</v>
      </c>
      <c r="J292" s="13">
        <v>27</v>
      </c>
      <c r="K292" s="13">
        <v>23</v>
      </c>
      <c r="L292" s="13">
        <v>23</v>
      </c>
      <c r="M292" s="13">
        <v>23</v>
      </c>
    </row>
    <row r="293" spans="1:13" hidden="1" x14ac:dyDescent="0.2">
      <c r="A293" s="12" t="s">
        <v>226</v>
      </c>
      <c r="B293" s="12" t="s">
        <v>227</v>
      </c>
      <c r="C293" s="12" t="s">
        <v>127</v>
      </c>
      <c r="D293" s="12" t="s">
        <v>24</v>
      </c>
      <c r="E293" s="12" t="s">
        <v>21</v>
      </c>
      <c r="F293" s="12" t="s">
        <v>53</v>
      </c>
      <c r="G293" s="13">
        <v>31</v>
      </c>
      <c r="H293" s="13">
        <v>42</v>
      </c>
      <c r="I293" s="13">
        <v>82</v>
      </c>
      <c r="J293" s="13">
        <v>77</v>
      </c>
      <c r="K293" s="13">
        <v>64</v>
      </c>
      <c r="L293" s="13">
        <v>64</v>
      </c>
      <c r="M293" s="13">
        <v>66</v>
      </c>
    </row>
    <row r="294" spans="1:13" hidden="1" x14ac:dyDescent="0.2">
      <c r="A294" s="12" t="s">
        <v>228</v>
      </c>
      <c r="B294" s="12" t="s">
        <v>229</v>
      </c>
      <c r="C294" s="12" t="s">
        <v>127</v>
      </c>
      <c r="D294" s="12" t="s">
        <v>24</v>
      </c>
      <c r="E294" s="12" t="s">
        <v>21</v>
      </c>
      <c r="F294" s="12" t="s">
        <v>53</v>
      </c>
      <c r="G294" s="13">
        <v>13</v>
      </c>
      <c r="H294" s="13">
        <v>17</v>
      </c>
      <c r="I294" s="13">
        <v>35</v>
      </c>
      <c r="J294" s="13">
        <v>35</v>
      </c>
      <c r="K294" s="13">
        <v>32</v>
      </c>
      <c r="L294" s="13">
        <v>32</v>
      </c>
      <c r="M294" s="13">
        <v>33</v>
      </c>
    </row>
    <row r="295" spans="1:13" hidden="1" x14ac:dyDescent="0.2">
      <c r="A295" s="12" t="s">
        <v>230</v>
      </c>
      <c r="B295" s="12" t="s">
        <v>231</v>
      </c>
      <c r="C295" s="12" t="s">
        <v>127</v>
      </c>
      <c r="D295" s="12" t="s">
        <v>24</v>
      </c>
      <c r="E295" s="12" t="s">
        <v>21</v>
      </c>
      <c r="F295" s="12" t="s">
        <v>53</v>
      </c>
      <c r="G295" s="13">
        <v>25</v>
      </c>
      <c r="H295" s="13">
        <v>29</v>
      </c>
      <c r="I295" s="13">
        <v>80</v>
      </c>
      <c r="J295" s="13">
        <v>76</v>
      </c>
      <c r="K295" s="13">
        <v>77</v>
      </c>
      <c r="L295" s="13">
        <v>77</v>
      </c>
      <c r="M295" s="13">
        <v>79</v>
      </c>
    </row>
    <row r="296" spans="1:13" hidden="1" x14ac:dyDescent="0.2">
      <c r="A296" s="12" t="s">
        <v>232</v>
      </c>
      <c r="B296" s="12" t="s">
        <v>233</v>
      </c>
      <c r="C296" s="12" t="s">
        <v>127</v>
      </c>
      <c r="D296" s="12" t="s">
        <v>24</v>
      </c>
      <c r="E296" s="12" t="s">
        <v>21</v>
      </c>
      <c r="F296" s="12" t="s">
        <v>53</v>
      </c>
      <c r="G296" s="13">
        <v>6</v>
      </c>
      <c r="H296" s="13">
        <v>23</v>
      </c>
      <c r="I296" s="13">
        <v>28</v>
      </c>
      <c r="J296" s="13">
        <v>37</v>
      </c>
      <c r="K296" s="13">
        <v>35</v>
      </c>
      <c r="L296" s="13">
        <v>35</v>
      </c>
      <c r="M296" s="13">
        <v>31</v>
      </c>
    </row>
    <row r="297" spans="1:13" hidden="1" x14ac:dyDescent="0.2">
      <c r="A297" s="12" t="s">
        <v>234</v>
      </c>
      <c r="B297" s="12" t="s">
        <v>235</v>
      </c>
      <c r="C297" s="12" t="s">
        <v>127</v>
      </c>
      <c r="D297" s="12" t="s">
        <v>24</v>
      </c>
      <c r="E297" s="12" t="s">
        <v>21</v>
      </c>
      <c r="F297" s="12" t="s">
        <v>53</v>
      </c>
      <c r="G297" s="13">
        <v>29</v>
      </c>
      <c r="H297" s="13">
        <v>52</v>
      </c>
      <c r="I297" s="13">
        <v>78</v>
      </c>
      <c r="J297" s="13">
        <v>78</v>
      </c>
      <c r="K297" s="13">
        <v>83</v>
      </c>
      <c r="L297" s="13">
        <v>83</v>
      </c>
      <c r="M297" s="13">
        <v>77</v>
      </c>
    </row>
    <row r="298" spans="1:13" hidden="1" x14ac:dyDescent="0.2">
      <c r="A298" s="12" t="s">
        <v>236</v>
      </c>
      <c r="B298" s="12" t="s">
        <v>237</v>
      </c>
      <c r="C298" s="12" t="s">
        <v>217</v>
      </c>
      <c r="D298" s="12" t="s">
        <v>24</v>
      </c>
      <c r="E298" s="12" t="s">
        <v>21</v>
      </c>
      <c r="F298" s="12" t="s">
        <v>53</v>
      </c>
      <c r="G298" s="13">
        <v>25</v>
      </c>
      <c r="H298" s="13">
        <v>23</v>
      </c>
      <c r="I298" s="13">
        <v>26</v>
      </c>
      <c r="J298" s="13">
        <v>26</v>
      </c>
      <c r="K298" s="13">
        <v>19</v>
      </c>
      <c r="L298" s="13">
        <v>19</v>
      </c>
      <c r="M298" s="13">
        <v>17</v>
      </c>
    </row>
    <row r="299" spans="1:13" hidden="1" x14ac:dyDescent="0.2">
      <c r="A299" s="12" t="s">
        <v>238</v>
      </c>
      <c r="B299" s="12" t="s">
        <v>239</v>
      </c>
      <c r="C299" s="12" t="s">
        <v>217</v>
      </c>
      <c r="D299" s="12" t="s">
        <v>24</v>
      </c>
      <c r="E299" s="12" t="s">
        <v>21</v>
      </c>
      <c r="F299" s="12" t="s">
        <v>53</v>
      </c>
      <c r="G299" s="13">
        <v>25</v>
      </c>
      <c r="H299" s="13">
        <v>23</v>
      </c>
      <c r="I299" s="13">
        <v>23</v>
      </c>
      <c r="J299" s="13">
        <v>20</v>
      </c>
      <c r="K299" s="13">
        <v>14</v>
      </c>
      <c r="L299" s="13">
        <v>14</v>
      </c>
      <c r="M299" s="13">
        <v>13</v>
      </c>
    </row>
    <row r="300" spans="1:13" hidden="1" x14ac:dyDescent="0.2">
      <c r="A300" s="12" t="s">
        <v>240</v>
      </c>
      <c r="B300" s="12" t="s">
        <v>241</v>
      </c>
      <c r="C300" s="12" t="s">
        <v>127</v>
      </c>
      <c r="D300" s="12" t="s">
        <v>24</v>
      </c>
      <c r="E300" s="12" t="s">
        <v>21</v>
      </c>
      <c r="F300" s="12" t="s">
        <v>53</v>
      </c>
      <c r="G300" s="13">
        <v>0</v>
      </c>
      <c r="H300" s="13">
        <v>0</v>
      </c>
      <c r="I300" s="13">
        <v>0</v>
      </c>
      <c r="J300" s="13">
        <v>0</v>
      </c>
      <c r="K300" s="13">
        <v>2</v>
      </c>
      <c r="L300" s="13">
        <v>2</v>
      </c>
      <c r="M300" s="13">
        <v>2</v>
      </c>
    </row>
    <row r="301" spans="1:13" hidden="1" x14ac:dyDescent="0.2">
      <c r="A301" s="12" t="s">
        <v>242</v>
      </c>
      <c r="B301" s="12" t="s">
        <v>243</v>
      </c>
      <c r="C301" s="12" t="s">
        <v>170</v>
      </c>
      <c r="D301" s="12" t="s">
        <v>24</v>
      </c>
      <c r="E301" s="12" t="s">
        <v>21</v>
      </c>
      <c r="F301" s="12" t="s">
        <v>53</v>
      </c>
      <c r="G301" s="13">
        <v>0</v>
      </c>
      <c r="H301" s="13">
        <v>0</v>
      </c>
      <c r="I301" s="13">
        <v>0</v>
      </c>
      <c r="J301" s="13">
        <v>1</v>
      </c>
      <c r="K301" s="13">
        <v>7</v>
      </c>
      <c r="L301" s="13">
        <v>7</v>
      </c>
      <c r="M301" s="13">
        <v>9</v>
      </c>
    </row>
    <row r="302" spans="1:13" hidden="1" x14ac:dyDescent="0.2">
      <c r="A302" s="12" t="s">
        <v>244</v>
      </c>
      <c r="B302" s="12" t="s">
        <v>245</v>
      </c>
      <c r="C302" s="12" t="s">
        <v>170</v>
      </c>
      <c r="D302" s="12" t="s">
        <v>24</v>
      </c>
      <c r="E302" s="12" t="s">
        <v>21</v>
      </c>
      <c r="F302" s="12" t="s">
        <v>53</v>
      </c>
      <c r="G302" s="13">
        <v>0</v>
      </c>
      <c r="H302" s="13">
        <v>0</v>
      </c>
      <c r="I302" s="13">
        <v>0</v>
      </c>
      <c r="J302" s="13">
        <v>1</v>
      </c>
      <c r="K302" s="13">
        <v>4</v>
      </c>
      <c r="L302" s="13">
        <v>4</v>
      </c>
      <c r="M302" s="13">
        <v>5</v>
      </c>
    </row>
    <row r="303" spans="1:13" hidden="1" x14ac:dyDescent="0.2">
      <c r="A303" s="12" t="s">
        <v>246</v>
      </c>
      <c r="B303" s="12" t="s">
        <v>247</v>
      </c>
      <c r="C303" s="12" t="s">
        <v>127</v>
      </c>
      <c r="D303" s="12" t="s">
        <v>24</v>
      </c>
      <c r="E303" s="12" t="s">
        <v>21</v>
      </c>
      <c r="F303" s="12" t="s">
        <v>53</v>
      </c>
      <c r="G303" s="13">
        <v>0</v>
      </c>
      <c r="H303" s="13">
        <v>0</v>
      </c>
      <c r="I303" s="13">
        <v>0</v>
      </c>
      <c r="J303" s="13">
        <v>8</v>
      </c>
      <c r="K303" s="13">
        <v>14</v>
      </c>
      <c r="L303" s="13">
        <v>14</v>
      </c>
      <c r="M303" s="13">
        <v>15</v>
      </c>
    </row>
    <row r="304" spans="1:13" hidden="1" x14ac:dyDescent="0.2">
      <c r="A304" s="12" t="s">
        <v>248</v>
      </c>
      <c r="B304" s="12" t="s">
        <v>249</v>
      </c>
      <c r="C304" s="12" t="s">
        <v>127</v>
      </c>
      <c r="D304" s="12" t="s">
        <v>24</v>
      </c>
      <c r="E304" s="12" t="s">
        <v>21</v>
      </c>
      <c r="F304" s="12" t="s">
        <v>53</v>
      </c>
      <c r="G304" s="13">
        <v>0</v>
      </c>
      <c r="H304" s="13">
        <v>0</v>
      </c>
      <c r="I304" s="13">
        <v>3</v>
      </c>
      <c r="J304" s="13">
        <v>5</v>
      </c>
      <c r="K304" s="13">
        <v>6</v>
      </c>
      <c r="L304" s="13">
        <v>6</v>
      </c>
      <c r="M304" s="13">
        <v>7</v>
      </c>
    </row>
    <row r="305" spans="1:13" hidden="1" x14ac:dyDescent="0.2">
      <c r="A305" s="12" t="s">
        <v>250</v>
      </c>
      <c r="B305" s="12" t="s">
        <v>251</v>
      </c>
      <c r="C305" s="12" t="s">
        <v>127</v>
      </c>
      <c r="D305" s="12" t="s">
        <v>24</v>
      </c>
      <c r="E305" s="12" t="s">
        <v>21</v>
      </c>
      <c r="F305" s="12" t="s">
        <v>53</v>
      </c>
      <c r="G305" s="13">
        <v>0</v>
      </c>
      <c r="H305" s="13">
        <v>2</v>
      </c>
      <c r="I305" s="13">
        <v>3</v>
      </c>
      <c r="J305" s="13">
        <v>2</v>
      </c>
      <c r="K305" s="13">
        <v>2</v>
      </c>
      <c r="L305" s="13">
        <v>2</v>
      </c>
      <c r="M305" s="13">
        <v>2</v>
      </c>
    </row>
    <row r="306" spans="1:13" hidden="1" x14ac:dyDescent="0.2">
      <c r="A306" s="12" t="s">
        <v>252</v>
      </c>
      <c r="B306" s="12" t="s">
        <v>253</v>
      </c>
      <c r="C306" s="12" t="s">
        <v>127</v>
      </c>
      <c r="D306" s="12" t="s">
        <v>24</v>
      </c>
      <c r="E306" s="12" t="s">
        <v>21</v>
      </c>
      <c r="F306" s="12" t="s">
        <v>53</v>
      </c>
      <c r="G306" s="13">
        <v>0</v>
      </c>
      <c r="H306" s="13">
        <v>2</v>
      </c>
      <c r="I306" s="13">
        <v>4</v>
      </c>
      <c r="J306" s="13">
        <v>2</v>
      </c>
      <c r="K306" s="13">
        <v>2</v>
      </c>
      <c r="L306" s="13">
        <v>2</v>
      </c>
      <c r="M306" s="13">
        <v>2</v>
      </c>
    </row>
    <row r="307" spans="1:13" hidden="1" x14ac:dyDescent="0.2">
      <c r="A307" s="12" t="s">
        <v>254</v>
      </c>
      <c r="B307" s="12" t="s">
        <v>255</v>
      </c>
      <c r="C307" s="12" t="s">
        <v>127</v>
      </c>
      <c r="D307" s="12" t="s">
        <v>24</v>
      </c>
      <c r="E307" s="12" t="s">
        <v>21</v>
      </c>
      <c r="F307" s="12" t="s">
        <v>53</v>
      </c>
      <c r="G307" s="13">
        <v>0</v>
      </c>
      <c r="H307" s="13">
        <v>2</v>
      </c>
      <c r="I307" s="13">
        <v>10</v>
      </c>
      <c r="J307" s="13">
        <v>6</v>
      </c>
      <c r="K307" s="13">
        <v>3</v>
      </c>
      <c r="L307" s="13">
        <v>3</v>
      </c>
      <c r="M307" s="13">
        <v>3</v>
      </c>
    </row>
    <row r="308" spans="1:13" hidden="1" x14ac:dyDescent="0.2">
      <c r="A308" s="12" t="s">
        <v>256</v>
      </c>
      <c r="B308" s="12" t="s">
        <v>257</v>
      </c>
      <c r="C308" s="12" t="s">
        <v>127</v>
      </c>
      <c r="D308" s="12" t="s">
        <v>24</v>
      </c>
      <c r="E308" s="12" t="s">
        <v>21</v>
      </c>
      <c r="F308" s="12" t="s">
        <v>53</v>
      </c>
      <c r="G308" s="13">
        <v>0</v>
      </c>
      <c r="H308" s="13">
        <v>2</v>
      </c>
      <c r="I308" s="13">
        <v>8</v>
      </c>
      <c r="J308" s="13">
        <v>5</v>
      </c>
      <c r="K308" s="13">
        <v>3</v>
      </c>
      <c r="L308" s="13">
        <v>3</v>
      </c>
      <c r="M308" s="13">
        <v>3</v>
      </c>
    </row>
    <row r="309" spans="1:13" hidden="1" x14ac:dyDescent="0.2">
      <c r="A309" s="12" t="s">
        <v>258</v>
      </c>
      <c r="B309" s="12" t="s">
        <v>259</v>
      </c>
      <c r="C309" s="12" t="s">
        <v>127</v>
      </c>
      <c r="D309" s="12" t="s">
        <v>24</v>
      </c>
      <c r="E309" s="12" t="s">
        <v>21</v>
      </c>
      <c r="F309" s="12" t="s">
        <v>53</v>
      </c>
      <c r="G309" s="13">
        <v>4</v>
      </c>
      <c r="H309" s="13">
        <v>4</v>
      </c>
      <c r="I309" s="13">
        <v>23</v>
      </c>
      <c r="J309" s="13">
        <v>45</v>
      </c>
      <c r="K309" s="13">
        <v>54</v>
      </c>
      <c r="L309" s="13">
        <v>54</v>
      </c>
      <c r="M309" s="13">
        <v>57</v>
      </c>
    </row>
    <row r="310" spans="1:13" hidden="1" x14ac:dyDescent="0.2">
      <c r="A310" s="12" t="s">
        <v>260</v>
      </c>
      <c r="B310" s="12" t="s">
        <v>261</v>
      </c>
      <c r="C310" s="12" t="s">
        <v>127</v>
      </c>
      <c r="D310" s="12" t="s">
        <v>24</v>
      </c>
      <c r="E310" s="12" t="s">
        <v>21</v>
      </c>
      <c r="F310" s="12" t="s">
        <v>53</v>
      </c>
      <c r="G310" s="13">
        <v>2</v>
      </c>
      <c r="H310" s="13">
        <v>2</v>
      </c>
      <c r="I310" s="13">
        <v>10</v>
      </c>
      <c r="J310" s="13">
        <v>19</v>
      </c>
      <c r="K310" s="13">
        <v>26</v>
      </c>
      <c r="L310" s="13">
        <v>26</v>
      </c>
      <c r="M310" s="13">
        <v>26</v>
      </c>
    </row>
    <row r="311" spans="1:13" hidden="1" x14ac:dyDescent="0.2">
      <c r="A311" s="12" t="s">
        <v>262</v>
      </c>
      <c r="B311" s="12" t="s">
        <v>263</v>
      </c>
      <c r="C311" s="12" t="s">
        <v>127</v>
      </c>
      <c r="D311" s="12" t="s">
        <v>24</v>
      </c>
      <c r="E311" s="12" t="s">
        <v>21</v>
      </c>
      <c r="F311" s="12" t="s">
        <v>53</v>
      </c>
      <c r="G311" s="13">
        <v>4</v>
      </c>
      <c r="H311" s="13">
        <v>4</v>
      </c>
      <c r="I311" s="13">
        <v>23</v>
      </c>
      <c r="J311" s="13">
        <v>44</v>
      </c>
      <c r="K311" s="13">
        <v>48</v>
      </c>
      <c r="L311" s="13">
        <v>48</v>
      </c>
      <c r="M311" s="13">
        <v>50</v>
      </c>
    </row>
    <row r="312" spans="1:13" hidden="1" x14ac:dyDescent="0.2">
      <c r="A312" s="12" t="s">
        <v>264</v>
      </c>
      <c r="B312" s="12" t="s">
        <v>265</v>
      </c>
      <c r="C312" s="12" t="s">
        <v>127</v>
      </c>
      <c r="D312" s="12" t="s">
        <v>24</v>
      </c>
      <c r="E312" s="12" t="s">
        <v>21</v>
      </c>
      <c r="F312" s="12" t="s">
        <v>53</v>
      </c>
      <c r="G312" s="13">
        <v>0</v>
      </c>
      <c r="H312" s="13">
        <v>0</v>
      </c>
      <c r="I312" s="13">
        <v>0</v>
      </c>
      <c r="J312" s="13">
        <v>1</v>
      </c>
      <c r="K312" s="13">
        <v>2</v>
      </c>
      <c r="L312" s="13">
        <v>2</v>
      </c>
      <c r="M312" s="13">
        <v>3</v>
      </c>
    </row>
    <row r="313" spans="1:13" hidden="1" x14ac:dyDescent="0.2">
      <c r="A313" s="12" t="s">
        <v>266</v>
      </c>
      <c r="B313" s="12" t="s">
        <v>267</v>
      </c>
      <c r="C313" s="12" t="s">
        <v>127</v>
      </c>
      <c r="D313" s="12" t="s">
        <v>24</v>
      </c>
      <c r="E313" s="12" t="s">
        <v>21</v>
      </c>
      <c r="F313" s="12" t="s">
        <v>53</v>
      </c>
      <c r="G313" s="13">
        <v>0</v>
      </c>
      <c r="H313" s="13">
        <v>0</v>
      </c>
      <c r="I313" s="13">
        <v>0</v>
      </c>
      <c r="J313" s="13">
        <v>1</v>
      </c>
      <c r="K313" s="13">
        <v>7</v>
      </c>
      <c r="L313" s="13">
        <v>7</v>
      </c>
      <c r="M313" s="13">
        <v>9</v>
      </c>
    </row>
    <row r="314" spans="1:13" hidden="1" x14ac:dyDescent="0.2">
      <c r="A314" s="12" t="s">
        <v>268</v>
      </c>
      <c r="B314" s="12" t="s">
        <v>269</v>
      </c>
      <c r="C314" s="12" t="s">
        <v>127</v>
      </c>
      <c r="D314" s="12" t="s">
        <v>24</v>
      </c>
      <c r="E314" s="12" t="s">
        <v>21</v>
      </c>
      <c r="F314" s="12" t="s">
        <v>53</v>
      </c>
      <c r="G314" s="13">
        <v>0</v>
      </c>
      <c r="H314" s="13">
        <v>0</v>
      </c>
      <c r="I314" s="13">
        <v>0</v>
      </c>
      <c r="J314" s="13">
        <v>3</v>
      </c>
      <c r="K314" s="13">
        <v>15</v>
      </c>
      <c r="L314" s="13">
        <v>15</v>
      </c>
      <c r="M314" s="13">
        <v>21</v>
      </c>
    </row>
    <row r="315" spans="1:13" hidden="1" x14ac:dyDescent="0.2">
      <c r="A315" s="12" t="s">
        <v>270</v>
      </c>
      <c r="B315" s="12" t="s">
        <v>271</v>
      </c>
      <c r="C315" s="12" t="s">
        <v>127</v>
      </c>
      <c r="D315" s="12" t="s">
        <v>24</v>
      </c>
      <c r="E315" s="12" t="s">
        <v>21</v>
      </c>
      <c r="F315" s="12" t="s">
        <v>53</v>
      </c>
      <c r="G315" s="13">
        <v>0</v>
      </c>
      <c r="H315" s="13">
        <v>0</v>
      </c>
      <c r="I315" s="13">
        <v>0</v>
      </c>
      <c r="J315" s="13">
        <v>0</v>
      </c>
      <c r="K315" s="13">
        <v>2</v>
      </c>
      <c r="L315" s="13">
        <v>2</v>
      </c>
      <c r="M315" s="13">
        <v>2</v>
      </c>
    </row>
    <row r="316" spans="1:13" hidden="1" x14ac:dyDescent="0.2">
      <c r="A316" s="12" t="s">
        <v>272</v>
      </c>
      <c r="B316" s="12" t="s">
        <v>273</v>
      </c>
      <c r="C316" s="12" t="s">
        <v>170</v>
      </c>
      <c r="D316" s="12" t="s">
        <v>24</v>
      </c>
      <c r="E316" s="12" t="s">
        <v>21</v>
      </c>
      <c r="F316" s="12" t="s">
        <v>53</v>
      </c>
      <c r="G316" s="13">
        <v>36</v>
      </c>
      <c r="H316" s="13">
        <v>29</v>
      </c>
      <c r="I316" s="13">
        <v>38</v>
      </c>
      <c r="J316" s="13">
        <v>26</v>
      </c>
      <c r="K316" s="13">
        <v>17</v>
      </c>
      <c r="L316" s="13">
        <v>17</v>
      </c>
      <c r="M316" s="13">
        <v>15</v>
      </c>
    </row>
    <row r="317" spans="1:13" hidden="1" x14ac:dyDescent="0.2">
      <c r="A317" s="12" t="s">
        <v>274</v>
      </c>
      <c r="B317" s="12" t="s">
        <v>275</v>
      </c>
      <c r="C317" s="12" t="s">
        <v>170</v>
      </c>
      <c r="D317" s="12" t="s">
        <v>24</v>
      </c>
      <c r="E317" s="12" t="s">
        <v>21</v>
      </c>
      <c r="F317" s="12" t="s">
        <v>53</v>
      </c>
      <c r="G317" s="13">
        <v>73</v>
      </c>
      <c r="H317" s="13">
        <v>38</v>
      </c>
      <c r="I317" s="13">
        <v>56</v>
      </c>
      <c r="J317" s="13">
        <v>31</v>
      </c>
      <c r="K317" s="13">
        <v>16</v>
      </c>
      <c r="L317" s="13">
        <v>16</v>
      </c>
      <c r="M317" s="13">
        <v>13</v>
      </c>
    </row>
    <row r="318" spans="1:13" hidden="1" x14ac:dyDescent="0.2">
      <c r="A318" s="12" t="s">
        <v>276</v>
      </c>
      <c r="B318" s="12" t="s">
        <v>277</v>
      </c>
      <c r="C318" s="12" t="s">
        <v>52</v>
      </c>
      <c r="D318" s="12" t="s">
        <v>24</v>
      </c>
      <c r="E318" s="12" t="s">
        <v>21</v>
      </c>
      <c r="F318" s="12" t="s">
        <v>53</v>
      </c>
      <c r="G318" s="13">
        <v>0</v>
      </c>
      <c r="H318" s="13">
        <v>0</v>
      </c>
      <c r="I318" s="13">
        <v>0</v>
      </c>
      <c r="J318" s="13">
        <v>1</v>
      </c>
      <c r="K318" s="13">
        <v>1</v>
      </c>
      <c r="L318" s="13">
        <v>1</v>
      </c>
      <c r="M318" s="13">
        <v>1</v>
      </c>
    </row>
    <row r="319" spans="1:13" hidden="1" x14ac:dyDescent="0.2">
      <c r="A319" s="12" t="s">
        <v>278</v>
      </c>
      <c r="B319" s="12" t="s">
        <v>279</v>
      </c>
      <c r="C319" s="12" t="s">
        <v>52</v>
      </c>
      <c r="D319" s="12" t="s">
        <v>24</v>
      </c>
      <c r="E319" s="12" t="s">
        <v>21</v>
      </c>
      <c r="F319" s="12" t="s">
        <v>53</v>
      </c>
      <c r="G319" s="13">
        <v>84</v>
      </c>
      <c r="H319" s="13">
        <v>15</v>
      </c>
      <c r="I319" s="13">
        <v>14</v>
      </c>
      <c r="J319" s="13">
        <v>10</v>
      </c>
      <c r="K319" s="13">
        <v>3</v>
      </c>
      <c r="L319" s="13">
        <v>3</v>
      </c>
      <c r="M319" s="13">
        <v>3</v>
      </c>
    </row>
    <row r="320" spans="1:13" hidden="1" x14ac:dyDescent="0.2">
      <c r="A320" s="12" t="s">
        <v>280</v>
      </c>
      <c r="B320" s="12" t="s">
        <v>281</v>
      </c>
      <c r="C320" s="12" t="s">
        <v>52</v>
      </c>
      <c r="D320" s="12" t="s">
        <v>24</v>
      </c>
      <c r="E320" s="12" t="s">
        <v>21</v>
      </c>
      <c r="F320" s="12" t="s">
        <v>53</v>
      </c>
      <c r="G320" s="13">
        <v>0</v>
      </c>
      <c r="H320" s="13">
        <v>2</v>
      </c>
      <c r="I320" s="13">
        <v>4</v>
      </c>
      <c r="J320" s="13">
        <v>15</v>
      </c>
      <c r="K320" s="13">
        <v>20</v>
      </c>
      <c r="L320" s="13">
        <v>20</v>
      </c>
      <c r="M320" s="13">
        <v>20</v>
      </c>
    </row>
    <row r="321" spans="1:13" hidden="1" x14ac:dyDescent="0.2">
      <c r="A321" s="12" t="s">
        <v>282</v>
      </c>
      <c r="B321" s="12" t="s">
        <v>283</v>
      </c>
      <c r="C321" s="12" t="s">
        <v>52</v>
      </c>
      <c r="D321" s="12" t="s">
        <v>25</v>
      </c>
      <c r="E321" s="12" t="s">
        <v>21</v>
      </c>
      <c r="F321" s="12" t="s">
        <v>53</v>
      </c>
      <c r="G321" s="13">
        <v>10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</row>
    <row r="322" spans="1:13" hidden="1" x14ac:dyDescent="0.2">
      <c r="A322" s="12" t="s">
        <v>284</v>
      </c>
      <c r="B322" s="12" t="s">
        <v>285</v>
      </c>
      <c r="C322" s="12" t="s">
        <v>217</v>
      </c>
      <c r="D322" s="12" t="s">
        <v>25</v>
      </c>
      <c r="E322" s="12" t="s">
        <v>21</v>
      </c>
      <c r="F322" s="12" t="s">
        <v>53</v>
      </c>
      <c r="G322" s="13">
        <v>0</v>
      </c>
      <c r="H322" s="13">
        <v>0</v>
      </c>
      <c r="I322" s="13">
        <v>0</v>
      </c>
      <c r="J322" s="13">
        <v>3</v>
      </c>
      <c r="K322" s="13">
        <v>18</v>
      </c>
      <c r="L322" s="13">
        <v>77</v>
      </c>
      <c r="M322" s="13">
        <v>77</v>
      </c>
    </row>
    <row r="323" spans="1:13" hidden="1" x14ac:dyDescent="0.2">
      <c r="A323" s="12" t="s">
        <v>286</v>
      </c>
      <c r="B323" s="12" t="s">
        <v>287</v>
      </c>
      <c r="C323" s="12" t="s">
        <v>52</v>
      </c>
      <c r="D323" s="12" t="s">
        <v>25</v>
      </c>
      <c r="E323" s="12" t="s">
        <v>21</v>
      </c>
      <c r="F323" s="12" t="s">
        <v>53</v>
      </c>
      <c r="G323" s="13">
        <v>57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</row>
    <row r="324" spans="1:13" hidden="1" x14ac:dyDescent="0.2">
      <c r="A324" s="12" t="s">
        <v>288</v>
      </c>
      <c r="B324" s="12" t="s">
        <v>289</v>
      </c>
      <c r="C324" s="12" t="s">
        <v>217</v>
      </c>
      <c r="D324" s="12" t="s">
        <v>25</v>
      </c>
      <c r="E324" s="12" t="s">
        <v>21</v>
      </c>
      <c r="F324" s="12" t="s">
        <v>53</v>
      </c>
      <c r="G324" s="13">
        <v>0</v>
      </c>
      <c r="H324" s="13">
        <v>88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</row>
    <row r="325" spans="1:13" hidden="1" x14ac:dyDescent="0.2">
      <c r="A325" s="12" t="s">
        <v>290</v>
      </c>
      <c r="B325" s="12" t="s">
        <v>291</v>
      </c>
      <c r="C325" s="12" t="s">
        <v>52</v>
      </c>
      <c r="D325" s="12" t="s">
        <v>25</v>
      </c>
      <c r="E325" s="12" t="s">
        <v>21</v>
      </c>
      <c r="F325" s="12" t="s">
        <v>53</v>
      </c>
      <c r="G325" s="13">
        <v>0</v>
      </c>
      <c r="H325" s="13">
        <v>0</v>
      </c>
      <c r="I325" s="13">
        <v>0</v>
      </c>
      <c r="J325" s="13">
        <v>1</v>
      </c>
      <c r="K325" s="13">
        <v>1</v>
      </c>
      <c r="L325" s="13">
        <v>0</v>
      </c>
      <c r="M325" s="13">
        <v>0</v>
      </c>
    </row>
    <row r="326" spans="1:13" hidden="1" x14ac:dyDescent="0.2">
      <c r="A326" s="12" t="s">
        <v>292</v>
      </c>
      <c r="B326" s="12" t="s">
        <v>293</v>
      </c>
      <c r="C326" s="12" t="s">
        <v>217</v>
      </c>
      <c r="D326" s="12" t="s">
        <v>25</v>
      </c>
      <c r="E326" s="12" t="s">
        <v>21</v>
      </c>
      <c r="F326" s="12" t="s">
        <v>53</v>
      </c>
      <c r="G326" s="13">
        <v>0</v>
      </c>
      <c r="H326" s="13">
        <v>0</v>
      </c>
      <c r="I326" s="13">
        <v>0</v>
      </c>
      <c r="J326" s="13">
        <v>3</v>
      </c>
      <c r="K326" s="13">
        <v>18</v>
      </c>
      <c r="L326" s="13">
        <v>77</v>
      </c>
      <c r="M326" s="13">
        <v>77</v>
      </c>
    </row>
    <row r="327" spans="1:13" hidden="1" x14ac:dyDescent="0.2">
      <c r="A327" s="12" t="s">
        <v>294</v>
      </c>
      <c r="B327" s="12" t="s">
        <v>295</v>
      </c>
      <c r="C327" s="12" t="s">
        <v>73</v>
      </c>
      <c r="D327" s="12" t="s">
        <v>26</v>
      </c>
      <c r="E327" s="12" t="s">
        <v>21</v>
      </c>
      <c r="F327" s="12" t="s">
        <v>53</v>
      </c>
      <c r="G327" s="13">
        <v>284</v>
      </c>
      <c r="H327" s="13">
        <v>478</v>
      </c>
      <c r="I327" s="13">
        <v>504</v>
      </c>
      <c r="J327" s="13">
        <v>483</v>
      </c>
      <c r="K327" s="13">
        <v>484</v>
      </c>
      <c r="L327" s="13">
        <v>639</v>
      </c>
      <c r="M327" s="13">
        <v>423</v>
      </c>
    </row>
    <row r="328" spans="1:13" hidden="1" x14ac:dyDescent="0.2">
      <c r="A328" s="12" t="s">
        <v>294</v>
      </c>
      <c r="B328" s="12" t="s">
        <v>296</v>
      </c>
      <c r="C328" s="12" t="s">
        <v>73</v>
      </c>
      <c r="D328" s="12" t="s">
        <v>26</v>
      </c>
      <c r="E328" s="12" t="s">
        <v>21</v>
      </c>
      <c r="F328" s="12" t="s">
        <v>53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348</v>
      </c>
      <c r="M328" s="13">
        <v>641</v>
      </c>
    </row>
    <row r="329" spans="1:13" hidden="1" x14ac:dyDescent="0.2">
      <c r="A329" s="12" t="s">
        <v>294</v>
      </c>
      <c r="B329" s="12" t="s">
        <v>297</v>
      </c>
      <c r="C329" s="12" t="s">
        <v>73</v>
      </c>
      <c r="D329" s="12" t="s">
        <v>26</v>
      </c>
      <c r="E329" s="12" t="s">
        <v>21</v>
      </c>
      <c r="F329" s="12" t="s">
        <v>53</v>
      </c>
      <c r="G329" s="13">
        <v>982</v>
      </c>
      <c r="H329" s="13">
        <v>1313</v>
      </c>
      <c r="I329" s="13">
        <v>1315</v>
      </c>
      <c r="J329" s="13">
        <v>1722</v>
      </c>
      <c r="K329" s="13">
        <v>1652</v>
      </c>
      <c r="L329" s="13">
        <v>1670</v>
      </c>
      <c r="M329" s="13">
        <v>1607</v>
      </c>
    </row>
    <row r="330" spans="1:13" hidden="1" x14ac:dyDescent="0.2">
      <c r="A330" s="12" t="s">
        <v>294</v>
      </c>
      <c r="B330" s="12" t="s">
        <v>298</v>
      </c>
      <c r="C330" s="12" t="s">
        <v>73</v>
      </c>
      <c r="D330" s="12" t="s">
        <v>26</v>
      </c>
      <c r="E330" s="12" t="s">
        <v>21</v>
      </c>
      <c r="F330" s="12" t="s">
        <v>53</v>
      </c>
      <c r="G330" s="13">
        <v>0</v>
      </c>
      <c r="H330" s="13">
        <v>0</v>
      </c>
      <c r="I330" s="13">
        <v>0</v>
      </c>
      <c r="J330" s="13">
        <v>16</v>
      </c>
      <c r="K330" s="13">
        <v>817</v>
      </c>
      <c r="L330" s="13">
        <v>1357</v>
      </c>
      <c r="M330" s="13">
        <v>936</v>
      </c>
    </row>
    <row r="331" spans="1:13" hidden="1" x14ac:dyDescent="0.2">
      <c r="A331" s="12" t="s">
        <v>299</v>
      </c>
      <c r="B331" s="12" t="s">
        <v>300</v>
      </c>
      <c r="C331" s="12" t="s">
        <v>73</v>
      </c>
      <c r="D331" s="12" t="s">
        <v>26</v>
      </c>
      <c r="E331" s="12" t="s">
        <v>21</v>
      </c>
      <c r="F331" s="12" t="s">
        <v>53</v>
      </c>
      <c r="G331" s="13">
        <v>34</v>
      </c>
      <c r="H331" s="13">
        <v>196</v>
      </c>
      <c r="I331" s="13">
        <v>422</v>
      </c>
      <c r="J331" s="13">
        <v>1696</v>
      </c>
      <c r="K331" s="13">
        <v>1251</v>
      </c>
      <c r="L331" s="13">
        <v>1467</v>
      </c>
      <c r="M331" s="13">
        <v>1600</v>
      </c>
    </row>
    <row r="332" spans="1:13" hidden="1" x14ac:dyDescent="0.2">
      <c r="A332" s="12" t="s">
        <v>299</v>
      </c>
      <c r="B332" s="12" t="s">
        <v>301</v>
      </c>
      <c r="C332" s="12" t="s">
        <v>73</v>
      </c>
      <c r="D332" s="12" t="s">
        <v>26</v>
      </c>
      <c r="E332" s="12" t="s">
        <v>21</v>
      </c>
      <c r="F332" s="12" t="s">
        <v>53</v>
      </c>
      <c r="G332" s="13">
        <v>1017</v>
      </c>
      <c r="H332" s="13">
        <v>1659</v>
      </c>
      <c r="I332" s="13">
        <v>1823</v>
      </c>
      <c r="J332" s="13">
        <v>1914</v>
      </c>
      <c r="K332" s="13">
        <v>1093</v>
      </c>
      <c r="L332" s="13">
        <v>752</v>
      </c>
      <c r="M332" s="13">
        <v>507</v>
      </c>
    </row>
    <row r="333" spans="1:13" hidden="1" x14ac:dyDescent="0.2">
      <c r="A333" s="12" t="s">
        <v>302</v>
      </c>
      <c r="B333" s="12" t="s">
        <v>303</v>
      </c>
      <c r="C333" s="12" t="s">
        <v>73</v>
      </c>
      <c r="D333" s="12" t="s">
        <v>26</v>
      </c>
      <c r="E333" s="12" t="s">
        <v>21</v>
      </c>
      <c r="F333" s="12" t="s">
        <v>53</v>
      </c>
      <c r="G333" s="13">
        <v>185</v>
      </c>
      <c r="H333" s="13">
        <v>873</v>
      </c>
      <c r="I333" s="13">
        <v>649</v>
      </c>
      <c r="J333" s="13">
        <v>681</v>
      </c>
      <c r="K333" s="13">
        <v>388</v>
      </c>
      <c r="L333" s="13">
        <v>0</v>
      </c>
      <c r="M333" s="13">
        <v>0</v>
      </c>
    </row>
    <row r="334" spans="1:13" hidden="1" x14ac:dyDescent="0.2">
      <c r="A334" s="12" t="s">
        <v>304</v>
      </c>
      <c r="B334" s="12" t="s">
        <v>305</v>
      </c>
      <c r="C334" s="12" t="s">
        <v>73</v>
      </c>
      <c r="D334" s="12" t="s">
        <v>26</v>
      </c>
      <c r="E334" s="12" t="s">
        <v>21</v>
      </c>
      <c r="F334" s="12" t="s">
        <v>53</v>
      </c>
      <c r="G334" s="13">
        <v>957</v>
      </c>
      <c r="H334" s="13">
        <v>1711</v>
      </c>
      <c r="I334" s="13">
        <v>2096</v>
      </c>
      <c r="J334" s="13">
        <v>3406</v>
      </c>
      <c r="K334" s="13">
        <v>1691</v>
      </c>
      <c r="L334" s="13">
        <v>1822</v>
      </c>
      <c r="M334" s="13">
        <v>1156</v>
      </c>
    </row>
    <row r="335" spans="1:13" hidden="1" x14ac:dyDescent="0.2">
      <c r="A335" s="12" t="s">
        <v>306</v>
      </c>
      <c r="B335" s="12" t="s">
        <v>307</v>
      </c>
      <c r="C335" s="12" t="s">
        <v>73</v>
      </c>
      <c r="D335" s="12" t="s">
        <v>26</v>
      </c>
      <c r="E335" s="12" t="s">
        <v>21</v>
      </c>
      <c r="F335" s="12" t="s">
        <v>53</v>
      </c>
      <c r="G335" s="13">
        <v>0</v>
      </c>
      <c r="H335" s="13">
        <v>15</v>
      </c>
      <c r="I335" s="13">
        <v>8</v>
      </c>
      <c r="J335" s="13">
        <v>0</v>
      </c>
      <c r="K335" s="13">
        <v>0</v>
      </c>
      <c r="L335" s="13">
        <v>0</v>
      </c>
      <c r="M335" s="13">
        <v>0</v>
      </c>
    </row>
    <row r="336" spans="1:13" hidden="1" x14ac:dyDescent="0.2">
      <c r="A336" s="12" t="s">
        <v>306</v>
      </c>
      <c r="B336" s="12" t="s">
        <v>308</v>
      </c>
      <c r="C336" s="12" t="s">
        <v>73</v>
      </c>
      <c r="D336" s="12" t="s">
        <v>26</v>
      </c>
      <c r="E336" s="12" t="s">
        <v>21</v>
      </c>
      <c r="F336" s="12" t="s">
        <v>53</v>
      </c>
      <c r="G336" s="13">
        <v>1496</v>
      </c>
      <c r="H336" s="13">
        <v>929</v>
      </c>
      <c r="I336" s="13">
        <v>451</v>
      </c>
      <c r="J336" s="13">
        <v>82</v>
      </c>
      <c r="K336" s="13">
        <v>0</v>
      </c>
      <c r="L336" s="13">
        <v>0</v>
      </c>
      <c r="M336" s="13">
        <v>0</v>
      </c>
    </row>
    <row r="337" spans="1:13" hidden="1" x14ac:dyDescent="0.2">
      <c r="A337" s="12" t="s">
        <v>309</v>
      </c>
      <c r="B337" s="12" t="s">
        <v>310</v>
      </c>
      <c r="C337" s="12" t="s">
        <v>73</v>
      </c>
      <c r="D337" s="12" t="s">
        <v>26</v>
      </c>
      <c r="E337" s="12" t="s">
        <v>21</v>
      </c>
      <c r="F337" s="12" t="s">
        <v>53</v>
      </c>
      <c r="G337" s="13">
        <v>2600</v>
      </c>
      <c r="H337" s="13">
        <v>692</v>
      </c>
      <c r="I337" s="13">
        <v>3438</v>
      </c>
      <c r="J337" s="13">
        <v>968</v>
      </c>
      <c r="K337" s="13">
        <v>546</v>
      </c>
      <c r="L337" s="13">
        <v>361</v>
      </c>
      <c r="M337" s="13">
        <v>227</v>
      </c>
    </row>
    <row r="338" spans="1:13" hidden="1" x14ac:dyDescent="0.2">
      <c r="A338" s="12" t="s">
        <v>311</v>
      </c>
      <c r="B338" s="12" t="s">
        <v>312</v>
      </c>
      <c r="C338" s="12" t="s">
        <v>132</v>
      </c>
      <c r="D338" s="12" t="s">
        <v>26</v>
      </c>
      <c r="E338" s="12" t="s">
        <v>21</v>
      </c>
      <c r="F338" s="12" t="s">
        <v>53</v>
      </c>
      <c r="G338" s="13">
        <v>0</v>
      </c>
      <c r="H338" s="13">
        <v>0</v>
      </c>
      <c r="I338" s="13">
        <v>0</v>
      </c>
      <c r="J338" s="13">
        <v>0</v>
      </c>
      <c r="K338" s="13">
        <v>405</v>
      </c>
      <c r="L338" s="13">
        <v>1223</v>
      </c>
      <c r="M338" s="13">
        <v>2158</v>
      </c>
    </row>
    <row r="339" spans="1:13" hidden="1" x14ac:dyDescent="0.2">
      <c r="A339" s="12" t="s">
        <v>311</v>
      </c>
      <c r="B339" s="12" t="s">
        <v>313</v>
      </c>
      <c r="C339" s="12" t="s">
        <v>132</v>
      </c>
      <c r="D339" s="12" t="s">
        <v>26</v>
      </c>
      <c r="E339" s="12" t="s">
        <v>21</v>
      </c>
      <c r="F339" s="12" t="s">
        <v>53</v>
      </c>
      <c r="G339" s="13">
        <v>0</v>
      </c>
      <c r="H339" s="13">
        <v>0</v>
      </c>
      <c r="I339" s="13">
        <v>0</v>
      </c>
      <c r="J339" s="13">
        <v>0</v>
      </c>
      <c r="K339" s="13">
        <v>728</v>
      </c>
      <c r="L339" s="13">
        <v>1143</v>
      </c>
      <c r="M339" s="13">
        <v>1397</v>
      </c>
    </row>
    <row r="340" spans="1:13" hidden="1" x14ac:dyDescent="0.2">
      <c r="A340" s="12" t="s">
        <v>311</v>
      </c>
      <c r="B340" s="12" t="s">
        <v>314</v>
      </c>
      <c r="C340" s="12" t="s">
        <v>132</v>
      </c>
      <c r="D340" s="12" t="s">
        <v>26</v>
      </c>
      <c r="E340" s="12" t="s">
        <v>21</v>
      </c>
      <c r="F340" s="12" t="s">
        <v>53</v>
      </c>
      <c r="G340" s="13">
        <v>0</v>
      </c>
      <c r="H340" s="13">
        <v>0</v>
      </c>
      <c r="I340" s="13">
        <v>0</v>
      </c>
      <c r="J340" s="13">
        <v>0</v>
      </c>
      <c r="K340" s="13">
        <v>349</v>
      </c>
      <c r="L340" s="13">
        <v>490</v>
      </c>
      <c r="M340" s="13">
        <v>599</v>
      </c>
    </row>
    <row r="341" spans="1:13" hidden="1" x14ac:dyDescent="0.2">
      <c r="A341" s="12" t="s">
        <v>315</v>
      </c>
      <c r="B341" s="12" t="s">
        <v>316</v>
      </c>
      <c r="C341" s="12" t="s">
        <v>317</v>
      </c>
      <c r="D341" s="12" t="s">
        <v>26</v>
      </c>
      <c r="E341" s="12" t="s">
        <v>21</v>
      </c>
      <c r="F341" s="12" t="s">
        <v>53</v>
      </c>
      <c r="G341" s="13">
        <v>0</v>
      </c>
      <c r="H341" s="13">
        <v>0</v>
      </c>
      <c r="I341" s="13">
        <v>0</v>
      </c>
      <c r="J341" s="13">
        <v>21</v>
      </c>
      <c r="K341" s="13">
        <v>329</v>
      </c>
      <c r="L341" s="13">
        <v>967</v>
      </c>
      <c r="M341" s="13">
        <v>963</v>
      </c>
    </row>
    <row r="342" spans="1:13" hidden="1" x14ac:dyDescent="0.2">
      <c r="A342" s="12" t="s">
        <v>318</v>
      </c>
      <c r="B342" s="12" t="s">
        <v>319</v>
      </c>
      <c r="C342" s="12" t="s">
        <v>127</v>
      </c>
      <c r="D342" s="12" t="s">
        <v>28</v>
      </c>
      <c r="E342" s="12" t="s">
        <v>21</v>
      </c>
      <c r="F342" s="12" t="s">
        <v>53</v>
      </c>
      <c r="G342" s="13">
        <v>0</v>
      </c>
      <c r="H342" s="13">
        <v>0</v>
      </c>
      <c r="I342" s="13">
        <v>1</v>
      </c>
      <c r="J342" s="13">
        <v>8</v>
      </c>
      <c r="K342" s="13">
        <v>17</v>
      </c>
      <c r="L342" s="13">
        <v>21</v>
      </c>
      <c r="M342" s="13">
        <v>22</v>
      </c>
    </row>
    <row r="343" spans="1:13" hidden="1" x14ac:dyDescent="0.2">
      <c r="A343" s="12" t="s">
        <v>320</v>
      </c>
      <c r="B343" s="12" t="s">
        <v>321</v>
      </c>
      <c r="C343" s="12" t="s">
        <v>170</v>
      </c>
      <c r="D343" s="12" t="s">
        <v>28</v>
      </c>
      <c r="E343" s="12" t="s">
        <v>21</v>
      </c>
      <c r="F343" s="12" t="s">
        <v>53</v>
      </c>
      <c r="G343" s="13">
        <v>0</v>
      </c>
      <c r="H343" s="13">
        <v>0</v>
      </c>
      <c r="I343" s="13">
        <v>1</v>
      </c>
      <c r="J343" s="13">
        <v>1</v>
      </c>
      <c r="K343" s="13">
        <v>4</v>
      </c>
      <c r="L343" s="13">
        <v>0</v>
      </c>
      <c r="M343" s="13">
        <v>8</v>
      </c>
    </row>
    <row r="344" spans="1:13" hidden="1" x14ac:dyDescent="0.2">
      <c r="A344" s="12" t="s">
        <v>322</v>
      </c>
      <c r="B344" s="12" t="s">
        <v>323</v>
      </c>
      <c r="C344" s="12" t="s">
        <v>324</v>
      </c>
      <c r="D344" s="12" t="s">
        <v>28</v>
      </c>
      <c r="E344" s="12" t="s">
        <v>21</v>
      </c>
      <c r="F344" s="12" t="s">
        <v>53</v>
      </c>
      <c r="G344" s="13">
        <v>0</v>
      </c>
      <c r="H344" s="13">
        <v>0</v>
      </c>
      <c r="I344" s="13">
        <v>0</v>
      </c>
      <c r="J344" s="13">
        <v>0</v>
      </c>
      <c r="K344" s="13">
        <v>1</v>
      </c>
      <c r="L344" s="13">
        <v>1</v>
      </c>
      <c r="M344" s="13">
        <v>1</v>
      </c>
    </row>
    <row r="345" spans="1:13" hidden="1" x14ac:dyDescent="0.2">
      <c r="A345" s="12" t="s">
        <v>325</v>
      </c>
      <c r="B345" s="12" t="s">
        <v>326</v>
      </c>
      <c r="C345" s="12" t="s">
        <v>324</v>
      </c>
      <c r="D345" s="12" t="s">
        <v>28</v>
      </c>
      <c r="E345" s="12" t="s">
        <v>21</v>
      </c>
      <c r="F345" s="12" t="s">
        <v>53</v>
      </c>
      <c r="G345" s="13">
        <v>0</v>
      </c>
      <c r="H345" s="13">
        <v>0</v>
      </c>
      <c r="I345" s="13">
        <v>0</v>
      </c>
      <c r="J345" s="13">
        <v>0</v>
      </c>
      <c r="K345" s="13">
        <v>1</v>
      </c>
      <c r="L345" s="13">
        <v>2</v>
      </c>
      <c r="M345" s="13">
        <v>2</v>
      </c>
    </row>
    <row r="346" spans="1:13" hidden="1" x14ac:dyDescent="0.2">
      <c r="A346" s="12" t="s">
        <v>327</v>
      </c>
      <c r="B346" s="12" t="s">
        <v>328</v>
      </c>
      <c r="C346" s="12" t="s">
        <v>170</v>
      </c>
      <c r="D346" s="12" t="s">
        <v>28</v>
      </c>
      <c r="E346" s="12" t="s">
        <v>21</v>
      </c>
      <c r="F346" s="12" t="s">
        <v>53</v>
      </c>
      <c r="G346" s="13">
        <v>0</v>
      </c>
      <c r="H346" s="13">
        <v>0</v>
      </c>
      <c r="I346" s="13">
        <v>0</v>
      </c>
      <c r="J346" s="13">
        <v>1</v>
      </c>
      <c r="K346" s="13">
        <v>6</v>
      </c>
      <c r="L346" s="13">
        <v>6</v>
      </c>
      <c r="M346" s="13">
        <v>6</v>
      </c>
    </row>
    <row r="347" spans="1:13" hidden="1" x14ac:dyDescent="0.2">
      <c r="A347" s="12" t="s">
        <v>329</v>
      </c>
      <c r="B347" s="12" t="s">
        <v>330</v>
      </c>
      <c r="C347" s="12" t="s">
        <v>170</v>
      </c>
      <c r="D347" s="12" t="s">
        <v>28</v>
      </c>
      <c r="E347" s="12" t="s">
        <v>21</v>
      </c>
      <c r="F347" s="12" t="s">
        <v>53</v>
      </c>
      <c r="G347" s="13">
        <v>0</v>
      </c>
      <c r="H347" s="13">
        <v>0</v>
      </c>
      <c r="I347" s="13">
        <v>0</v>
      </c>
      <c r="J347" s="13">
        <v>2</v>
      </c>
      <c r="K347" s="13">
        <v>1</v>
      </c>
      <c r="L347" s="13">
        <v>1</v>
      </c>
      <c r="M347" s="13">
        <v>3</v>
      </c>
    </row>
    <row r="348" spans="1:13" hidden="1" x14ac:dyDescent="0.2">
      <c r="A348" s="12" t="s">
        <v>331</v>
      </c>
      <c r="B348" s="12" t="s">
        <v>332</v>
      </c>
      <c r="C348" s="12" t="s">
        <v>70</v>
      </c>
      <c r="D348" s="12" t="s">
        <v>28</v>
      </c>
      <c r="E348" s="12" t="s">
        <v>21</v>
      </c>
      <c r="F348" s="12" t="s">
        <v>53</v>
      </c>
      <c r="G348" s="13">
        <v>0</v>
      </c>
      <c r="H348" s="13">
        <v>0</v>
      </c>
      <c r="I348" s="13">
        <v>3</v>
      </c>
      <c r="J348" s="13">
        <v>6</v>
      </c>
      <c r="K348" s="13">
        <v>13</v>
      </c>
      <c r="L348" s="13">
        <v>13</v>
      </c>
      <c r="M348" s="13">
        <v>14</v>
      </c>
    </row>
    <row r="349" spans="1:13" hidden="1" x14ac:dyDescent="0.2">
      <c r="A349" s="12" t="s">
        <v>333</v>
      </c>
      <c r="B349" s="12" t="s">
        <v>334</v>
      </c>
      <c r="C349" s="12" t="s">
        <v>70</v>
      </c>
      <c r="D349" s="12" t="s">
        <v>28</v>
      </c>
      <c r="E349" s="12" t="s">
        <v>21</v>
      </c>
      <c r="F349" s="12" t="s">
        <v>53</v>
      </c>
      <c r="G349" s="13">
        <v>0</v>
      </c>
      <c r="H349" s="13">
        <v>0</v>
      </c>
      <c r="I349" s="13">
        <v>4</v>
      </c>
      <c r="J349" s="13">
        <v>4</v>
      </c>
      <c r="K349" s="13">
        <v>6</v>
      </c>
      <c r="L349" s="13">
        <v>19</v>
      </c>
      <c r="M349" s="13">
        <v>11</v>
      </c>
    </row>
    <row r="350" spans="1:13" hidden="1" x14ac:dyDescent="0.2">
      <c r="A350" s="12" t="s">
        <v>335</v>
      </c>
      <c r="B350" s="12" t="s">
        <v>336</v>
      </c>
      <c r="C350" s="12" t="s">
        <v>127</v>
      </c>
      <c r="D350" s="12" t="s">
        <v>28</v>
      </c>
      <c r="E350" s="12" t="s">
        <v>21</v>
      </c>
      <c r="F350" s="12" t="s">
        <v>53</v>
      </c>
      <c r="G350" s="13">
        <v>0</v>
      </c>
      <c r="H350" s="13">
        <v>0</v>
      </c>
      <c r="I350" s="13">
        <v>0</v>
      </c>
      <c r="J350" s="13">
        <v>1</v>
      </c>
      <c r="K350" s="13">
        <v>5</v>
      </c>
      <c r="L350" s="13">
        <v>5</v>
      </c>
      <c r="M350" s="13">
        <v>5</v>
      </c>
    </row>
    <row r="351" spans="1:13" hidden="1" x14ac:dyDescent="0.2">
      <c r="A351" s="12" t="s">
        <v>337</v>
      </c>
      <c r="B351" s="12" t="s">
        <v>338</v>
      </c>
      <c r="C351" s="12" t="s">
        <v>339</v>
      </c>
      <c r="D351" s="12" t="s">
        <v>29</v>
      </c>
      <c r="E351" s="12" t="s">
        <v>21</v>
      </c>
      <c r="F351" s="12" t="s">
        <v>53</v>
      </c>
      <c r="G351" s="13">
        <v>0</v>
      </c>
      <c r="H351" s="13">
        <v>8</v>
      </c>
      <c r="I351" s="13">
        <v>52</v>
      </c>
      <c r="J351" s="13">
        <v>78</v>
      </c>
      <c r="K351" s="13">
        <v>131</v>
      </c>
      <c r="L351" s="13">
        <v>370</v>
      </c>
      <c r="M351" s="13">
        <v>528</v>
      </c>
    </row>
    <row r="352" spans="1:13" hidden="1" x14ac:dyDescent="0.2">
      <c r="A352" s="12" t="s">
        <v>340</v>
      </c>
      <c r="B352" s="12" t="s">
        <v>341</v>
      </c>
      <c r="C352" s="12" t="s">
        <v>342</v>
      </c>
      <c r="D352" s="12" t="s">
        <v>29</v>
      </c>
      <c r="E352" s="12" t="s">
        <v>21</v>
      </c>
      <c r="F352" s="12" t="s">
        <v>53</v>
      </c>
      <c r="G352" s="13">
        <v>0</v>
      </c>
      <c r="H352" s="13">
        <v>0</v>
      </c>
      <c r="I352" s="13">
        <v>27</v>
      </c>
      <c r="J352" s="13">
        <v>24</v>
      </c>
      <c r="K352" s="13">
        <v>45</v>
      </c>
      <c r="L352" s="13">
        <v>93</v>
      </c>
      <c r="M352" s="13">
        <v>124</v>
      </c>
    </row>
    <row r="353" spans="1:13" hidden="1" x14ac:dyDescent="0.2">
      <c r="A353" s="12" t="s">
        <v>343</v>
      </c>
      <c r="B353" s="12" t="s">
        <v>344</v>
      </c>
      <c r="C353" s="12" t="s">
        <v>345</v>
      </c>
      <c r="D353" s="12" t="s">
        <v>29</v>
      </c>
      <c r="E353" s="12" t="s">
        <v>21</v>
      </c>
      <c r="F353" s="12" t="s">
        <v>53</v>
      </c>
      <c r="G353" s="13">
        <v>0</v>
      </c>
      <c r="H353" s="13">
        <v>0</v>
      </c>
      <c r="I353" s="13">
        <v>33</v>
      </c>
      <c r="J353" s="13">
        <v>39</v>
      </c>
      <c r="K353" s="13">
        <v>64</v>
      </c>
      <c r="L353" s="13">
        <v>97</v>
      </c>
      <c r="M353" s="13">
        <v>117</v>
      </c>
    </row>
    <row r="354" spans="1:13" hidden="1" x14ac:dyDescent="0.2">
      <c r="A354" s="12" t="s">
        <v>346</v>
      </c>
      <c r="B354" s="12" t="s">
        <v>347</v>
      </c>
      <c r="C354" s="12" t="s">
        <v>348</v>
      </c>
      <c r="D354" s="12" t="s">
        <v>29</v>
      </c>
      <c r="E354" s="12" t="s">
        <v>21</v>
      </c>
      <c r="F354" s="12" t="s">
        <v>53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44</v>
      </c>
      <c r="M354" s="13">
        <v>59</v>
      </c>
    </row>
    <row r="355" spans="1:13" hidden="1" x14ac:dyDescent="0.2">
      <c r="A355" s="12" t="s">
        <v>349</v>
      </c>
      <c r="B355" s="12" t="s">
        <v>350</v>
      </c>
      <c r="C355" s="12" t="s">
        <v>351</v>
      </c>
      <c r="D355" s="12" t="s">
        <v>29</v>
      </c>
      <c r="E355" s="12" t="s">
        <v>21</v>
      </c>
      <c r="F355" s="12" t="s">
        <v>53</v>
      </c>
      <c r="G355" s="13">
        <v>0</v>
      </c>
      <c r="H355" s="13">
        <v>0</v>
      </c>
      <c r="I355" s="13">
        <v>107</v>
      </c>
      <c r="J355" s="13">
        <v>84</v>
      </c>
      <c r="K355" s="13">
        <v>109</v>
      </c>
      <c r="L355" s="13">
        <v>84</v>
      </c>
      <c r="M355" s="13">
        <v>65</v>
      </c>
    </row>
    <row r="356" spans="1:13" hidden="1" x14ac:dyDescent="0.2">
      <c r="A356" s="12" t="s">
        <v>352</v>
      </c>
      <c r="B356" s="12" t="s">
        <v>353</v>
      </c>
      <c r="C356" s="12" t="s">
        <v>52</v>
      </c>
      <c r="D356" s="12" t="s">
        <v>11</v>
      </c>
      <c r="E356" s="12" t="s">
        <v>30</v>
      </c>
      <c r="F356" s="12" t="s">
        <v>53</v>
      </c>
      <c r="G356" s="13">
        <v>0</v>
      </c>
      <c r="H356" s="13">
        <v>0</v>
      </c>
      <c r="I356" s="13">
        <v>0</v>
      </c>
      <c r="J356" s="13">
        <v>0</v>
      </c>
      <c r="K356" s="13">
        <v>2</v>
      </c>
      <c r="L356" s="13">
        <v>0</v>
      </c>
      <c r="M356" s="13">
        <v>0</v>
      </c>
    </row>
    <row r="357" spans="1:13" hidden="1" x14ac:dyDescent="0.2">
      <c r="A357" s="12" t="s">
        <v>185</v>
      </c>
      <c r="B357" s="12" t="s">
        <v>186</v>
      </c>
      <c r="C357" s="12" t="s">
        <v>52</v>
      </c>
      <c r="D357" s="12" t="s">
        <v>11</v>
      </c>
      <c r="E357" s="12" t="s">
        <v>30</v>
      </c>
      <c r="F357" s="12" t="s">
        <v>53</v>
      </c>
      <c r="G357" s="13">
        <v>0</v>
      </c>
      <c r="H357" s="13">
        <v>0</v>
      </c>
      <c r="I357" s="13">
        <v>0</v>
      </c>
      <c r="J357" s="13">
        <v>0</v>
      </c>
      <c r="K357" s="13">
        <v>1</v>
      </c>
      <c r="L357" s="13">
        <v>0</v>
      </c>
      <c r="M357" s="13">
        <v>0</v>
      </c>
    </row>
    <row r="358" spans="1:13" hidden="1" x14ac:dyDescent="0.2">
      <c r="A358" s="12" t="s">
        <v>54</v>
      </c>
      <c r="B358" s="12" t="s">
        <v>55</v>
      </c>
      <c r="C358" s="12" t="s">
        <v>52</v>
      </c>
      <c r="D358" s="12" t="s">
        <v>11</v>
      </c>
      <c r="E358" s="12" t="s">
        <v>30</v>
      </c>
      <c r="F358" s="12" t="s">
        <v>53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9</v>
      </c>
    </row>
    <row r="359" spans="1:13" hidden="1" x14ac:dyDescent="0.2">
      <c r="A359" s="12" t="s">
        <v>187</v>
      </c>
      <c r="B359" s="12" t="s">
        <v>188</v>
      </c>
      <c r="C359" s="12" t="s">
        <v>52</v>
      </c>
      <c r="D359" s="12" t="s">
        <v>11</v>
      </c>
      <c r="E359" s="12" t="s">
        <v>30</v>
      </c>
      <c r="F359" s="12" t="s">
        <v>53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36</v>
      </c>
      <c r="M359" s="13">
        <v>0</v>
      </c>
    </row>
    <row r="360" spans="1:13" hidden="1" x14ac:dyDescent="0.2">
      <c r="A360" s="12" t="s">
        <v>191</v>
      </c>
      <c r="B360" s="12" t="s">
        <v>192</v>
      </c>
      <c r="C360" s="12" t="s">
        <v>52</v>
      </c>
      <c r="D360" s="12" t="s">
        <v>11</v>
      </c>
      <c r="E360" s="12" t="s">
        <v>30</v>
      </c>
      <c r="F360" s="12" t="s">
        <v>53</v>
      </c>
      <c r="G360" s="13">
        <v>0</v>
      </c>
      <c r="H360" s="13">
        <v>0</v>
      </c>
      <c r="I360" s="13">
        <v>0</v>
      </c>
      <c r="J360" s="13">
        <v>0</v>
      </c>
      <c r="K360" s="13">
        <v>6</v>
      </c>
      <c r="L360" s="13">
        <v>37</v>
      </c>
      <c r="M360" s="13">
        <v>0</v>
      </c>
    </row>
    <row r="361" spans="1:13" hidden="1" x14ac:dyDescent="0.2">
      <c r="A361" s="12" t="s">
        <v>199</v>
      </c>
      <c r="B361" s="12" t="s">
        <v>200</v>
      </c>
      <c r="C361" s="12" t="s">
        <v>52</v>
      </c>
      <c r="D361" s="12" t="s">
        <v>11</v>
      </c>
      <c r="E361" s="12" t="s">
        <v>30</v>
      </c>
      <c r="F361" s="12" t="s">
        <v>53</v>
      </c>
      <c r="G361" s="13">
        <v>0</v>
      </c>
      <c r="H361" s="13">
        <v>0</v>
      </c>
      <c r="I361" s="13">
        <v>0</v>
      </c>
      <c r="J361" s="13">
        <v>2</v>
      </c>
      <c r="K361" s="13">
        <v>8</v>
      </c>
      <c r="L361" s="13">
        <v>9</v>
      </c>
      <c r="M361" s="13">
        <v>8</v>
      </c>
    </row>
    <row r="362" spans="1:13" hidden="1" x14ac:dyDescent="0.2">
      <c r="A362" s="12" t="s">
        <v>201</v>
      </c>
      <c r="B362" s="12" t="s">
        <v>202</v>
      </c>
      <c r="C362" s="12" t="s">
        <v>52</v>
      </c>
      <c r="D362" s="12" t="s">
        <v>11</v>
      </c>
      <c r="E362" s="12" t="s">
        <v>30</v>
      </c>
      <c r="F362" s="12" t="s">
        <v>53</v>
      </c>
      <c r="G362" s="13">
        <v>0</v>
      </c>
      <c r="H362" s="13">
        <v>0</v>
      </c>
      <c r="I362" s="13">
        <v>0</v>
      </c>
      <c r="J362" s="13">
        <v>0</v>
      </c>
      <c r="K362" s="13">
        <v>6</v>
      </c>
      <c r="L362" s="13">
        <v>58</v>
      </c>
      <c r="M362" s="13">
        <v>0</v>
      </c>
    </row>
    <row r="363" spans="1:13" hidden="1" x14ac:dyDescent="0.2">
      <c r="A363" s="12" t="s">
        <v>203</v>
      </c>
      <c r="B363" s="12" t="s">
        <v>204</v>
      </c>
      <c r="C363" s="12" t="s">
        <v>52</v>
      </c>
      <c r="D363" s="12" t="s">
        <v>11</v>
      </c>
      <c r="E363" s="12" t="s">
        <v>30</v>
      </c>
      <c r="F363" s="12" t="s">
        <v>53</v>
      </c>
      <c r="G363" s="13">
        <v>0</v>
      </c>
      <c r="H363" s="13">
        <v>0</v>
      </c>
      <c r="I363" s="13">
        <v>0</v>
      </c>
      <c r="J363" s="13">
        <v>7</v>
      </c>
      <c r="K363" s="13">
        <v>20</v>
      </c>
      <c r="L363" s="13">
        <v>17</v>
      </c>
      <c r="M363" s="13">
        <v>13</v>
      </c>
    </row>
    <row r="364" spans="1:13" hidden="1" x14ac:dyDescent="0.2">
      <c r="A364" s="12" t="s">
        <v>56</v>
      </c>
      <c r="B364" s="12" t="s">
        <v>57</v>
      </c>
      <c r="C364" s="12" t="s">
        <v>52</v>
      </c>
      <c r="D364" s="12" t="s">
        <v>11</v>
      </c>
      <c r="E364" s="12" t="s">
        <v>30</v>
      </c>
      <c r="F364" s="12" t="s">
        <v>53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v>40</v>
      </c>
      <c r="M364" s="13">
        <v>59</v>
      </c>
    </row>
    <row r="365" spans="1:13" hidden="1" x14ac:dyDescent="0.2">
      <c r="A365" s="12" t="s">
        <v>205</v>
      </c>
      <c r="B365" s="12" t="s">
        <v>206</v>
      </c>
      <c r="C365" s="12" t="s">
        <v>52</v>
      </c>
      <c r="D365" s="12" t="s">
        <v>11</v>
      </c>
      <c r="E365" s="12" t="s">
        <v>30</v>
      </c>
      <c r="F365" s="12" t="s">
        <v>53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36</v>
      </c>
      <c r="M365" s="13">
        <v>0</v>
      </c>
    </row>
    <row r="366" spans="1:13" hidden="1" x14ac:dyDescent="0.2">
      <c r="A366" s="12" t="s">
        <v>354</v>
      </c>
      <c r="B366" s="12" t="s">
        <v>355</v>
      </c>
      <c r="C366" s="12" t="s">
        <v>52</v>
      </c>
      <c r="D366" s="12" t="s">
        <v>11</v>
      </c>
      <c r="E366" s="12" t="s">
        <v>30</v>
      </c>
      <c r="F366" s="12" t="s">
        <v>53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v>13</v>
      </c>
      <c r="M366" s="13">
        <v>18</v>
      </c>
    </row>
    <row r="367" spans="1:13" hidden="1" x14ac:dyDescent="0.2">
      <c r="A367" s="12" t="s">
        <v>207</v>
      </c>
      <c r="B367" s="12" t="s">
        <v>208</v>
      </c>
      <c r="C367" s="12" t="s">
        <v>52</v>
      </c>
      <c r="D367" s="12" t="s">
        <v>11</v>
      </c>
      <c r="E367" s="12" t="s">
        <v>30</v>
      </c>
      <c r="F367" s="12" t="s">
        <v>53</v>
      </c>
      <c r="G367" s="13">
        <v>0</v>
      </c>
      <c r="H367" s="13">
        <v>0</v>
      </c>
      <c r="I367" s="13">
        <v>0</v>
      </c>
      <c r="J367" s="13">
        <v>0</v>
      </c>
      <c r="K367" s="13">
        <v>9</v>
      </c>
      <c r="L367" s="13">
        <v>21</v>
      </c>
      <c r="M367" s="13">
        <v>0</v>
      </c>
    </row>
    <row r="368" spans="1:13" hidden="1" x14ac:dyDescent="0.2">
      <c r="A368" s="12" t="s">
        <v>209</v>
      </c>
      <c r="B368" s="12" t="s">
        <v>210</v>
      </c>
      <c r="C368" s="12" t="s">
        <v>52</v>
      </c>
      <c r="D368" s="12" t="s">
        <v>11</v>
      </c>
      <c r="E368" s="12" t="s">
        <v>30</v>
      </c>
      <c r="F368" s="12" t="s">
        <v>53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3</v>
      </c>
      <c r="M368" s="13">
        <v>0</v>
      </c>
    </row>
    <row r="369" spans="1:13" hidden="1" x14ac:dyDescent="0.2">
      <c r="A369" s="12" t="s">
        <v>211</v>
      </c>
      <c r="B369" s="12" t="s">
        <v>212</v>
      </c>
      <c r="C369" s="12" t="s">
        <v>52</v>
      </c>
      <c r="D369" s="12" t="s">
        <v>11</v>
      </c>
      <c r="E369" s="12" t="s">
        <v>30</v>
      </c>
      <c r="F369" s="12" t="s">
        <v>53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47</v>
      </c>
      <c r="M369" s="13">
        <v>0</v>
      </c>
    </row>
    <row r="370" spans="1:13" hidden="1" x14ac:dyDescent="0.2">
      <c r="A370" s="12" t="s">
        <v>58</v>
      </c>
      <c r="B370" s="12" t="s">
        <v>59</v>
      </c>
      <c r="C370" s="12" t="s">
        <v>52</v>
      </c>
      <c r="D370" s="12" t="s">
        <v>11</v>
      </c>
      <c r="E370" s="12" t="s">
        <v>30</v>
      </c>
      <c r="F370" s="12" t="s">
        <v>53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9</v>
      </c>
      <c r="M370" s="13">
        <v>12</v>
      </c>
    </row>
    <row r="371" spans="1:13" hidden="1" x14ac:dyDescent="0.2">
      <c r="A371" s="12" t="s">
        <v>356</v>
      </c>
      <c r="B371" s="12" t="s">
        <v>357</v>
      </c>
      <c r="C371" s="12" t="s">
        <v>358</v>
      </c>
      <c r="D371" s="12" t="s">
        <v>11</v>
      </c>
      <c r="E371" s="12" t="s">
        <v>30</v>
      </c>
      <c r="F371" s="12" t="s">
        <v>53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19</v>
      </c>
      <c r="M371" s="13">
        <v>33</v>
      </c>
    </row>
    <row r="372" spans="1:13" hidden="1" x14ac:dyDescent="0.2">
      <c r="A372" s="12" t="s">
        <v>359</v>
      </c>
      <c r="B372" s="12" t="s">
        <v>360</v>
      </c>
      <c r="C372" s="12" t="s">
        <v>358</v>
      </c>
      <c r="D372" s="12" t="s">
        <v>11</v>
      </c>
      <c r="E372" s="12" t="s">
        <v>30</v>
      </c>
      <c r="F372" s="12" t="s">
        <v>53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23</v>
      </c>
      <c r="M372" s="13">
        <v>41</v>
      </c>
    </row>
    <row r="373" spans="1:13" hidden="1" x14ac:dyDescent="0.2">
      <c r="A373" s="12" t="s">
        <v>213</v>
      </c>
      <c r="B373" s="12" t="s">
        <v>214</v>
      </c>
      <c r="C373" s="12" t="s">
        <v>52</v>
      </c>
      <c r="D373" s="12" t="s">
        <v>11</v>
      </c>
      <c r="E373" s="12" t="s">
        <v>30</v>
      </c>
      <c r="F373" s="12" t="s">
        <v>53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27</v>
      </c>
      <c r="M373" s="13">
        <v>0</v>
      </c>
    </row>
    <row r="374" spans="1:13" hidden="1" x14ac:dyDescent="0.2">
      <c r="A374" s="12" t="s">
        <v>60</v>
      </c>
      <c r="B374" s="12" t="s">
        <v>61</v>
      </c>
      <c r="C374" s="12" t="s">
        <v>52</v>
      </c>
      <c r="D374" s="12" t="s">
        <v>11</v>
      </c>
      <c r="E374" s="12" t="s">
        <v>30</v>
      </c>
      <c r="F374" s="12" t="s">
        <v>53</v>
      </c>
      <c r="G374" s="13">
        <v>0</v>
      </c>
      <c r="H374" s="13">
        <v>0</v>
      </c>
      <c r="I374" s="13">
        <v>0</v>
      </c>
      <c r="J374" s="13">
        <v>0</v>
      </c>
      <c r="K374" s="13">
        <v>7</v>
      </c>
      <c r="L374" s="13">
        <v>14</v>
      </c>
      <c r="M374" s="13">
        <v>14</v>
      </c>
    </row>
    <row r="375" spans="1:13" hidden="1" x14ac:dyDescent="0.2">
      <c r="A375" s="12" t="s">
        <v>62</v>
      </c>
      <c r="B375" s="12" t="s">
        <v>63</v>
      </c>
      <c r="C375" s="12" t="s">
        <v>52</v>
      </c>
      <c r="D375" s="12" t="s">
        <v>11</v>
      </c>
      <c r="E375" s="12" t="s">
        <v>30</v>
      </c>
      <c r="F375" s="12" t="s">
        <v>53</v>
      </c>
      <c r="G375" s="13">
        <v>0</v>
      </c>
      <c r="H375" s="13">
        <v>0</v>
      </c>
      <c r="I375" s="13">
        <v>0</v>
      </c>
      <c r="J375" s="13">
        <v>100</v>
      </c>
      <c r="K375" s="13">
        <v>195</v>
      </c>
      <c r="L375" s="13">
        <v>88</v>
      </c>
      <c r="M375" s="13">
        <v>77</v>
      </c>
    </row>
    <row r="376" spans="1:13" hidden="1" x14ac:dyDescent="0.2">
      <c r="A376" s="12" t="s">
        <v>64</v>
      </c>
      <c r="B376" s="12" t="s">
        <v>65</v>
      </c>
      <c r="C376" s="12" t="s">
        <v>52</v>
      </c>
      <c r="D376" s="12" t="s">
        <v>11</v>
      </c>
      <c r="E376" s="12" t="s">
        <v>30</v>
      </c>
      <c r="F376" s="12" t="s">
        <v>53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v>28</v>
      </c>
      <c r="M376" s="13">
        <v>68</v>
      </c>
    </row>
    <row r="377" spans="1:13" hidden="1" x14ac:dyDescent="0.2">
      <c r="A377" s="12" t="s">
        <v>66</v>
      </c>
      <c r="B377" s="12" t="s">
        <v>67</v>
      </c>
      <c r="C377" s="12" t="s">
        <v>52</v>
      </c>
      <c r="D377" s="12" t="s">
        <v>11</v>
      </c>
      <c r="E377" s="12" t="s">
        <v>30</v>
      </c>
      <c r="F377" s="12" t="s">
        <v>53</v>
      </c>
      <c r="G377" s="13">
        <v>0</v>
      </c>
      <c r="H377" s="13">
        <v>0</v>
      </c>
      <c r="I377" s="13">
        <v>0</v>
      </c>
      <c r="J377" s="13">
        <v>0</v>
      </c>
      <c r="K377" s="13">
        <v>1</v>
      </c>
      <c r="L377" s="13">
        <v>28</v>
      </c>
      <c r="M377" s="13">
        <v>36</v>
      </c>
    </row>
    <row r="378" spans="1:13" hidden="1" x14ac:dyDescent="0.2">
      <c r="A378" s="12" t="s">
        <v>361</v>
      </c>
      <c r="B378" s="12" t="s">
        <v>362</v>
      </c>
      <c r="C378" s="12" t="s">
        <v>363</v>
      </c>
      <c r="D378" s="12" t="s">
        <v>31</v>
      </c>
      <c r="E378" s="12" t="s">
        <v>32</v>
      </c>
      <c r="F378" s="12" t="s">
        <v>53</v>
      </c>
      <c r="G378" s="13">
        <v>0</v>
      </c>
      <c r="H378" s="13">
        <v>0</v>
      </c>
      <c r="I378" s="13">
        <v>0</v>
      </c>
      <c r="J378" s="13">
        <v>0</v>
      </c>
      <c r="K378" s="13">
        <v>1</v>
      </c>
      <c r="L378" s="13">
        <v>3</v>
      </c>
      <c r="M378" s="13">
        <v>3</v>
      </c>
    </row>
    <row r="379" spans="1:13" hidden="1" x14ac:dyDescent="0.2">
      <c r="A379" s="12" t="s">
        <v>364</v>
      </c>
      <c r="B379" s="12" t="s">
        <v>365</v>
      </c>
      <c r="C379" s="12" t="s">
        <v>366</v>
      </c>
      <c r="D379" s="12" t="s">
        <v>31</v>
      </c>
      <c r="E379" s="12" t="s">
        <v>32</v>
      </c>
      <c r="F379" s="12" t="s">
        <v>53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14</v>
      </c>
      <c r="M379" s="13">
        <v>23</v>
      </c>
    </row>
    <row r="380" spans="1:13" hidden="1" x14ac:dyDescent="0.2">
      <c r="A380" s="12" t="s">
        <v>367</v>
      </c>
      <c r="B380" s="12" t="s">
        <v>368</v>
      </c>
      <c r="C380" s="12" t="s">
        <v>369</v>
      </c>
      <c r="D380" s="12" t="s">
        <v>31</v>
      </c>
      <c r="E380" s="12" t="s">
        <v>32</v>
      </c>
      <c r="F380" s="12" t="s">
        <v>53</v>
      </c>
      <c r="G380" s="13">
        <v>0</v>
      </c>
      <c r="H380" s="13">
        <v>10</v>
      </c>
      <c r="I380" s="13">
        <v>7</v>
      </c>
      <c r="J380" s="13">
        <v>20</v>
      </c>
      <c r="K380" s="13">
        <v>38</v>
      </c>
      <c r="L380" s="13">
        <v>130</v>
      </c>
      <c r="M380" s="13">
        <v>195</v>
      </c>
    </row>
    <row r="381" spans="1:13" hidden="1" x14ac:dyDescent="0.2">
      <c r="A381" s="12" t="s">
        <v>370</v>
      </c>
      <c r="B381" s="12" t="s">
        <v>371</v>
      </c>
      <c r="C381" s="12" t="s">
        <v>70</v>
      </c>
      <c r="D381" s="12" t="s">
        <v>33</v>
      </c>
      <c r="E381" s="12" t="s">
        <v>32</v>
      </c>
      <c r="F381" s="12" t="s">
        <v>53</v>
      </c>
      <c r="G381" s="13">
        <v>0</v>
      </c>
      <c r="H381" s="13">
        <v>0</v>
      </c>
      <c r="I381" s="13">
        <v>1</v>
      </c>
      <c r="J381" s="13">
        <v>0</v>
      </c>
      <c r="K381" s="13">
        <v>0</v>
      </c>
      <c r="L381" s="13">
        <v>0</v>
      </c>
      <c r="M381" s="13">
        <v>0</v>
      </c>
    </row>
    <row r="382" spans="1:13" hidden="1" x14ac:dyDescent="0.2">
      <c r="A382" s="12" t="s">
        <v>372</v>
      </c>
      <c r="B382" s="12" t="s">
        <v>373</v>
      </c>
      <c r="C382" s="12" t="s">
        <v>73</v>
      </c>
      <c r="D382" s="12" t="s">
        <v>33</v>
      </c>
      <c r="E382" s="12" t="s">
        <v>32</v>
      </c>
      <c r="F382" s="12" t="s">
        <v>53</v>
      </c>
      <c r="G382" s="13">
        <v>167</v>
      </c>
      <c r="H382" s="13">
        <v>104</v>
      </c>
      <c r="I382" s="13">
        <v>67</v>
      </c>
      <c r="J382" s="13">
        <v>81</v>
      </c>
      <c r="K382" s="13">
        <v>120</v>
      </c>
      <c r="L382" s="13">
        <v>102</v>
      </c>
      <c r="M382" s="13">
        <v>107</v>
      </c>
    </row>
    <row r="383" spans="1:13" hidden="1" x14ac:dyDescent="0.2">
      <c r="A383" s="12" t="s">
        <v>374</v>
      </c>
      <c r="B383" s="12" t="s">
        <v>375</v>
      </c>
      <c r="C383" s="12" t="s">
        <v>73</v>
      </c>
      <c r="D383" s="12" t="s">
        <v>33</v>
      </c>
      <c r="E383" s="12" t="s">
        <v>32</v>
      </c>
      <c r="F383" s="12" t="s">
        <v>53</v>
      </c>
      <c r="G383" s="13">
        <v>77</v>
      </c>
      <c r="H383" s="13">
        <v>82</v>
      </c>
      <c r="I383" s="13">
        <v>72</v>
      </c>
      <c r="J383" s="13">
        <v>83</v>
      </c>
      <c r="K383" s="13">
        <v>70</v>
      </c>
      <c r="L383" s="13">
        <v>71</v>
      </c>
      <c r="M383" s="13">
        <v>75</v>
      </c>
    </row>
    <row r="384" spans="1:13" hidden="1" x14ac:dyDescent="0.2">
      <c r="A384" s="12" t="s">
        <v>376</v>
      </c>
      <c r="B384" s="12" t="s">
        <v>377</v>
      </c>
      <c r="C384" s="12" t="s">
        <v>132</v>
      </c>
      <c r="D384" s="12" t="s">
        <v>33</v>
      </c>
      <c r="E384" s="12" t="s">
        <v>32</v>
      </c>
      <c r="F384" s="12" t="s">
        <v>53</v>
      </c>
      <c r="G384" s="13">
        <v>0</v>
      </c>
      <c r="H384" s="13">
        <v>0</v>
      </c>
      <c r="I384" s="13">
        <v>0</v>
      </c>
      <c r="J384" s="13">
        <v>0</v>
      </c>
      <c r="K384" s="13">
        <v>3</v>
      </c>
      <c r="L384" s="13">
        <v>0</v>
      </c>
      <c r="M384" s="13">
        <v>0</v>
      </c>
    </row>
    <row r="385" spans="1:13" hidden="1" x14ac:dyDescent="0.2">
      <c r="A385" s="12" t="s">
        <v>378</v>
      </c>
      <c r="B385" s="12" t="s">
        <v>379</v>
      </c>
      <c r="C385" s="12" t="s">
        <v>170</v>
      </c>
      <c r="D385" s="12" t="s">
        <v>33</v>
      </c>
      <c r="E385" s="12" t="s">
        <v>32</v>
      </c>
      <c r="F385" s="12" t="s">
        <v>53</v>
      </c>
      <c r="G385" s="13">
        <v>4</v>
      </c>
      <c r="H385" s="13">
        <v>0</v>
      </c>
      <c r="I385" s="13">
        <v>4</v>
      </c>
      <c r="J385" s="13">
        <v>4</v>
      </c>
      <c r="K385" s="13">
        <v>7</v>
      </c>
      <c r="L385" s="13">
        <v>8</v>
      </c>
      <c r="M385" s="13">
        <v>6</v>
      </c>
    </row>
    <row r="386" spans="1:13" hidden="1" x14ac:dyDescent="0.2">
      <c r="A386" s="12" t="s">
        <v>380</v>
      </c>
      <c r="B386" s="12" t="s">
        <v>381</v>
      </c>
      <c r="C386" s="12" t="s">
        <v>70</v>
      </c>
      <c r="D386" s="12" t="s">
        <v>33</v>
      </c>
      <c r="E386" s="12" t="s">
        <v>32</v>
      </c>
      <c r="F386" s="12" t="s">
        <v>53</v>
      </c>
      <c r="G386" s="13">
        <v>0</v>
      </c>
      <c r="H386" s="13">
        <v>0</v>
      </c>
      <c r="I386" s="13">
        <v>8</v>
      </c>
      <c r="J386" s="13">
        <v>2</v>
      </c>
      <c r="K386" s="13">
        <v>15</v>
      </c>
      <c r="L386" s="13">
        <v>20</v>
      </c>
      <c r="M386" s="13">
        <v>22</v>
      </c>
    </row>
    <row r="387" spans="1:13" hidden="1" x14ac:dyDescent="0.2">
      <c r="A387" s="12" t="s">
        <v>382</v>
      </c>
      <c r="B387" s="12" t="s">
        <v>383</v>
      </c>
      <c r="C387" s="12" t="s">
        <v>70</v>
      </c>
      <c r="D387" s="12" t="s">
        <v>33</v>
      </c>
      <c r="E387" s="12" t="s">
        <v>32</v>
      </c>
      <c r="F387" s="12" t="s">
        <v>53</v>
      </c>
      <c r="G387" s="13">
        <v>4</v>
      </c>
      <c r="H387" s="13">
        <v>4</v>
      </c>
      <c r="I387" s="13">
        <v>2</v>
      </c>
      <c r="J387" s="13">
        <v>0</v>
      </c>
      <c r="K387" s="13">
        <v>0</v>
      </c>
      <c r="L387" s="13">
        <v>2</v>
      </c>
      <c r="M387" s="13">
        <v>2</v>
      </c>
    </row>
    <row r="388" spans="1:13" hidden="1" x14ac:dyDescent="0.2">
      <c r="A388" s="12" t="s">
        <v>384</v>
      </c>
      <c r="B388" s="12" t="s">
        <v>385</v>
      </c>
      <c r="C388" s="12" t="s">
        <v>170</v>
      </c>
      <c r="D388" s="12" t="s">
        <v>33</v>
      </c>
      <c r="E388" s="12" t="s">
        <v>32</v>
      </c>
      <c r="F388" s="12" t="s">
        <v>53</v>
      </c>
      <c r="G388" s="13">
        <v>4</v>
      </c>
      <c r="H388" s="13">
        <v>4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</row>
    <row r="389" spans="1:13" hidden="1" x14ac:dyDescent="0.2">
      <c r="A389" s="12" t="s">
        <v>386</v>
      </c>
      <c r="B389" s="12" t="s">
        <v>387</v>
      </c>
      <c r="C389" s="12" t="s">
        <v>70</v>
      </c>
      <c r="D389" s="12" t="s">
        <v>33</v>
      </c>
      <c r="E389" s="12" t="s">
        <v>32</v>
      </c>
      <c r="F389" s="12" t="s">
        <v>53</v>
      </c>
      <c r="G389" s="13">
        <v>21</v>
      </c>
      <c r="H389" s="13">
        <v>4</v>
      </c>
      <c r="I389" s="13">
        <v>4</v>
      </c>
      <c r="J389" s="13">
        <v>0</v>
      </c>
      <c r="K389" s="13">
        <v>0</v>
      </c>
      <c r="L389" s="13">
        <v>0</v>
      </c>
      <c r="M389" s="13">
        <v>0</v>
      </c>
    </row>
    <row r="390" spans="1:13" hidden="1" x14ac:dyDescent="0.2">
      <c r="A390" s="12" t="s">
        <v>388</v>
      </c>
      <c r="B390" s="12" t="s">
        <v>389</v>
      </c>
      <c r="C390" s="12" t="s">
        <v>170</v>
      </c>
      <c r="D390" s="12" t="s">
        <v>33</v>
      </c>
      <c r="E390" s="12" t="s">
        <v>32</v>
      </c>
      <c r="F390" s="12" t="s">
        <v>53</v>
      </c>
      <c r="G390" s="13">
        <v>0</v>
      </c>
      <c r="H390" s="13">
        <v>0</v>
      </c>
      <c r="I390" s="13">
        <v>0</v>
      </c>
      <c r="J390" s="13">
        <v>3</v>
      </c>
      <c r="K390" s="13">
        <v>4</v>
      </c>
      <c r="L390" s="13">
        <v>4</v>
      </c>
      <c r="M390" s="13">
        <v>3</v>
      </c>
    </row>
    <row r="391" spans="1:13" hidden="1" x14ac:dyDescent="0.2">
      <c r="A391" s="12" t="s">
        <v>390</v>
      </c>
      <c r="B391" s="12" t="s">
        <v>391</v>
      </c>
      <c r="C391" s="12" t="s">
        <v>70</v>
      </c>
      <c r="D391" s="12" t="s">
        <v>33</v>
      </c>
      <c r="E391" s="12" t="s">
        <v>32</v>
      </c>
      <c r="F391" s="12" t="s">
        <v>53</v>
      </c>
      <c r="G391" s="13">
        <v>23</v>
      </c>
      <c r="H391" s="13">
        <v>23</v>
      </c>
      <c r="I391" s="13">
        <v>11</v>
      </c>
      <c r="J391" s="13">
        <v>13</v>
      </c>
      <c r="K391" s="13">
        <v>11</v>
      </c>
      <c r="L391" s="13">
        <v>13</v>
      </c>
      <c r="M391" s="13">
        <v>8</v>
      </c>
    </row>
    <row r="392" spans="1:13" hidden="1" x14ac:dyDescent="0.2">
      <c r="A392" s="12" t="s">
        <v>392</v>
      </c>
      <c r="B392" s="12" t="s">
        <v>393</v>
      </c>
      <c r="C392" s="12" t="s">
        <v>394</v>
      </c>
      <c r="D392" s="12" t="s">
        <v>33</v>
      </c>
      <c r="E392" s="12" t="s">
        <v>32</v>
      </c>
      <c r="F392" s="12" t="s">
        <v>53</v>
      </c>
      <c r="G392" s="13">
        <v>0</v>
      </c>
      <c r="H392" s="13">
        <v>13</v>
      </c>
      <c r="I392" s="13">
        <v>11</v>
      </c>
      <c r="J392" s="13">
        <v>0</v>
      </c>
      <c r="K392" s="13">
        <v>0</v>
      </c>
      <c r="L392" s="13">
        <v>0</v>
      </c>
      <c r="M392" s="13">
        <v>0</v>
      </c>
    </row>
    <row r="393" spans="1:13" hidden="1" x14ac:dyDescent="0.2">
      <c r="A393" s="12" t="s">
        <v>395</v>
      </c>
      <c r="B393" s="12" t="s">
        <v>396</v>
      </c>
      <c r="C393" s="12" t="s">
        <v>70</v>
      </c>
      <c r="D393" s="12" t="s">
        <v>33</v>
      </c>
      <c r="E393" s="12" t="s">
        <v>32</v>
      </c>
      <c r="F393" s="12" t="s">
        <v>53</v>
      </c>
      <c r="G393" s="13">
        <v>4</v>
      </c>
      <c r="H393" s="13">
        <v>15</v>
      </c>
      <c r="I393" s="13">
        <v>14</v>
      </c>
      <c r="J393" s="13">
        <v>11</v>
      </c>
      <c r="K393" s="13">
        <v>37</v>
      </c>
      <c r="L393" s="13">
        <v>0</v>
      </c>
      <c r="M393" s="13">
        <v>0</v>
      </c>
    </row>
    <row r="394" spans="1:13" hidden="1" x14ac:dyDescent="0.2">
      <c r="A394" s="12" t="s">
        <v>397</v>
      </c>
      <c r="B394" s="12" t="s">
        <v>398</v>
      </c>
      <c r="C394" s="12" t="s">
        <v>70</v>
      </c>
      <c r="D394" s="12" t="s">
        <v>33</v>
      </c>
      <c r="E394" s="12" t="s">
        <v>32</v>
      </c>
      <c r="F394" s="12" t="s">
        <v>53</v>
      </c>
      <c r="G394" s="13">
        <v>0</v>
      </c>
      <c r="H394" s="13">
        <v>0</v>
      </c>
      <c r="I394" s="13">
        <v>5</v>
      </c>
      <c r="J394" s="13">
        <v>6</v>
      </c>
      <c r="K394" s="13">
        <v>18</v>
      </c>
      <c r="L394" s="13">
        <v>0</v>
      </c>
      <c r="M394" s="13">
        <v>0</v>
      </c>
    </row>
    <row r="395" spans="1:13" hidden="1" x14ac:dyDescent="0.2">
      <c r="A395" s="12" t="s">
        <v>399</v>
      </c>
      <c r="B395" s="12" t="s">
        <v>400</v>
      </c>
      <c r="C395" s="12" t="s">
        <v>70</v>
      </c>
      <c r="D395" s="12" t="s">
        <v>33</v>
      </c>
      <c r="E395" s="12" t="s">
        <v>32</v>
      </c>
      <c r="F395" s="12" t="s">
        <v>53</v>
      </c>
      <c r="G395" s="13">
        <v>98</v>
      </c>
      <c r="H395" s="13">
        <v>104</v>
      </c>
      <c r="I395" s="13">
        <v>84</v>
      </c>
      <c r="J395" s="13">
        <v>17</v>
      </c>
      <c r="K395" s="13">
        <v>46</v>
      </c>
      <c r="L395" s="13">
        <v>0</v>
      </c>
      <c r="M395" s="13">
        <v>0</v>
      </c>
    </row>
    <row r="396" spans="1:13" hidden="1" x14ac:dyDescent="0.2">
      <c r="A396" s="12" t="s">
        <v>401</v>
      </c>
      <c r="B396" s="12" t="s">
        <v>402</v>
      </c>
      <c r="C396" s="12" t="s">
        <v>70</v>
      </c>
      <c r="D396" s="12" t="s">
        <v>33</v>
      </c>
      <c r="E396" s="12" t="s">
        <v>32</v>
      </c>
      <c r="F396" s="12" t="s">
        <v>53</v>
      </c>
      <c r="G396" s="13">
        <v>15</v>
      </c>
      <c r="H396" s="13">
        <v>25</v>
      </c>
      <c r="I396" s="13">
        <v>11</v>
      </c>
      <c r="J396" s="13">
        <v>5</v>
      </c>
      <c r="K396" s="13">
        <v>16</v>
      </c>
      <c r="L396" s="13">
        <v>16</v>
      </c>
      <c r="M396" s="13">
        <v>10</v>
      </c>
    </row>
    <row r="397" spans="1:13" hidden="1" x14ac:dyDescent="0.2">
      <c r="A397" s="12" t="s">
        <v>403</v>
      </c>
      <c r="B397" s="12" t="s">
        <v>404</v>
      </c>
      <c r="C397" s="12" t="s">
        <v>73</v>
      </c>
      <c r="D397" s="12" t="s">
        <v>34</v>
      </c>
      <c r="E397" s="12" t="s">
        <v>32</v>
      </c>
      <c r="F397" s="12" t="s">
        <v>53</v>
      </c>
      <c r="G397" s="13">
        <v>671</v>
      </c>
      <c r="H397" s="13">
        <v>696</v>
      </c>
      <c r="I397" s="13">
        <v>518</v>
      </c>
      <c r="J397" s="13">
        <v>640</v>
      </c>
      <c r="K397" s="13">
        <v>680</v>
      </c>
      <c r="L397" s="13">
        <v>699</v>
      </c>
      <c r="M397" s="13">
        <v>683</v>
      </c>
    </row>
    <row r="398" spans="1:13" hidden="1" x14ac:dyDescent="0.2">
      <c r="A398" s="12" t="s">
        <v>405</v>
      </c>
      <c r="B398" s="12" t="s">
        <v>406</v>
      </c>
      <c r="C398" s="12" t="s">
        <v>73</v>
      </c>
      <c r="D398" s="12" t="s">
        <v>34</v>
      </c>
      <c r="E398" s="12" t="s">
        <v>32</v>
      </c>
      <c r="F398" s="12" t="s">
        <v>53</v>
      </c>
      <c r="G398" s="13">
        <v>861</v>
      </c>
      <c r="H398" s="13">
        <v>675</v>
      </c>
      <c r="I398" s="13">
        <v>1093</v>
      </c>
      <c r="J398" s="13">
        <v>977</v>
      </c>
      <c r="K398" s="13">
        <v>866</v>
      </c>
      <c r="L398" s="13">
        <v>991</v>
      </c>
      <c r="M398" s="13">
        <v>904</v>
      </c>
    </row>
    <row r="399" spans="1:13" hidden="1" x14ac:dyDescent="0.2">
      <c r="A399" s="12" t="s">
        <v>407</v>
      </c>
      <c r="B399" s="12" t="s">
        <v>408</v>
      </c>
      <c r="C399" s="12" t="s">
        <v>132</v>
      </c>
      <c r="D399" s="12" t="s">
        <v>34</v>
      </c>
      <c r="E399" s="12" t="s">
        <v>32</v>
      </c>
      <c r="F399" s="12" t="s">
        <v>53</v>
      </c>
      <c r="G399" s="13">
        <v>0</v>
      </c>
      <c r="H399" s="13">
        <v>11</v>
      </c>
      <c r="I399" s="13">
        <v>21</v>
      </c>
      <c r="J399" s="13">
        <v>24</v>
      </c>
      <c r="K399" s="13">
        <v>108</v>
      </c>
      <c r="L399" s="13">
        <v>0</v>
      </c>
      <c r="M399" s="13">
        <v>0</v>
      </c>
    </row>
    <row r="400" spans="1:13" hidden="1" x14ac:dyDescent="0.2">
      <c r="A400" s="12" t="s">
        <v>409</v>
      </c>
      <c r="B400" s="12" t="s">
        <v>410</v>
      </c>
      <c r="C400" s="12" t="s">
        <v>132</v>
      </c>
      <c r="D400" s="12" t="s">
        <v>34</v>
      </c>
      <c r="E400" s="12" t="s">
        <v>32</v>
      </c>
      <c r="F400" s="12" t="s">
        <v>53</v>
      </c>
      <c r="G400" s="13">
        <v>4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</row>
    <row r="401" spans="1:13" hidden="1" x14ac:dyDescent="0.2">
      <c r="A401" s="12" t="s">
        <v>411</v>
      </c>
      <c r="B401" s="12" t="s">
        <v>412</v>
      </c>
      <c r="C401" s="12" t="s">
        <v>73</v>
      </c>
      <c r="D401" s="12" t="s">
        <v>34</v>
      </c>
      <c r="E401" s="12" t="s">
        <v>32</v>
      </c>
      <c r="F401" s="12" t="s">
        <v>53</v>
      </c>
      <c r="G401" s="13">
        <v>400</v>
      </c>
      <c r="H401" s="13">
        <v>406</v>
      </c>
      <c r="I401" s="13">
        <v>187</v>
      </c>
      <c r="J401" s="13">
        <v>240</v>
      </c>
      <c r="K401" s="13">
        <v>230</v>
      </c>
      <c r="L401" s="13">
        <v>235</v>
      </c>
      <c r="M401" s="13">
        <v>224</v>
      </c>
    </row>
    <row r="402" spans="1:13" hidden="1" x14ac:dyDescent="0.2">
      <c r="A402" s="12" t="s">
        <v>413</v>
      </c>
      <c r="B402" s="12" t="s">
        <v>414</v>
      </c>
      <c r="C402" s="12" t="s">
        <v>73</v>
      </c>
      <c r="D402" s="12" t="s">
        <v>34</v>
      </c>
      <c r="E402" s="12" t="s">
        <v>32</v>
      </c>
      <c r="F402" s="12" t="s">
        <v>53</v>
      </c>
      <c r="G402" s="13">
        <v>92</v>
      </c>
      <c r="H402" s="13">
        <v>0</v>
      </c>
      <c r="I402" s="13">
        <v>0</v>
      </c>
      <c r="J402" s="13">
        <v>0</v>
      </c>
      <c r="K402" s="13">
        <v>0</v>
      </c>
      <c r="L402" s="13">
        <v>14</v>
      </c>
      <c r="M402" s="13">
        <v>14</v>
      </c>
    </row>
    <row r="403" spans="1:13" hidden="1" x14ac:dyDescent="0.2">
      <c r="A403" s="12" t="s">
        <v>415</v>
      </c>
      <c r="B403" s="12" t="s">
        <v>416</v>
      </c>
      <c r="C403" s="12" t="s">
        <v>73</v>
      </c>
      <c r="D403" s="12" t="s">
        <v>34</v>
      </c>
      <c r="E403" s="12" t="s">
        <v>32</v>
      </c>
      <c r="F403" s="12" t="s">
        <v>53</v>
      </c>
      <c r="G403" s="13">
        <v>0</v>
      </c>
      <c r="H403" s="13">
        <v>0</v>
      </c>
      <c r="I403" s="13">
        <v>0</v>
      </c>
      <c r="J403" s="13">
        <v>1</v>
      </c>
      <c r="K403" s="13">
        <v>3</v>
      </c>
      <c r="L403" s="13">
        <v>3</v>
      </c>
      <c r="M403" s="13">
        <v>2</v>
      </c>
    </row>
    <row r="404" spans="1:13" hidden="1" x14ac:dyDescent="0.2">
      <c r="A404" s="12" t="s">
        <v>417</v>
      </c>
      <c r="B404" s="12" t="s">
        <v>418</v>
      </c>
      <c r="C404" s="12" t="s">
        <v>73</v>
      </c>
      <c r="D404" s="12" t="s">
        <v>34</v>
      </c>
      <c r="E404" s="12" t="s">
        <v>32</v>
      </c>
      <c r="F404" s="12" t="s">
        <v>53</v>
      </c>
      <c r="G404" s="13">
        <v>23</v>
      </c>
      <c r="H404" s="13">
        <v>13</v>
      </c>
      <c r="I404" s="13">
        <v>16</v>
      </c>
      <c r="J404" s="13">
        <v>25</v>
      </c>
      <c r="K404" s="13">
        <v>21</v>
      </c>
      <c r="L404" s="13">
        <v>18</v>
      </c>
      <c r="M404" s="13">
        <v>19</v>
      </c>
    </row>
    <row r="405" spans="1:13" hidden="1" x14ac:dyDescent="0.2">
      <c r="A405" s="12" t="s">
        <v>419</v>
      </c>
      <c r="B405" s="12" t="s">
        <v>420</v>
      </c>
      <c r="C405" s="12" t="s">
        <v>217</v>
      </c>
      <c r="D405" s="12" t="s">
        <v>34</v>
      </c>
      <c r="E405" s="12" t="s">
        <v>32</v>
      </c>
      <c r="F405" s="12" t="s">
        <v>53</v>
      </c>
      <c r="G405" s="13">
        <v>23</v>
      </c>
      <c r="H405" s="13">
        <v>79</v>
      </c>
      <c r="I405" s="13">
        <v>54</v>
      </c>
      <c r="J405" s="13">
        <v>33</v>
      </c>
      <c r="K405" s="13">
        <v>4</v>
      </c>
      <c r="L405" s="13">
        <v>0</v>
      </c>
      <c r="M405" s="13">
        <v>0</v>
      </c>
    </row>
    <row r="406" spans="1:13" hidden="1" x14ac:dyDescent="0.2">
      <c r="A406" s="12" t="s">
        <v>421</v>
      </c>
      <c r="B406" s="12" t="s">
        <v>422</v>
      </c>
      <c r="C406" s="12" t="s">
        <v>52</v>
      </c>
      <c r="D406" s="12" t="s">
        <v>34</v>
      </c>
      <c r="E406" s="12" t="s">
        <v>32</v>
      </c>
      <c r="F406" s="12" t="s">
        <v>53</v>
      </c>
      <c r="G406" s="13">
        <v>144</v>
      </c>
      <c r="H406" s="13">
        <v>142</v>
      </c>
      <c r="I406" s="13">
        <v>141</v>
      </c>
      <c r="J406" s="13">
        <v>121</v>
      </c>
      <c r="K406" s="13">
        <v>127</v>
      </c>
      <c r="L406" s="13">
        <v>147</v>
      </c>
      <c r="M406" s="13">
        <v>135</v>
      </c>
    </row>
    <row r="407" spans="1:13" hidden="1" x14ac:dyDescent="0.2">
      <c r="A407" s="12" t="s">
        <v>423</v>
      </c>
      <c r="B407" s="12" t="s">
        <v>424</v>
      </c>
      <c r="C407" s="12" t="s">
        <v>73</v>
      </c>
      <c r="D407" s="12" t="s">
        <v>34</v>
      </c>
      <c r="E407" s="12" t="s">
        <v>32</v>
      </c>
      <c r="F407" s="12" t="s">
        <v>53</v>
      </c>
      <c r="G407" s="13">
        <v>79</v>
      </c>
      <c r="H407" s="13">
        <v>81</v>
      </c>
      <c r="I407" s="13">
        <v>60</v>
      </c>
      <c r="J407" s="13">
        <v>56</v>
      </c>
      <c r="K407" s="13">
        <v>47</v>
      </c>
      <c r="L407" s="13">
        <v>39</v>
      </c>
      <c r="M407" s="13">
        <v>33</v>
      </c>
    </row>
    <row r="408" spans="1:13" hidden="1" x14ac:dyDescent="0.2">
      <c r="A408" s="12" t="s">
        <v>425</v>
      </c>
      <c r="B408" s="12" t="s">
        <v>426</v>
      </c>
      <c r="C408" s="12" t="s">
        <v>73</v>
      </c>
      <c r="D408" s="12" t="s">
        <v>34</v>
      </c>
      <c r="E408" s="12" t="s">
        <v>32</v>
      </c>
      <c r="F408" s="12" t="s">
        <v>53</v>
      </c>
      <c r="G408" s="13">
        <v>0</v>
      </c>
      <c r="H408" s="13">
        <v>0</v>
      </c>
      <c r="I408" s="13">
        <v>2</v>
      </c>
      <c r="J408" s="13">
        <v>5</v>
      </c>
      <c r="K408" s="13">
        <v>7</v>
      </c>
      <c r="L408" s="13">
        <v>10</v>
      </c>
      <c r="M408" s="13">
        <v>12</v>
      </c>
    </row>
    <row r="409" spans="1:13" hidden="1" x14ac:dyDescent="0.2">
      <c r="A409" s="12" t="s">
        <v>427</v>
      </c>
      <c r="B409" s="12" t="s">
        <v>428</v>
      </c>
      <c r="C409" s="12" t="s">
        <v>73</v>
      </c>
      <c r="D409" s="12" t="s">
        <v>34</v>
      </c>
      <c r="E409" s="12" t="s">
        <v>32</v>
      </c>
      <c r="F409" s="12" t="s">
        <v>53</v>
      </c>
      <c r="G409" s="13">
        <v>0</v>
      </c>
      <c r="H409" s="13">
        <v>33</v>
      </c>
      <c r="I409" s="13">
        <v>50</v>
      </c>
      <c r="J409" s="13">
        <v>56</v>
      </c>
      <c r="K409" s="13">
        <v>20</v>
      </c>
      <c r="L409" s="13">
        <v>0</v>
      </c>
      <c r="M409" s="13">
        <v>0</v>
      </c>
    </row>
    <row r="410" spans="1:13" hidden="1" x14ac:dyDescent="0.2">
      <c r="A410" s="12" t="s">
        <v>429</v>
      </c>
      <c r="B410" s="12" t="s">
        <v>430</v>
      </c>
      <c r="C410" s="12" t="s">
        <v>73</v>
      </c>
      <c r="D410" s="12" t="s">
        <v>34</v>
      </c>
      <c r="E410" s="12" t="s">
        <v>32</v>
      </c>
      <c r="F410" s="12" t="s">
        <v>53</v>
      </c>
      <c r="G410" s="13">
        <v>140</v>
      </c>
      <c r="H410" s="13">
        <v>150</v>
      </c>
      <c r="I410" s="13">
        <v>87</v>
      </c>
      <c r="J410" s="13">
        <v>115</v>
      </c>
      <c r="K410" s="13">
        <v>117</v>
      </c>
      <c r="L410" s="13">
        <v>116</v>
      </c>
      <c r="M410" s="13">
        <v>108</v>
      </c>
    </row>
    <row r="411" spans="1:13" hidden="1" x14ac:dyDescent="0.2">
      <c r="A411" s="12" t="s">
        <v>431</v>
      </c>
      <c r="B411" s="12" t="s">
        <v>432</v>
      </c>
      <c r="C411" s="12" t="s">
        <v>73</v>
      </c>
      <c r="D411" s="12" t="s">
        <v>34</v>
      </c>
      <c r="E411" s="12" t="s">
        <v>32</v>
      </c>
      <c r="F411" s="12" t="s">
        <v>53</v>
      </c>
      <c r="G411" s="13">
        <v>44</v>
      </c>
      <c r="H411" s="13">
        <v>40</v>
      </c>
      <c r="I411" s="13">
        <v>25</v>
      </c>
      <c r="J411" s="13">
        <v>31</v>
      </c>
      <c r="K411" s="13">
        <v>29</v>
      </c>
      <c r="L411" s="13">
        <v>29</v>
      </c>
      <c r="M411" s="13">
        <v>29</v>
      </c>
    </row>
    <row r="412" spans="1:13" hidden="1" x14ac:dyDescent="0.2">
      <c r="A412" s="12" t="s">
        <v>433</v>
      </c>
      <c r="B412" s="12" t="s">
        <v>434</v>
      </c>
      <c r="C412" s="12" t="s">
        <v>73</v>
      </c>
      <c r="D412" s="12" t="s">
        <v>34</v>
      </c>
      <c r="E412" s="12" t="s">
        <v>32</v>
      </c>
      <c r="F412" s="12" t="s">
        <v>53</v>
      </c>
      <c r="G412" s="13">
        <v>23</v>
      </c>
      <c r="H412" s="13">
        <v>19</v>
      </c>
      <c r="I412" s="13">
        <v>15</v>
      </c>
      <c r="J412" s="13">
        <v>19</v>
      </c>
      <c r="K412" s="13">
        <v>18</v>
      </c>
      <c r="L412" s="13">
        <v>17</v>
      </c>
      <c r="M412" s="13">
        <v>17</v>
      </c>
    </row>
    <row r="413" spans="1:13" hidden="1" x14ac:dyDescent="0.2">
      <c r="A413" s="12" t="s">
        <v>83</v>
      </c>
      <c r="B413" s="12" t="s">
        <v>84</v>
      </c>
      <c r="C413" s="12" t="s">
        <v>85</v>
      </c>
      <c r="D413" s="12" t="s">
        <v>16</v>
      </c>
      <c r="E413" s="12" t="s">
        <v>36</v>
      </c>
      <c r="F413" s="12" t="s">
        <v>53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43</v>
      </c>
    </row>
    <row r="414" spans="1:13" hidden="1" x14ac:dyDescent="0.2">
      <c r="A414" s="12" t="s">
        <v>435</v>
      </c>
      <c r="B414" s="12" t="s">
        <v>436</v>
      </c>
      <c r="C414" s="12" t="s">
        <v>85</v>
      </c>
      <c r="D414" s="12" t="s">
        <v>16</v>
      </c>
      <c r="E414" s="12" t="s">
        <v>36</v>
      </c>
      <c r="F414" s="12" t="s">
        <v>53</v>
      </c>
      <c r="G414" s="13">
        <v>725</v>
      </c>
      <c r="H414" s="13">
        <v>427</v>
      </c>
      <c r="I414" s="13">
        <v>406</v>
      </c>
      <c r="J414" s="13">
        <v>311</v>
      </c>
      <c r="K414" s="13">
        <v>180</v>
      </c>
      <c r="L414" s="13">
        <v>128</v>
      </c>
      <c r="M414" s="13">
        <v>135</v>
      </c>
    </row>
    <row r="415" spans="1:13" hidden="1" x14ac:dyDescent="0.2">
      <c r="A415" s="12" t="s">
        <v>86</v>
      </c>
      <c r="B415" s="12" t="s">
        <v>87</v>
      </c>
      <c r="C415" s="12" t="s">
        <v>88</v>
      </c>
      <c r="D415" s="12" t="s">
        <v>16</v>
      </c>
      <c r="E415" s="12" t="s">
        <v>36</v>
      </c>
      <c r="F415" s="12" t="s">
        <v>53</v>
      </c>
      <c r="G415" s="13">
        <v>1267</v>
      </c>
      <c r="H415" s="13">
        <v>1052</v>
      </c>
      <c r="I415" s="13">
        <v>638</v>
      </c>
      <c r="J415" s="13">
        <v>0</v>
      </c>
      <c r="K415" s="13">
        <v>0</v>
      </c>
      <c r="L415" s="13">
        <v>818</v>
      </c>
      <c r="M415" s="13">
        <v>859</v>
      </c>
    </row>
    <row r="416" spans="1:13" hidden="1" x14ac:dyDescent="0.2">
      <c r="A416" s="12" t="s">
        <v>89</v>
      </c>
      <c r="B416" s="12" t="s">
        <v>90</v>
      </c>
      <c r="C416" s="12" t="s">
        <v>88</v>
      </c>
      <c r="D416" s="12" t="s">
        <v>16</v>
      </c>
      <c r="E416" s="12" t="s">
        <v>36</v>
      </c>
      <c r="F416" s="12" t="s">
        <v>53</v>
      </c>
      <c r="G416" s="13">
        <v>998</v>
      </c>
      <c r="H416" s="13">
        <v>886</v>
      </c>
      <c r="I416" s="13">
        <v>825</v>
      </c>
      <c r="J416" s="13">
        <v>501</v>
      </c>
      <c r="K416" s="13">
        <v>392</v>
      </c>
      <c r="L416" s="13">
        <v>324</v>
      </c>
      <c r="M416" s="13">
        <v>338</v>
      </c>
    </row>
    <row r="417" spans="1:13" hidden="1" x14ac:dyDescent="0.2">
      <c r="A417" s="12" t="s">
        <v>437</v>
      </c>
      <c r="B417" s="12" t="s">
        <v>438</v>
      </c>
      <c r="C417" s="12" t="s">
        <v>85</v>
      </c>
      <c r="D417" s="12" t="s">
        <v>16</v>
      </c>
      <c r="E417" s="12" t="s">
        <v>36</v>
      </c>
      <c r="F417" s="12" t="s">
        <v>53</v>
      </c>
      <c r="G417" s="13">
        <v>1284</v>
      </c>
      <c r="H417" s="13">
        <v>1288</v>
      </c>
      <c r="I417" s="13">
        <v>529</v>
      </c>
      <c r="J417" s="13">
        <v>877</v>
      </c>
      <c r="K417" s="13">
        <v>1165</v>
      </c>
      <c r="L417" s="13">
        <v>1204</v>
      </c>
      <c r="M417" s="13">
        <v>1180</v>
      </c>
    </row>
    <row r="418" spans="1:13" hidden="1" x14ac:dyDescent="0.2">
      <c r="A418" s="12" t="s">
        <v>439</v>
      </c>
      <c r="B418" s="12" t="s">
        <v>440</v>
      </c>
      <c r="C418" s="12" t="s">
        <v>112</v>
      </c>
      <c r="D418" s="12" t="s">
        <v>16</v>
      </c>
      <c r="E418" s="12" t="s">
        <v>36</v>
      </c>
      <c r="F418" s="12" t="s">
        <v>53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3</v>
      </c>
    </row>
    <row r="419" spans="1:13" hidden="1" x14ac:dyDescent="0.2">
      <c r="A419" s="12" t="s">
        <v>441</v>
      </c>
      <c r="B419" s="12" t="s">
        <v>442</v>
      </c>
      <c r="C419" s="12" t="s">
        <v>96</v>
      </c>
      <c r="D419" s="12" t="s">
        <v>16</v>
      </c>
      <c r="E419" s="12" t="s">
        <v>36</v>
      </c>
      <c r="F419" s="12" t="s">
        <v>53</v>
      </c>
      <c r="G419" s="13">
        <v>54</v>
      </c>
      <c r="H419" s="13">
        <v>44</v>
      </c>
      <c r="I419" s="13">
        <v>15</v>
      </c>
      <c r="J419" s="13">
        <v>32</v>
      </c>
      <c r="K419" s="13">
        <v>32</v>
      </c>
      <c r="L419" s="13">
        <v>32</v>
      </c>
      <c r="M419" s="13">
        <v>32</v>
      </c>
    </row>
    <row r="420" spans="1:13" hidden="1" x14ac:dyDescent="0.2">
      <c r="A420" s="12" t="s">
        <v>443</v>
      </c>
      <c r="B420" s="12" t="s">
        <v>444</v>
      </c>
      <c r="C420" s="12" t="s">
        <v>93</v>
      </c>
      <c r="D420" s="12" t="s">
        <v>16</v>
      </c>
      <c r="E420" s="12" t="s">
        <v>36</v>
      </c>
      <c r="F420" s="12" t="s">
        <v>53</v>
      </c>
      <c r="G420" s="13">
        <v>398</v>
      </c>
      <c r="H420" s="13">
        <v>713</v>
      </c>
      <c r="I420" s="13">
        <v>614</v>
      </c>
      <c r="J420" s="13">
        <v>619</v>
      </c>
      <c r="K420" s="13">
        <v>562</v>
      </c>
      <c r="L420" s="13">
        <v>1553</v>
      </c>
      <c r="M420" s="13">
        <v>0</v>
      </c>
    </row>
    <row r="421" spans="1:13" hidden="1" x14ac:dyDescent="0.2">
      <c r="A421" s="12" t="s">
        <v>445</v>
      </c>
      <c r="B421" s="12" t="s">
        <v>446</v>
      </c>
      <c r="C421" s="12" t="s">
        <v>93</v>
      </c>
      <c r="D421" s="12" t="s">
        <v>16</v>
      </c>
      <c r="E421" s="12" t="s">
        <v>36</v>
      </c>
      <c r="F421" s="12" t="s">
        <v>53</v>
      </c>
      <c r="G421" s="13">
        <v>646</v>
      </c>
      <c r="H421" s="13">
        <v>617</v>
      </c>
      <c r="I421" s="13">
        <v>693</v>
      </c>
      <c r="J421" s="13">
        <v>624</v>
      </c>
      <c r="K421" s="13">
        <v>534</v>
      </c>
      <c r="L421" s="13">
        <v>451</v>
      </c>
      <c r="M421" s="13">
        <v>824</v>
      </c>
    </row>
    <row r="422" spans="1:13" hidden="1" x14ac:dyDescent="0.2">
      <c r="A422" s="12" t="s">
        <v>447</v>
      </c>
      <c r="B422" s="12" t="s">
        <v>448</v>
      </c>
      <c r="C422" s="12" t="s">
        <v>93</v>
      </c>
      <c r="D422" s="12" t="s">
        <v>16</v>
      </c>
      <c r="E422" s="12" t="s">
        <v>36</v>
      </c>
      <c r="F422" s="12" t="s">
        <v>53</v>
      </c>
      <c r="G422" s="13">
        <v>611</v>
      </c>
      <c r="H422" s="13">
        <v>611</v>
      </c>
      <c r="I422" s="13">
        <v>737</v>
      </c>
      <c r="J422" s="13">
        <v>624</v>
      </c>
      <c r="K422" s="13">
        <v>534</v>
      </c>
      <c r="L422" s="13">
        <v>451</v>
      </c>
      <c r="M422" s="13">
        <v>824</v>
      </c>
    </row>
    <row r="423" spans="1:13" hidden="1" x14ac:dyDescent="0.2">
      <c r="A423" s="12" t="s">
        <v>91</v>
      </c>
      <c r="B423" s="12" t="s">
        <v>92</v>
      </c>
      <c r="C423" s="12" t="s">
        <v>93</v>
      </c>
      <c r="D423" s="12" t="s">
        <v>16</v>
      </c>
      <c r="E423" s="12" t="s">
        <v>36</v>
      </c>
      <c r="F423" s="12" t="s">
        <v>53</v>
      </c>
      <c r="G423" s="13">
        <v>144</v>
      </c>
      <c r="H423" s="13">
        <v>142</v>
      </c>
      <c r="I423" s="13">
        <v>44</v>
      </c>
      <c r="J423" s="13">
        <v>185</v>
      </c>
      <c r="K423" s="13">
        <v>0</v>
      </c>
      <c r="L423" s="13">
        <v>0</v>
      </c>
      <c r="M423" s="13">
        <v>1283</v>
      </c>
    </row>
    <row r="424" spans="1:13" hidden="1" x14ac:dyDescent="0.2">
      <c r="A424" s="12" t="s">
        <v>94</v>
      </c>
      <c r="B424" s="12" t="s">
        <v>95</v>
      </c>
      <c r="C424" s="12" t="s">
        <v>96</v>
      </c>
      <c r="D424" s="12" t="s">
        <v>16</v>
      </c>
      <c r="E424" s="12" t="s">
        <v>36</v>
      </c>
      <c r="F424" s="12" t="s">
        <v>53</v>
      </c>
      <c r="G424" s="13">
        <v>0</v>
      </c>
      <c r="H424" s="13">
        <v>0</v>
      </c>
      <c r="I424" s="13">
        <v>0</v>
      </c>
      <c r="J424" s="13">
        <v>0</v>
      </c>
      <c r="K424" s="13">
        <v>0</v>
      </c>
      <c r="L424" s="13">
        <v>0</v>
      </c>
      <c r="M424" s="13">
        <v>20</v>
      </c>
    </row>
    <row r="425" spans="1:13" hidden="1" x14ac:dyDescent="0.2">
      <c r="A425" s="12" t="s">
        <v>449</v>
      </c>
      <c r="B425" s="12" t="s">
        <v>450</v>
      </c>
      <c r="C425" s="12" t="s">
        <v>96</v>
      </c>
      <c r="D425" s="12" t="s">
        <v>16</v>
      </c>
      <c r="E425" s="12" t="s">
        <v>36</v>
      </c>
      <c r="F425" s="12" t="s">
        <v>53</v>
      </c>
      <c r="G425" s="13">
        <v>681</v>
      </c>
      <c r="H425" s="13">
        <v>284</v>
      </c>
      <c r="I425" s="13">
        <v>144</v>
      </c>
      <c r="J425" s="13">
        <v>200</v>
      </c>
      <c r="K425" s="13">
        <v>155</v>
      </c>
      <c r="L425" s="13">
        <v>110</v>
      </c>
      <c r="M425" s="13">
        <v>138</v>
      </c>
    </row>
    <row r="426" spans="1:13" hidden="1" x14ac:dyDescent="0.2">
      <c r="A426" s="12" t="s">
        <v>451</v>
      </c>
      <c r="B426" s="12" t="s">
        <v>452</v>
      </c>
      <c r="C426" s="12" t="s">
        <v>96</v>
      </c>
      <c r="D426" s="12" t="s">
        <v>16</v>
      </c>
      <c r="E426" s="12" t="s">
        <v>36</v>
      </c>
      <c r="F426" s="12" t="s">
        <v>53</v>
      </c>
      <c r="G426" s="13">
        <v>192</v>
      </c>
      <c r="H426" s="13">
        <v>275</v>
      </c>
      <c r="I426" s="13">
        <v>190</v>
      </c>
      <c r="J426" s="13">
        <v>198</v>
      </c>
      <c r="K426" s="13">
        <v>202</v>
      </c>
      <c r="L426" s="13">
        <v>200</v>
      </c>
      <c r="M426" s="13">
        <v>187</v>
      </c>
    </row>
    <row r="427" spans="1:13" hidden="1" x14ac:dyDescent="0.2">
      <c r="A427" s="12" t="s">
        <v>453</v>
      </c>
      <c r="B427" s="12" t="s">
        <v>454</v>
      </c>
      <c r="C427" s="12" t="s">
        <v>96</v>
      </c>
      <c r="D427" s="12" t="s">
        <v>16</v>
      </c>
      <c r="E427" s="12" t="s">
        <v>36</v>
      </c>
      <c r="F427" s="12" t="s">
        <v>53</v>
      </c>
      <c r="G427" s="13">
        <v>107</v>
      </c>
      <c r="H427" s="13">
        <v>92</v>
      </c>
      <c r="I427" s="13">
        <v>33</v>
      </c>
      <c r="J427" s="13">
        <v>60</v>
      </c>
      <c r="K427" s="13">
        <v>35</v>
      </c>
      <c r="L427" s="13">
        <v>17</v>
      </c>
      <c r="M427" s="13">
        <v>17</v>
      </c>
    </row>
    <row r="428" spans="1:13" hidden="1" x14ac:dyDescent="0.2">
      <c r="A428" s="12" t="s">
        <v>105</v>
      </c>
      <c r="B428" s="12" t="s">
        <v>106</v>
      </c>
      <c r="C428" s="12" t="s">
        <v>107</v>
      </c>
      <c r="D428" s="12" t="s">
        <v>16</v>
      </c>
      <c r="E428" s="12" t="s">
        <v>36</v>
      </c>
      <c r="F428" s="12" t="s">
        <v>53</v>
      </c>
      <c r="G428" s="13">
        <v>8</v>
      </c>
      <c r="H428" s="13">
        <v>0</v>
      </c>
      <c r="I428" s="13">
        <v>885</v>
      </c>
      <c r="J428" s="13">
        <v>2267</v>
      </c>
      <c r="K428" s="13">
        <v>1291</v>
      </c>
      <c r="L428" s="13">
        <v>0</v>
      </c>
      <c r="M428" s="13">
        <v>1070</v>
      </c>
    </row>
    <row r="429" spans="1:13" hidden="1" x14ac:dyDescent="0.2">
      <c r="A429" s="12" t="s">
        <v>108</v>
      </c>
      <c r="B429" s="12" t="s">
        <v>109</v>
      </c>
      <c r="C429" s="12" t="s">
        <v>93</v>
      </c>
      <c r="D429" s="12" t="s">
        <v>16</v>
      </c>
      <c r="E429" s="12" t="s">
        <v>36</v>
      </c>
      <c r="F429" s="12" t="s">
        <v>53</v>
      </c>
      <c r="G429" s="13">
        <v>819</v>
      </c>
      <c r="H429" s="13">
        <v>1178</v>
      </c>
      <c r="I429" s="13">
        <v>1397</v>
      </c>
      <c r="J429" s="13">
        <v>1691</v>
      </c>
      <c r="K429" s="13">
        <v>1936</v>
      </c>
      <c r="L429" s="13">
        <v>2050</v>
      </c>
      <c r="M429" s="13">
        <v>1702</v>
      </c>
    </row>
    <row r="430" spans="1:13" hidden="1" x14ac:dyDescent="0.2">
      <c r="A430" s="12" t="s">
        <v>110</v>
      </c>
      <c r="B430" s="12" t="s">
        <v>111</v>
      </c>
      <c r="C430" s="12" t="s">
        <v>112</v>
      </c>
      <c r="D430" s="12" t="s">
        <v>16</v>
      </c>
      <c r="E430" s="12" t="s">
        <v>36</v>
      </c>
      <c r="F430" s="12" t="s">
        <v>53</v>
      </c>
      <c r="G430" s="13">
        <v>821</v>
      </c>
      <c r="H430" s="13">
        <v>1015</v>
      </c>
      <c r="I430" s="13">
        <v>1666</v>
      </c>
      <c r="J430" s="13">
        <v>811</v>
      </c>
      <c r="K430" s="13">
        <v>885</v>
      </c>
      <c r="L430" s="13">
        <v>655</v>
      </c>
      <c r="M430" s="13">
        <v>561</v>
      </c>
    </row>
    <row r="431" spans="1:13" hidden="1" x14ac:dyDescent="0.2">
      <c r="A431" s="12" t="s">
        <v>113</v>
      </c>
      <c r="B431" s="12" t="s">
        <v>114</v>
      </c>
      <c r="C431" s="12" t="s">
        <v>85</v>
      </c>
      <c r="D431" s="12" t="s">
        <v>16</v>
      </c>
      <c r="E431" s="12" t="s">
        <v>36</v>
      </c>
      <c r="F431" s="12" t="s">
        <v>53</v>
      </c>
      <c r="G431" s="13">
        <v>0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13">
        <v>2</v>
      </c>
    </row>
    <row r="432" spans="1:13" hidden="1" x14ac:dyDescent="0.2">
      <c r="A432" s="12" t="s">
        <v>115</v>
      </c>
      <c r="B432" s="12" t="s">
        <v>116</v>
      </c>
      <c r="C432" s="12" t="s">
        <v>85</v>
      </c>
      <c r="D432" s="12" t="s">
        <v>16</v>
      </c>
      <c r="E432" s="12" t="s">
        <v>36</v>
      </c>
      <c r="F432" s="12" t="s">
        <v>53</v>
      </c>
      <c r="G432" s="13">
        <v>933</v>
      </c>
      <c r="H432" s="13">
        <v>113</v>
      </c>
      <c r="I432" s="13">
        <v>568</v>
      </c>
      <c r="J432" s="13">
        <v>461</v>
      </c>
      <c r="K432" s="13">
        <v>636</v>
      </c>
      <c r="L432" s="13">
        <v>689</v>
      </c>
      <c r="M432" s="13">
        <v>419</v>
      </c>
    </row>
    <row r="433" spans="1:13" hidden="1" x14ac:dyDescent="0.2">
      <c r="A433" s="12" t="s">
        <v>455</v>
      </c>
      <c r="B433" s="12" t="s">
        <v>456</v>
      </c>
      <c r="C433" s="12" t="s">
        <v>96</v>
      </c>
      <c r="D433" s="12" t="s">
        <v>16</v>
      </c>
      <c r="E433" s="12" t="s">
        <v>36</v>
      </c>
      <c r="F433" s="12" t="s">
        <v>53</v>
      </c>
      <c r="G433" s="13">
        <v>67</v>
      </c>
      <c r="H433" s="13">
        <v>106</v>
      </c>
      <c r="I433" s="13">
        <v>71</v>
      </c>
      <c r="J433" s="13">
        <v>55</v>
      </c>
      <c r="K433" s="13">
        <v>50</v>
      </c>
      <c r="L433" s="13">
        <v>55</v>
      </c>
      <c r="M433" s="13">
        <v>61</v>
      </c>
    </row>
    <row r="434" spans="1:13" hidden="1" x14ac:dyDescent="0.2">
      <c r="A434" s="12" t="s">
        <v>457</v>
      </c>
      <c r="B434" s="12" t="s">
        <v>458</v>
      </c>
      <c r="C434" s="12" t="s">
        <v>96</v>
      </c>
      <c r="D434" s="12" t="s">
        <v>16</v>
      </c>
      <c r="E434" s="12" t="s">
        <v>36</v>
      </c>
      <c r="F434" s="12" t="s">
        <v>53</v>
      </c>
      <c r="G434" s="13">
        <v>19</v>
      </c>
      <c r="H434" s="13">
        <v>36</v>
      </c>
      <c r="I434" s="13">
        <v>30</v>
      </c>
      <c r="J434" s="13">
        <v>54</v>
      </c>
      <c r="K434" s="13">
        <v>47</v>
      </c>
      <c r="L434" s="13">
        <v>38</v>
      </c>
      <c r="M434" s="13">
        <v>47</v>
      </c>
    </row>
    <row r="435" spans="1:13" hidden="1" x14ac:dyDescent="0.2">
      <c r="A435" s="12" t="s">
        <v>125</v>
      </c>
      <c r="B435" s="12" t="s">
        <v>126</v>
      </c>
      <c r="C435" s="12" t="s">
        <v>127</v>
      </c>
      <c r="D435" s="12" t="s">
        <v>16</v>
      </c>
      <c r="E435" s="12" t="s">
        <v>36</v>
      </c>
      <c r="F435" s="12" t="s">
        <v>53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20</v>
      </c>
    </row>
    <row r="436" spans="1:13" hidden="1" x14ac:dyDescent="0.2">
      <c r="A436" s="12" t="s">
        <v>128</v>
      </c>
      <c r="B436" s="12" t="s">
        <v>129</v>
      </c>
      <c r="C436" s="12" t="s">
        <v>127</v>
      </c>
      <c r="D436" s="12" t="s">
        <v>16</v>
      </c>
      <c r="E436" s="12" t="s">
        <v>36</v>
      </c>
      <c r="F436" s="12" t="s">
        <v>53</v>
      </c>
      <c r="G436" s="13">
        <v>0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  <c r="M436" s="13">
        <v>4</v>
      </c>
    </row>
    <row r="437" spans="1:13" hidden="1" x14ac:dyDescent="0.2">
      <c r="A437" s="12" t="s">
        <v>459</v>
      </c>
      <c r="B437" s="12" t="s">
        <v>460</v>
      </c>
      <c r="C437" s="12" t="s">
        <v>96</v>
      </c>
      <c r="D437" s="12" t="s">
        <v>16</v>
      </c>
      <c r="E437" s="12" t="s">
        <v>36</v>
      </c>
      <c r="F437" s="12" t="s">
        <v>53</v>
      </c>
      <c r="G437" s="13">
        <v>7</v>
      </c>
      <c r="H437" s="13">
        <v>0</v>
      </c>
      <c r="I437" s="13">
        <v>0</v>
      </c>
      <c r="J437" s="13">
        <v>17</v>
      </c>
      <c r="K437" s="13">
        <v>25</v>
      </c>
      <c r="L437" s="13">
        <v>24</v>
      </c>
      <c r="M437" s="13">
        <v>23</v>
      </c>
    </row>
    <row r="438" spans="1:13" hidden="1" x14ac:dyDescent="0.2">
      <c r="A438" s="12" t="s">
        <v>133</v>
      </c>
      <c r="B438" s="12" t="s">
        <v>134</v>
      </c>
      <c r="C438" s="12" t="s">
        <v>132</v>
      </c>
      <c r="D438" s="12" t="s">
        <v>17</v>
      </c>
      <c r="E438" s="12" t="s">
        <v>36</v>
      </c>
      <c r="F438" s="12" t="s">
        <v>53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1</v>
      </c>
    </row>
    <row r="439" spans="1:13" hidden="1" x14ac:dyDescent="0.2">
      <c r="A439" s="12" t="s">
        <v>144</v>
      </c>
      <c r="B439" s="12" t="s">
        <v>145</v>
      </c>
      <c r="C439" s="12" t="s">
        <v>146</v>
      </c>
      <c r="D439" s="12" t="s">
        <v>17</v>
      </c>
      <c r="E439" s="12" t="s">
        <v>36</v>
      </c>
      <c r="F439" s="12" t="s">
        <v>53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5</v>
      </c>
    </row>
    <row r="440" spans="1:13" hidden="1" x14ac:dyDescent="0.2">
      <c r="A440" s="12" t="s">
        <v>461</v>
      </c>
      <c r="B440" s="12" t="s">
        <v>462</v>
      </c>
      <c r="C440" s="12" t="s">
        <v>463</v>
      </c>
      <c r="D440" s="12" t="s">
        <v>39</v>
      </c>
      <c r="E440" s="12" t="s">
        <v>38</v>
      </c>
      <c r="F440" s="12" t="s">
        <v>53</v>
      </c>
      <c r="G440" s="13">
        <v>0</v>
      </c>
      <c r="H440" s="13">
        <v>0</v>
      </c>
      <c r="I440" s="13">
        <v>0</v>
      </c>
      <c r="J440" s="13">
        <v>171</v>
      </c>
      <c r="K440" s="13">
        <v>345</v>
      </c>
      <c r="L440" s="13">
        <v>475</v>
      </c>
      <c r="M440" s="13">
        <v>480</v>
      </c>
    </row>
    <row r="441" spans="1:13" hidden="1" x14ac:dyDescent="0.2">
      <c r="A441" s="12" t="s">
        <v>464</v>
      </c>
      <c r="B441" s="12" t="s">
        <v>465</v>
      </c>
      <c r="C441" s="12" t="s">
        <v>463</v>
      </c>
      <c r="D441" s="12" t="s">
        <v>39</v>
      </c>
      <c r="E441" s="12" t="s">
        <v>38</v>
      </c>
      <c r="F441" s="12" t="s">
        <v>53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616</v>
      </c>
    </row>
    <row r="442" spans="1:13" hidden="1" x14ac:dyDescent="0.2">
      <c r="A442" s="12" t="s">
        <v>466</v>
      </c>
      <c r="B442" s="12" t="s">
        <v>467</v>
      </c>
      <c r="C442" s="12" t="s">
        <v>468</v>
      </c>
      <c r="D442" s="12" t="s">
        <v>39</v>
      </c>
      <c r="E442" s="12" t="s">
        <v>38</v>
      </c>
      <c r="F442" s="12" t="s">
        <v>53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307</v>
      </c>
    </row>
    <row r="443" spans="1:13" hidden="1" x14ac:dyDescent="0.2">
      <c r="A443" s="12" t="s">
        <v>469</v>
      </c>
      <c r="B443" s="12" t="s">
        <v>470</v>
      </c>
      <c r="C443" s="12" t="s">
        <v>471</v>
      </c>
      <c r="D443" s="12" t="s">
        <v>39</v>
      </c>
      <c r="E443" s="12" t="s">
        <v>38</v>
      </c>
      <c r="F443" s="12" t="s">
        <v>53</v>
      </c>
      <c r="G443" s="13">
        <v>4</v>
      </c>
      <c r="H443" s="13">
        <v>27</v>
      </c>
      <c r="I443" s="13">
        <v>18</v>
      </c>
      <c r="J443" s="13">
        <v>190</v>
      </c>
      <c r="K443" s="13">
        <v>0</v>
      </c>
      <c r="L443" s="13">
        <v>0</v>
      </c>
      <c r="M443" s="13">
        <v>0</v>
      </c>
    </row>
    <row r="444" spans="1:13" hidden="1" x14ac:dyDescent="0.2">
      <c r="A444" s="12" t="s">
        <v>472</v>
      </c>
      <c r="B444" s="12" t="s">
        <v>473</v>
      </c>
      <c r="C444" s="12" t="s">
        <v>474</v>
      </c>
      <c r="D444" s="12" t="s">
        <v>39</v>
      </c>
      <c r="E444" s="12" t="s">
        <v>38</v>
      </c>
      <c r="F444" s="12" t="s">
        <v>53</v>
      </c>
      <c r="G444" s="13">
        <v>425</v>
      </c>
      <c r="H444" s="13">
        <v>404</v>
      </c>
      <c r="I444" s="13">
        <v>1686</v>
      </c>
      <c r="J444" s="13">
        <v>2177</v>
      </c>
      <c r="K444" s="13">
        <v>2940</v>
      </c>
      <c r="L444" s="13">
        <v>2229</v>
      </c>
      <c r="M444" s="13">
        <v>2684</v>
      </c>
    </row>
    <row r="445" spans="1:13" hidden="1" x14ac:dyDescent="0.2">
      <c r="A445" s="12" t="s">
        <v>475</v>
      </c>
      <c r="B445" s="12" t="s">
        <v>476</v>
      </c>
      <c r="C445" s="12" t="s">
        <v>474</v>
      </c>
      <c r="D445" s="12" t="s">
        <v>39</v>
      </c>
      <c r="E445" s="12" t="s">
        <v>38</v>
      </c>
      <c r="F445" s="12" t="s">
        <v>53</v>
      </c>
      <c r="G445" s="13">
        <v>4</v>
      </c>
      <c r="H445" s="13">
        <v>63</v>
      </c>
      <c r="I445" s="13">
        <v>38</v>
      </c>
      <c r="J445" s="13">
        <v>92</v>
      </c>
      <c r="K445" s="13">
        <v>127</v>
      </c>
      <c r="L445" s="13">
        <v>158</v>
      </c>
      <c r="M445" s="13">
        <v>190</v>
      </c>
    </row>
    <row r="446" spans="1:13" hidden="1" x14ac:dyDescent="0.2">
      <c r="A446" s="12" t="s">
        <v>477</v>
      </c>
      <c r="B446" s="12" t="s">
        <v>478</v>
      </c>
      <c r="C446" s="12" t="s">
        <v>474</v>
      </c>
      <c r="D446" s="12" t="s">
        <v>39</v>
      </c>
      <c r="E446" s="12" t="s">
        <v>38</v>
      </c>
      <c r="F446" s="12" t="s">
        <v>53</v>
      </c>
      <c r="G446" s="13">
        <v>79</v>
      </c>
      <c r="H446" s="13">
        <v>140</v>
      </c>
      <c r="I446" s="13">
        <v>185</v>
      </c>
      <c r="J446" s="13">
        <v>333</v>
      </c>
      <c r="K446" s="13">
        <v>579</v>
      </c>
      <c r="L446" s="13">
        <v>773</v>
      </c>
      <c r="M446" s="13">
        <v>74</v>
      </c>
    </row>
    <row r="447" spans="1:13" hidden="1" x14ac:dyDescent="0.2">
      <c r="A447" s="12" t="s">
        <v>91</v>
      </c>
      <c r="B447" s="12" t="s">
        <v>479</v>
      </c>
      <c r="C447" s="12" t="s">
        <v>471</v>
      </c>
      <c r="D447" s="12" t="s">
        <v>39</v>
      </c>
      <c r="E447" s="12" t="s">
        <v>38</v>
      </c>
      <c r="F447" s="12" t="s">
        <v>53</v>
      </c>
      <c r="G447" s="13">
        <v>10</v>
      </c>
      <c r="H447" s="13">
        <v>17</v>
      </c>
      <c r="I447" s="13">
        <v>5</v>
      </c>
      <c r="J447" s="13">
        <v>204</v>
      </c>
      <c r="K447" s="13">
        <v>0</v>
      </c>
      <c r="L447" s="13">
        <v>0</v>
      </c>
      <c r="M447" s="13">
        <v>0</v>
      </c>
    </row>
    <row r="448" spans="1:13" hidden="1" x14ac:dyDescent="0.2">
      <c r="A448" s="12" t="s">
        <v>480</v>
      </c>
      <c r="B448" s="12" t="s">
        <v>481</v>
      </c>
      <c r="C448" s="12" t="s">
        <v>482</v>
      </c>
      <c r="D448" s="12" t="s">
        <v>39</v>
      </c>
      <c r="E448" s="12" t="s">
        <v>38</v>
      </c>
      <c r="F448" s="12" t="s">
        <v>53</v>
      </c>
      <c r="G448" s="13">
        <v>0</v>
      </c>
      <c r="H448" s="13">
        <v>0</v>
      </c>
      <c r="I448" s="13">
        <v>49</v>
      </c>
      <c r="J448" s="13">
        <v>86</v>
      </c>
      <c r="K448" s="13">
        <v>88</v>
      </c>
      <c r="L448" s="13">
        <v>59</v>
      </c>
      <c r="M448" s="13">
        <v>54</v>
      </c>
    </row>
    <row r="449" spans="1:13" hidden="1" x14ac:dyDescent="0.2">
      <c r="A449" s="12" t="s">
        <v>483</v>
      </c>
      <c r="B449" s="12" t="s">
        <v>484</v>
      </c>
      <c r="C449" s="12" t="s">
        <v>485</v>
      </c>
      <c r="D449" s="12" t="s">
        <v>39</v>
      </c>
      <c r="E449" s="12" t="s">
        <v>38</v>
      </c>
      <c r="F449" s="12" t="s">
        <v>53</v>
      </c>
      <c r="G449" s="13">
        <v>744</v>
      </c>
      <c r="H449" s="13">
        <v>4</v>
      </c>
      <c r="I449" s="13">
        <v>96</v>
      </c>
      <c r="J449" s="13">
        <v>86</v>
      </c>
      <c r="K449" s="13">
        <v>56</v>
      </c>
      <c r="L449" s="13">
        <v>35</v>
      </c>
      <c r="M449" s="13">
        <v>19</v>
      </c>
    </row>
    <row r="450" spans="1:13" hidden="1" x14ac:dyDescent="0.2">
      <c r="A450" s="12" t="s">
        <v>486</v>
      </c>
      <c r="B450" s="12" t="s">
        <v>487</v>
      </c>
      <c r="C450" s="12" t="s">
        <v>485</v>
      </c>
      <c r="D450" s="12" t="s">
        <v>39</v>
      </c>
      <c r="E450" s="12" t="s">
        <v>38</v>
      </c>
      <c r="F450" s="12" t="s">
        <v>53</v>
      </c>
      <c r="G450" s="13">
        <v>182</v>
      </c>
      <c r="H450" s="13">
        <v>109</v>
      </c>
      <c r="I450" s="13">
        <v>29</v>
      </c>
      <c r="J450" s="13">
        <v>22</v>
      </c>
      <c r="K450" s="13">
        <v>17</v>
      </c>
      <c r="L450" s="13">
        <v>12</v>
      </c>
      <c r="M450" s="13">
        <v>11</v>
      </c>
    </row>
    <row r="451" spans="1:13" hidden="1" x14ac:dyDescent="0.2">
      <c r="A451" s="12" t="s">
        <v>488</v>
      </c>
      <c r="B451" s="12" t="s">
        <v>489</v>
      </c>
      <c r="C451" s="12" t="s">
        <v>482</v>
      </c>
      <c r="D451" s="12" t="s">
        <v>39</v>
      </c>
      <c r="E451" s="12" t="s">
        <v>38</v>
      </c>
      <c r="F451" s="12" t="s">
        <v>53</v>
      </c>
      <c r="G451" s="13">
        <v>0</v>
      </c>
      <c r="H451" s="13">
        <v>0</v>
      </c>
      <c r="I451" s="13">
        <v>0</v>
      </c>
      <c r="J451" s="13">
        <v>24</v>
      </c>
      <c r="K451" s="13">
        <v>362</v>
      </c>
      <c r="L451" s="13">
        <v>616</v>
      </c>
      <c r="M451" s="13">
        <v>645</v>
      </c>
    </row>
    <row r="452" spans="1:13" hidden="1" x14ac:dyDescent="0.2">
      <c r="A452" s="12" t="s">
        <v>490</v>
      </c>
      <c r="B452" s="12" t="s">
        <v>491</v>
      </c>
      <c r="C452" s="12" t="s">
        <v>217</v>
      </c>
      <c r="D452" s="12" t="s">
        <v>39</v>
      </c>
      <c r="E452" s="12" t="s">
        <v>38</v>
      </c>
      <c r="F452" s="12" t="s">
        <v>53</v>
      </c>
      <c r="G452" s="13">
        <v>69</v>
      </c>
      <c r="H452" s="13">
        <v>344</v>
      </c>
      <c r="I452" s="13">
        <v>73</v>
      </c>
      <c r="J452" s="13">
        <v>473</v>
      </c>
      <c r="K452" s="13">
        <v>30</v>
      </c>
      <c r="L452" s="13">
        <v>203</v>
      </c>
      <c r="M452" s="13">
        <v>164</v>
      </c>
    </row>
    <row r="453" spans="1:13" hidden="1" x14ac:dyDescent="0.2">
      <c r="A453" s="12" t="s">
        <v>492</v>
      </c>
      <c r="B453" s="12" t="s">
        <v>493</v>
      </c>
      <c r="C453" s="12" t="s">
        <v>471</v>
      </c>
      <c r="D453" s="12" t="s">
        <v>39</v>
      </c>
      <c r="E453" s="12" t="s">
        <v>38</v>
      </c>
      <c r="F453" s="12" t="s">
        <v>53</v>
      </c>
      <c r="G453" s="13">
        <v>36</v>
      </c>
      <c r="H453" s="13">
        <v>19</v>
      </c>
      <c r="I453" s="13">
        <v>11</v>
      </c>
      <c r="J453" s="13">
        <v>123</v>
      </c>
      <c r="K453" s="13">
        <v>0</v>
      </c>
      <c r="L453" s="13">
        <v>0</v>
      </c>
      <c r="M453" s="13">
        <v>37</v>
      </c>
    </row>
    <row r="454" spans="1:13" hidden="1" x14ac:dyDescent="0.2">
      <c r="A454" s="12" t="s">
        <v>494</v>
      </c>
      <c r="B454" s="12" t="s">
        <v>495</v>
      </c>
      <c r="C454" s="12" t="s">
        <v>471</v>
      </c>
      <c r="D454" s="12" t="s">
        <v>39</v>
      </c>
      <c r="E454" s="12" t="s">
        <v>38</v>
      </c>
      <c r="F454" s="12" t="s">
        <v>53</v>
      </c>
      <c r="G454" s="13">
        <v>96</v>
      </c>
      <c r="H454" s="13">
        <v>61</v>
      </c>
      <c r="I454" s="13">
        <v>45</v>
      </c>
      <c r="J454" s="13">
        <v>85</v>
      </c>
      <c r="K454" s="13">
        <v>186</v>
      </c>
      <c r="L454" s="13">
        <v>52</v>
      </c>
      <c r="M454" s="13">
        <v>155</v>
      </c>
    </row>
    <row r="455" spans="1:13" hidden="1" x14ac:dyDescent="0.2">
      <c r="A455" s="12" t="s">
        <v>352</v>
      </c>
      <c r="B455" s="12" t="s">
        <v>353</v>
      </c>
      <c r="C455" s="12" t="s">
        <v>52</v>
      </c>
      <c r="D455" s="12" t="s">
        <v>11</v>
      </c>
      <c r="E455" s="12" t="s">
        <v>40</v>
      </c>
      <c r="F455" s="12" t="s">
        <v>53</v>
      </c>
      <c r="G455" s="13">
        <v>0</v>
      </c>
      <c r="H455" s="13">
        <v>0</v>
      </c>
      <c r="I455" s="13">
        <v>2</v>
      </c>
      <c r="J455" s="13">
        <v>2</v>
      </c>
      <c r="K455" s="13">
        <v>0</v>
      </c>
      <c r="L455" s="13">
        <v>0</v>
      </c>
      <c r="M455" s="13">
        <v>0</v>
      </c>
    </row>
    <row r="456" spans="1:13" hidden="1" x14ac:dyDescent="0.2">
      <c r="A456" s="12" t="s">
        <v>185</v>
      </c>
      <c r="B456" s="12" t="s">
        <v>186</v>
      </c>
      <c r="C456" s="12" t="s">
        <v>52</v>
      </c>
      <c r="D456" s="12" t="s">
        <v>11</v>
      </c>
      <c r="E456" s="12" t="s">
        <v>40</v>
      </c>
      <c r="F456" s="12" t="s">
        <v>53</v>
      </c>
      <c r="G456" s="13">
        <v>29</v>
      </c>
      <c r="H456" s="13">
        <v>59</v>
      </c>
      <c r="I456" s="13">
        <v>22</v>
      </c>
      <c r="J456" s="13">
        <v>95</v>
      </c>
      <c r="K456" s="13">
        <v>0</v>
      </c>
      <c r="L456" s="13">
        <v>0</v>
      </c>
      <c r="M456" s="13">
        <v>0</v>
      </c>
    </row>
    <row r="457" spans="1:13" hidden="1" x14ac:dyDescent="0.2">
      <c r="A457" s="12" t="s">
        <v>50</v>
      </c>
      <c r="B457" s="12" t="s">
        <v>51</v>
      </c>
      <c r="C457" s="12" t="s">
        <v>52</v>
      </c>
      <c r="D457" s="12" t="s">
        <v>11</v>
      </c>
      <c r="E457" s="12" t="s">
        <v>40</v>
      </c>
      <c r="F457" s="12" t="s">
        <v>53</v>
      </c>
      <c r="G457" s="13">
        <v>80</v>
      </c>
      <c r="H457" s="13">
        <v>65</v>
      </c>
      <c r="I457" s="13">
        <v>173</v>
      </c>
      <c r="J457" s="13">
        <v>194</v>
      </c>
      <c r="K457" s="13">
        <v>0</v>
      </c>
      <c r="L457" s="13">
        <v>0</v>
      </c>
      <c r="M457" s="13">
        <v>0</v>
      </c>
    </row>
    <row r="458" spans="1:13" hidden="1" x14ac:dyDescent="0.2">
      <c r="A458" s="12" t="s">
        <v>54</v>
      </c>
      <c r="B458" s="12" t="s">
        <v>55</v>
      </c>
      <c r="C458" s="12" t="s">
        <v>52</v>
      </c>
      <c r="D458" s="12" t="s">
        <v>11</v>
      </c>
      <c r="E458" s="12" t="s">
        <v>40</v>
      </c>
      <c r="F458" s="12" t="s">
        <v>53</v>
      </c>
      <c r="G458" s="13">
        <v>29</v>
      </c>
      <c r="H458" s="13">
        <v>59</v>
      </c>
      <c r="I458" s="13">
        <v>22</v>
      </c>
      <c r="J458" s="13">
        <v>95</v>
      </c>
      <c r="K458" s="13">
        <v>0</v>
      </c>
      <c r="L458" s="13">
        <v>0</v>
      </c>
      <c r="M458" s="13">
        <v>0</v>
      </c>
    </row>
    <row r="459" spans="1:13" hidden="1" x14ac:dyDescent="0.2">
      <c r="A459" s="12" t="s">
        <v>496</v>
      </c>
      <c r="B459" s="12" t="s">
        <v>497</v>
      </c>
      <c r="C459" s="12" t="s">
        <v>52</v>
      </c>
      <c r="D459" s="12" t="s">
        <v>11</v>
      </c>
      <c r="E459" s="12" t="s">
        <v>40</v>
      </c>
      <c r="F459" s="12" t="s">
        <v>53</v>
      </c>
      <c r="G459" s="13">
        <v>0</v>
      </c>
      <c r="H459" s="13">
        <v>0</v>
      </c>
      <c r="I459" s="13">
        <v>2</v>
      </c>
      <c r="J459" s="13">
        <v>2</v>
      </c>
      <c r="K459" s="13">
        <v>0</v>
      </c>
      <c r="L459" s="13">
        <v>0</v>
      </c>
      <c r="M459" s="13">
        <v>0</v>
      </c>
    </row>
    <row r="460" spans="1:13" hidden="1" x14ac:dyDescent="0.2">
      <c r="A460" s="12" t="s">
        <v>187</v>
      </c>
      <c r="B460" s="12" t="s">
        <v>188</v>
      </c>
      <c r="C460" s="12" t="s">
        <v>52</v>
      </c>
      <c r="D460" s="12" t="s">
        <v>11</v>
      </c>
      <c r="E460" s="12" t="s">
        <v>40</v>
      </c>
      <c r="F460" s="12" t="s">
        <v>53</v>
      </c>
      <c r="G460" s="13">
        <v>67</v>
      </c>
      <c r="H460" s="13">
        <v>125</v>
      </c>
      <c r="I460" s="13">
        <v>90</v>
      </c>
      <c r="J460" s="13">
        <v>34</v>
      </c>
      <c r="K460" s="13">
        <v>0</v>
      </c>
      <c r="L460" s="13">
        <v>0</v>
      </c>
      <c r="M460" s="13">
        <v>0</v>
      </c>
    </row>
    <row r="461" spans="1:13" hidden="1" x14ac:dyDescent="0.2">
      <c r="A461" s="12" t="s">
        <v>189</v>
      </c>
      <c r="B461" s="12" t="s">
        <v>190</v>
      </c>
      <c r="C461" s="12" t="s">
        <v>52</v>
      </c>
      <c r="D461" s="12" t="s">
        <v>11</v>
      </c>
      <c r="E461" s="12" t="s">
        <v>40</v>
      </c>
      <c r="F461" s="12" t="s">
        <v>53</v>
      </c>
      <c r="G461" s="13">
        <v>81</v>
      </c>
      <c r="H461" s="13">
        <v>158</v>
      </c>
      <c r="I461" s="13">
        <v>0</v>
      </c>
      <c r="J461" s="13">
        <v>0</v>
      </c>
      <c r="K461" s="13">
        <v>0</v>
      </c>
      <c r="L461" s="13">
        <v>0</v>
      </c>
      <c r="M461" s="13">
        <v>0</v>
      </c>
    </row>
    <row r="462" spans="1:13" hidden="1" x14ac:dyDescent="0.2">
      <c r="A462" s="12" t="s">
        <v>191</v>
      </c>
      <c r="B462" s="12" t="s">
        <v>192</v>
      </c>
      <c r="C462" s="12" t="s">
        <v>52</v>
      </c>
      <c r="D462" s="12" t="s">
        <v>11</v>
      </c>
      <c r="E462" s="12" t="s">
        <v>40</v>
      </c>
      <c r="F462" s="12" t="s">
        <v>53</v>
      </c>
      <c r="G462" s="13">
        <v>13</v>
      </c>
      <c r="H462" s="13">
        <v>33</v>
      </c>
      <c r="I462" s="13">
        <v>7</v>
      </c>
      <c r="J462" s="13">
        <v>73</v>
      </c>
      <c r="K462" s="13">
        <v>0</v>
      </c>
      <c r="L462" s="13">
        <v>0</v>
      </c>
      <c r="M462" s="13">
        <v>0</v>
      </c>
    </row>
    <row r="463" spans="1:13" hidden="1" x14ac:dyDescent="0.2">
      <c r="A463" s="12" t="s">
        <v>193</v>
      </c>
      <c r="B463" s="12" t="s">
        <v>194</v>
      </c>
      <c r="C463" s="12" t="s">
        <v>52</v>
      </c>
      <c r="D463" s="12" t="s">
        <v>11</v>
      </c>
      <c r="E463" s="12" t="s">
        <v>40</v>
      </c>
      <c r="F463" s="12" t="s">
        <v>53</v>
      </c>
      <c r="G463" s="13">
        <v>13</v>
      </c>
      <c r="H463" s="13">
        <v>33</v>
      </c>
      <c r="I463" s="13">
        <v>7</v>
      </c>
      <c r="J463" s="13">
        <v>72</v>
      </c>
      <c r="K463" s="13">
        <v>0</v>
      </c>
      <c r="L463" s="13">
        <v>0</v>
      </c>
      <c r="M463" s="13">
        <v>0</v>
      </c>
    </row>
    <row r="464" spans="1:13" hidden="1" x14ac:dyDescent="0.2">
      <c r="A464" s="12" t="s">
        <v>195</v>
      </c>
      <c r="B464" s="12" t="s">
        <v>196</v>
      </c>
      <c r="C464" s="12" t="s">
        <v>52</v>
      </c>
      <c r="D464" s="12" t="s">
        <v>11</v>
      </c>
      <c r="E464" s="12" t="s">
        <v>40</v>
      </c>
      <c r="F464" s="12" t="s">
        <v>53</v>
      </c>
      <c r="G464" s="13">
        <v>48</v>
      </c>
      <c r="H464" s="13">
        <v>40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</row>
    <row r="465" spans="1:13" hidden="1" x14ac:dyDescent="0.2">
      <c r="A465" s="12" t="s">
        <v>197</v>
      </c>
      <c r="B465" s="12" t="s">
        <v>198</v>
      </c>
      <c r="C465" s="12" t="s">
        <v>52</v>
      </c>
      <c r="D465" s="12" t="s">
        <v>11</v>
      </c>
      <c r="E465" s="12" t="s">
        <v>40</v>
      </c>
      <c r="F465" s="12" t="s">
        <v>53</v>
      </c>
      <c r="G465" s="13">
        <v>52</v>
      </c>
      <c r="H465" s="13">
        <v>128</v>
      </c>
      <c r="I465" s="13">
        <v>91</v>
      </c>
      <c r="J465" s="13">
        <v>34</v>
      </c>
      <c r="K465" s="13">
        <v>0</v>
      </c>
      <c r="L465" s="13">
        <v>0</v>
      </c>
      <c r="M465" s="13">
        <v>0</v>
      </c>
    </row>
    <row r="466" spans="1:13" hidden="1" x14ac:dyDescent="0.2">
      <c r="A466" s="12" t="s">
        <v>201</v>
      </c>
      <c r="B466" s="12" t="s">
        <v>202</v>
      </c>
      <c r="C466" s="12" t="s">
        <v>52</v>
      </c>
      <c r="D466" s="12" t="s">
        <v>11</v>
      </c>
      <c r="E466" s="12" t="s">
        <v>40</v>
      </c>
      <c r="F466" s="12" t="s">
        <v>53</v>
      </c>
      <c r="G466" s="13">
        <v>65</v>
      </c>
      <c r="H466" s="13">
        <v>109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</row>
    <row r="467" spans="1:13" hidden="1" x14ac:dyDescent="0.2">
      <c r="A467" s="12" t="s">
        <v>205</v>
      </c>
      <c r="B467" s="12" t="s">
        <v>206</v>
      </c>
      <c r="C467" s="12" t="s">
        <v>52</v>
      </c>
      <c r="D467" s="12" t="s">
        <v>11</v>
      </c>
      <c r="E467" s="12" t="s">
        <v>40</v>
      </c>
      <c r="F467" s="12" t="s">
        <v>53</v>
      </c>
      <c r="G467" s="13">
        <v>57</v>
      </c>
      <c r="H467" s="13">
        <v>48</v>
      </c>
      <c r="I467" s="13">
        <v>0</v>
      </c>
      <c r="J467" s="13">
        <v>18</v>
      </c>
      <c r="K467" s="13">
        <v>0</v>
      </c>
      <c r="L467" s="13">
        <v>0</v>
      </c>
      <c r="M467" s="13">
        <v>0</v>
      </c>
    </row>
    <row r="468" spans="1:13" hidden="1" x14ac:dyDescent="0.2">
      <c r="A468" s="12" t="s">
        <v>207</v>
      </c>
      <c r="B468" s="12" t="s">
        <v>208</v>
      </c>
      <c r="C468" s="12" t="s">
        <v>52</v>
      </c>
      <c r="D468" s="12" t="s">
        <v>11</v>
      </c>
      <c r="E468" s="12" t="s">
        <v>40</v>
      </c>
      <c r="F468" s="12" t="s">
        <v>53</v>
      </c>
      <c r="G468" s="13">
        <v>9</v>
      </c>
      <c r="H468" s="13">
        <v>13</v>
      </c>
      <c r="I468" s="13">
        <v>0</v>
      </c>
      <c r="J468" s="13">
        <v>7</v>
      </c>
      <c r="K468" s="13">
        <v>0</v>
      </c>
      <c r="L468" s="13">
        <v>0</v>
      </c>
      <c r="M468" s="13">
        <v>0</v>
      </c>
    </row>
    <row r="469" spans="1:13" hidden="1" x14ac:dyDescent="0.2">
      <c r="A469" s="12" t="s">
        <v>209</v>
      </c>
      <c r="B469" s="12" t="s">
        <v>210</v>
      </c>
      <c r="C469" s="12" t="s">
        <v>52</v>
      </c>
      <c r="D469" s="12" t="s">
        <v>11</v>
      </c>
      <c r="E469" s="12" t="s">
        <v>40</v>
      </c>
      <c r="F469" s="12" t="s">
        <v>53</v>
      </c>
      <c r="G469" s="13">
        <v>506</v>
      </c>
      <c r="H469" s="13">
        <v>334</v>
      </c>
      <c r="I469" s="13">
        <v>0</v>
      </c>
      <c r="J469" s="13">
        <v>31</v>
      </c>
      <c r="K469" s="13">
        <v>0</v>
      </c>
      <c r="L469" s="13">
        <v>0</v>
      </c>
      <c r="M469" s="13">
        <v>0</v>
      </c>
    </row>
    <row r="470" spans="1:13" hidden="1" x14ac:dyDescent="0.2">
      <c r="A470" s="12" t="s">
        <v>211</v>
      </c>
      <c r="B470" s="12" t="s">
        <v>212</v>
      </c>
      <c r="C470" s="12" t="s">
        <v>52</v>
      </c>
      <c r="D470" s="12" t="s">
        <v>11</v>
      </c>
      <c r="E470" s="12" t="s">
        <v>40</v>
      </c>
      <c r="F470" s="12" t="s">
        <v>53</v>
      </c>
      <c r="G470" s="13">
        <v>325</v>
      </c>
      <c r="H470" s="13">
        <v>207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</row>
    <row r="471" spans="1:13" hidden="1" x14ac:dyDescent="0.2">
      <c r="A471" s="12" t="s">
        <v>213</v>
      </c>
      <c r="B471" s="12" t="s">
        <v>214</v>
      </c>
      <c r="C471" s="12" t="s">
        <v>52</v>
      </c>
      <c r="D471" s="12" t="s">
        <v>11</v>
      </c>
      <c r="E471" s="12" t="s">
        <v>40</v>
      </c>
      <c r="F471" s="12" t="s">
        <v>53</v>
      </c>
      <c r="G471" s="13">
        <v>8</v>
      </c>
      <c r="H471" s="13">
        <v>8</v>
      </c>
      <c r="I471" s="13">
        <v>0</v>
      </c>
      <c r="J471" s="13">
        <v>5</v>
      </c>
      <c r="K471" s="13">
        <v>0</v>
      </c>
      <c r="L471" s="13">
        <v>0</v>
      </c>
      <c r="M471" s="13">
        <v>0</v>
      </c>
    </row>
    <row r="472" spans="1:13" hidden="1" x14ac:dyDescent="0.2">
      <c r="A472" s="12" t="s">
        <v>60</v>
      </c>
      <c r="B472" s="12" t="s">
        <v>61</v>
      </c>
      <c r="C472" s="12" t="s">
        <v>52</v>
      </c>
      <c r="D472" s="12" t="s">
        <v>11</v>
      </c>
      <c r="E472" s="12" t="s">
        <v>40</v>
      </c>
      <c r="F472" s="12" t="s">
        <v>53</v>
      </c>
      <c r="G472" s="13">
        <v>0</v>
      </c>
      <c r="H472" s="13">
        <v>4</v>
      </c>
      <c r="I472" s="13">
        <v>7</v>
      </c>
      <c r="J472" s="13">
        <v>5</v>
      </c>
      <c r="K472" s="13">
        <v>0</v>
      </c>
      <c r="L472" s="13">
        <v>0</v>
      </c>
      <c r="M472" s="13">
        <v>0</v>
      </c>
    </row>
    <row r="473" spans="1:13" hidden="1" x14ac:dyDescent="0.2">
      <c r="A473" s="12" t="s">
        <v>62</v>
      </c>
      <c r="B473" s="12" t="s">
        <v>63</v>
      </c>
      <c r="C473" s="12" t="s">
        <v>52</v>
      </c>
      <c r="D473" s="12" t="s">
        <v>11</v>
      </c>
      <c r="E473" s="12" t="s">
        <v>40</v>
      </c>
      <c r="F473" s="12" t="s">
        <v>53</v>
      </c>
      <c r="G473" s="13">
        <v>0</v>
      </c>
      <c r="H473" s="13">
        <v>0</v>
      </c>
      <c r="I473" s="13">
        <v>0</v>
      </c>
      <c r="J473" s="13">
        <v>52</v>
      </c>
      <c r="K473" s="13">
        <v>0</v>
      </c>
      <c r="L473" s="13">
        <v>0</v>
      </c>
      <c r="M473" s="13">
        <v>0</v>
      </c>
    </row>
    <row r="474" spans="1:13" hidden="1" x14ac:dyDescent="0.2">
      <c r="A474" s="12" t="s">
        <v>144</v>
      </c>
      <c r="B474" s="12" t="s">
        <v>498</v>
      </c>
      <c r="C474" s="12" t="s">
        <v>52</v>
      </c>
      <c r="D474" s="12" t="s">
        <v>11</v>
      </c>
      <c r="E474" s="12" t="s">
        <v>40</v>
      </c>
      <c r="F474" s="12" t="s">
        <v>53</v>
      </c>
      <c r="G474" s="13">
        <v>2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</row>
    <row r="475" spans="1:13" hidden="1" x14ac:dyDescent="0.2">
      <c r="A475" s="12" t="s">
        <v>499</v>
      </c>
      <c r="B475" s="12" t="s">
        <v>500</v>
      </c>
      <c r="C475" s="12" t="s">
        <v>52</v>
      </c>
      <c r="D475" s="12" t="s">
        <v>11</v>
      </c>
      <c r="E475" s="12" t="s">
        <v>40</v>
      </c>
      <c r="F475" s="12" t="s">
        <v>53</v>
      </c>
      <c r="G475" s="13">
        <v>4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</row>
    <row r="476" spans="1:13" hidden="1" x14ac:dyDescent="0.2">
      <c r="A476" s="12" t="s">
        <v>469</v>
      </c>
      <c r="B476" s="12" t="s">
        <v>470</v>
      </c>
      <c r="C476" s="12" t="s">
        <v>471</v>
      </c>
      <c r="D476" s="12" t="s">
        <v>39</v>
      </c>
      <c r="E476" s="12" t="s">
        <v>40</v>
      </c>
      <c r="F476" s="12" t="s">
        <v>53</v>
      </c>
      <c r="G476" s="13">
        <v>11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</row>
    <row r="477" spans="1:13" hidden="1" x14ac:dyDescent="0.2">
      <c r="A477" s="12" t="s">
        <v>472</v>
      </c>
      <c r="B477" s="12" t="s">
        <v>473</v>
      </c>
      <c r="C477" s="12" t="s">
        <v>474</v>
      </c>
      <c r="D477" s="12" t="s">
        <v>39</v>
      </c>
      <c r="E477" s="12" t="s">
        <v>40</v>
      </c>
      <c r="F477" s="12" t="s">
        <v>53</v>
      </c>
      <c r="G477" s="13">
        <v>792</v>
      </c>
      <c r="H477" s="13">
        <v>1161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</row>
    <row r="478" spans="1:13" hidden="1" x14ac:dyDescent="0.2">
      <c r="A478" s="12" t="s">
        <v>480</v>
      </c>
      <c r="B478" s="12" t="s">
        <v>481</v>
      </c>
      <c r="C478" s="12" t="s">
        <v>482</v>
      </c>
      <c r="D478" s="12" t="s">
        <v>39</v>
      </c>
      <c r="E478" s="12" t="s">
        <v>40</v>
      </c>
      <c r="F478" s="12" t="s">
        <v>53</v>
      </c>
      <c r="G478" s="13">
        <v>88</v>
      </c>
      <c r="H478" s="13">
        <v>81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</row>
    <row r="479" spans="1:13" hidden="1" x14ac:dyDescent="0.2">
      <c r="A479" s="12" t="s">
        <v>486</v>
      </c>
      <c r="B479" s="12" t="s">
        <v>487</v>
      </c>
      <c r="C479" s="12" t="s">
        <v>485</v>
      </c>
      <c r="D479" s="12" t="s">
        <v>39</v>
      </c>
      <c r="E479" s="12" t="s">
        <v>40</v>
      </c>
      <c r="F479" s="12" t="s">
        <v>53</v>
      </c>
      <c r="G479" s="13">
        <v>327</v>
      </c>
      <c r="H479" s="13">
        <v>0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</row>
    <row r="480" spans="1:13" hidden="1" x14ac:dyDescent="0.2">
      <c r="A480" s="12" t="s">
        <v>490</v>
      </c>
      <c r="B480" s="12" t="s">
        <v>491</v>
      </c>
      <c r="C480" s="12" t="s">
        <v>217</v>
      </c>
      <c r="D480" s="12" t="s">
        <v>39</v>
      </c>
      <c r="E480" s="12" t="s">
        <v>40</v>
      </c>
      <c r="F480" s="12" t="s">
        <v>53</v>
      </c>
      <c r="G480" s="13">
        <v>129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</row>
    <row r="481" spans="1:13" hidden="1" x14ac:dyDescent="0.2">
      <c r="A481" s="12" t="s">
        <v>151</v>
      </c>
      <c r="B481" s="12" t="s">
        <v>152</v>
      </c>
      <c r="C481" s="12" t="s">
        <v>153</v>
      </c>
      <c r="D481" s="12" t="s">
        <v>18</v>
      </c>
      <c r="E481" s="12" t="s">
        <v>40</v>
      </c>
      <c r="F481" s="12" t="s">
        <v>53</v>
      </c>
      <c r="G481" s="13">
        <v>0</v>
      </c>
      <c r="H481" s="13">
        <v>0</v>
      </c>
      <c r="I481" s="13">
        <v>0</v>
      </c>
      <c r="J481" s="13">
        <v>0</v>
      </c>
      <c r="K481" s="13">
        <v>69</v>
      </c>
      <c r="L481" s="13">
        <v>43</v>
      </c>
      <c r="M481" s="13">
        <v>96</v>
      </c>
    </row>
    <row r="482" spans="1:13" hidden="1" x14ac:dyDescent="0.2">
      <c r="A482" s="12" t="s">
        <v>154</v>
      </c>
      <c r="B482" s="12" t="s">
        <v>155</v>
      </c>
      <c r="C482" s="12" t="s">
        <v>156</v>
      </c>
      <c r="D482" s="12" t="s">
        <v>18</v>
      </c>
      <c r="E482" s="12" t="s">
        <v>40</v>
      </c>
      <c r="F482" s="12" t="s">
        <v>53</v>
      </c>
      <c r="G482" s="13">
        <v>0</v>
      </c>
      <c r="H482" s="13">
        <v>0</v>
      </c>
      <c r="I482" s="13">
        <v>0</v>
      </c>
      <c r="J482" s="13">
        <v>112</v>
      </c>
      <c r="K482" s="13">
        <v>152</v>
      </c>
      <c r="L482" s="13">
        <v>127</v>
      </c>
      <c r="M482" s="13">
        <v>76</v>
      </c>
    </row>
    <row r="483" spans="1:13" hidden="1" x14ac:dyDescent="0.2">
      <c r="A483" s="12" t="s">
        <v>157</v>
      </c>
      <c r="B483" s="12" t="s">
        <v>158</v>
      </c>
      <c r="C483" s="12" t="s">
        <v>159</v>
      </c>
      <c r="D483" s="12" t="s">
        <v>18</v>
      </c>
      <c r="E483" s="12" t="s">
        <v>40</v>
      </c>
      <c r="F483" s="12" t="s">
        <v>53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244</v>
      </c>
    </row>
    <row r="484" spans="1:13" hidden="1" x14ac:dyDescent="0.2">
      <c r="A484" s="12" t="s">
        <v>501</v>
      </c>
      <c r="B484" s="12" t="s">
        <v>502</v>
      </c>
      <c r="C484" s="12" t="s">
        <v>167</v>
      </c>
      <c r="D484" s="12" t="s">
        <v>18</v>
      </c>
      <c r="E484" s="12" t="s">
        <v>40</v>
      </c>
      <c r="F484" s="12" t="s">
        <v>53</v>
      </c>
      <c r="G484" s="13">
        <v>0</v>
      </c>
      <c r="H484" s="13">
        <v>0</v>
      </c>
      <c r="I484" s="13">
        <v>398</v>
      </c>
      <c r="J484" s="13">
        <v>0</v>
      </c>
      <c r="K484" s="13">
        <v>0</v>
      </c>
      <c r="L484" s="13">
        <v>135</v>
      </c>
      <c r="M484" s="13">
        <v>282</v>
      </c>
    </row>
    <row r="485" spans="1:13" hidden="1" x14ac:dyDescent="0.2">
      <c r="A485" s="12" t="s">
        <v>160</v>
      </c>
      <c r="B485" s="12" t="s">
        <v>161</v>
      </c>
      <c r="C485" s="12" t="s">
        <v>162</v>
      </c>
      <c r="D485" s="12" t="s">
        <v>18</v>
      </c>
      <c r="E485" s="12" t="s">
        <v>40</v>
      </c>
      <c r="F485" s="12" t="s">
        <v>53</v>
      </c>
      <c r="G485" s="13">
        <v>0</v>
      </c>
      <c r="H485" s="13">
        <v>0</v>
      </c>
      <c r="I485" s="13">
        <v>0</v>
      </c>
      <c r="J485" s="13">
        <v>759</v>
      </c>
      <c r="K485" s="13">
        <v>1407</v>
      </c>
      <c r="L485" s="13">
        <v>1079</v>
      </c>
      <c r="M485" s="13">
        <v>224</v>
      </c>
    </row>
    <row r="486" spans="1:13" hidden="1" x14ac:dyDescent="0.2">
      <c r="A486" s="12" t="s">
        <v>163</v>
      </c>
      <c r="B486" s="12" t="s">
        <v>164</v>
      </c>
      <c r="C486" s="12" t="s">
        <v>162</v>
      </c>
      <c r="D486" s="12" t="s">
        <v>18</v>
      </c>
      <c r="E486" s="12" t="s">
        <v>40</v>
      </c>
      <c r="F486" s="12" t="s">
        <v>53</v>
      </c>
      <c r="G486" s="13">
        <v>0</v>
      </c>
      <c r="H486" s="13">
        <v>0</v>
      </c>
      <c r="I486" s="13">
        <v>0</v>
      </c>
      <c r="J486" s="13">
        <v>296</v>
      </c>
      <c r="K486" s="13">
        <v>646</v>
      </c>
      <c r="L486" s="13">
        <v>866</v>
      </c>
      <c r="M486" s="13">
        <v>526</v>
      </c>
    </row>
    <row r="487" spans="1:13" hidden="1" x14ac:dyDescent="0.2">
      <c r="A487" s="12" t="s">
        <v>503</v>
      </c>
      <c r="B487" s="12" t="s">
        <v>504</v>
      </c>
      <c r="C487" s="12" t="s">
        <v>96</v>
      </c>
      <c r="D487" s="12" t="s">
        <v>18</v>
      </c>
      <c r="E487" s="12" t="s">
        <v>40</v>
      </c>
      <c r="F487" s="12" t="s">
        <v>53</v>
      </c>
      <c r="G487" s="13">
        <v>0</v>
      </c>
      <c r="H487" s="13">
        <v>0</v>
      </c>
      <c r="I487" s="13">
        <v>0</v>
      </c>
      <c r="J487" s="13">
        <v>0</v>
      </c>
      <c r="K487" s="13">
        <v>6</v>
      </c>
      <c r="L487" s="13">
        <v>9</v>
      </c>
      <c r="M487" s="13">
        <v>6</v>
      </c>
    </row>
    <row r="488" spans="1:13" hidden="1" x14ac:dyDescent="0.2">
      <c r="A488" s="12" t="s">
        <v>505</v>
      </c>
      <c r="B488" s="12" t="s">
        <v>506</v>
      </c>
      <c r="C488" s="12" t="s">
        <v>167</v>
      </c>
      <c r="D488" s="12" t="s">
        <v>18</v>
      </c>
      <c r="E488" s="12" t="s">
        <v>40</v>
      </c>
      <c r="F488" s="12" t="s">
        <v>53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6</v>
      </c>
      <c r="M488" s="13">
        <v>11</v>
      </c>
    </row>
    <row r="489" spans="1:13" hidden="1" x14ac:dyDescent="0.2">
      <c r="A489" s="12" t="s">
        <v>165</v>
      </c>
      <c r="B489" s="12" t="s">
        <v>166</v>
      </c>
      <c r="C489" s="12" t="s">
        <v>167</v>
      </c>
      <c r="D489" s="12" t="s">
        <v>18</v>
      </c>
      <c r="E489" s="12" t="s">
        <v>40</v>
      </c>
      <c r="F489" s="12" t="s">
        <v>53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20</v>
      </c>
      <c r="M489" s="13">
        <v>504</v>
      </c>
    </row>
    <row r="490" spans="1:13" hidden="1" x14ac:dyDescent="0.2">
      <c r="A490" s="1" t="s">
        <v>0</v>
      </c>
      <c r="B490" s="1" t="s">
        <v>0</v>
      </c>
      <c r="C490" s="1" t="s">
        <v>0</v>
      </c>
      <c r="D490" s="1" t="s">
        <v>0</v>
      </c>
      <c r="E490" s="5" t="s">
        <v>12</v>
      </c>
      <c r="F490" s="5" t="s">
        <v>507</v>
      </c>
      <c r="G490" s="6">
        <f t="shared" ref="G490:M490" si="56">SUMIF($E$213:$E$489,$E$490,G213:G489)</f>
        <v>0</v>
      </c>
      <c r="H490" s="6">
        <f t="shared" si="56"/>
        <v>0</v>
      </c>
      <c r="I490" s="6">
        <f t="shared" si="56"/>
        <v>0</v>
      </c>
      <c r="J490" s="6">
        <f t="shared" si="56"/>
        <v>0</v>
      </c>
      <c r="K490" s="6">
        <f t="shared" si="56"/>
        <v>0</v>
      </c>
      <c r="L490" s="6">
        <f t="shared" si="56"/>
        <v>0</v>
      </c>
      <c r="M490" s="6">
        <f t="shared" si="56"/>
        <v>280</v>
      </c>
    </row>
    <row r="491" spans="1:13" hidden="1" x14ac:dyDescent="0.2">
      <c r="A491" s="1" t="s">
        <v>0</v>
      </c>
      <c r="B491" s="1" t="s">
        <v>0</v>
      </c>
      <c r="C491" s="1" t="s">
        <v>0</v>
      </c>
      <c r="D491" s="1" t="s">
        <v>0</v>
      </c>
      <c r="E491" s="5" t="s">
        <v>15</v>
      </c>
      <c r="F491" s="5" t="s">
        <v>507</v>
      </c>
      <c r="G491" s="6">
        <f t="shared" ref="G491:M491" si="57">SUMIF($E$213:$E$489,$E$491,G213:G489)</f>
        <v>7074</v>
      </c>
      <c r="H491" s="6">
        <f t="shared" si="57"/>
        <v>5561</v>
      </c>
      <c r="I491" s="6">
        <f t="shared" si="57"/>
        <v>6188</v>
      </c>
      <c r="J491" s="6">
        <f t="shared" si="57"/>
        <v>6101</v>
      </c>
      <c r="K491" s="6">
        <f t="shared" si="57"/>
        <v>6358</v>
      </c>
      <c r="L491" s="6">
        <f t="shared" si="57"/>
        <v>7870</v>
      </c>
      <c r="M491" s="6">
        <f t="shared" si="57"/>
        <v>7863</v>
      </c>
    </row>
    <row r="492" spans="1:13" hidden="1" x14ac:dyDescent="0.2">
      <c r="A492" s="1" t="s">
        <v>0</v>
      </c>
      <c r="B492" s="1" t="s">
        <v>0</v>
      </c>
      <c r="C492" s="1" t="s">
        <v>0</v>
      </c>
      <c r="D492" s="1" t="s">
        <v>0</v>
      </c>
      <c r="E492" s="5" t="s">
        <v>21</v>
      </c>
      <c r="F492" s="5" t="s">
        <v>507</v>
      </c>
      <c r="G492" s="6">
        <f t="shared" ref="G492:M492" si="58">SUMIF($E$213:$E$489,$E$492,G213:G489)</f>
        <v>8383</v>
      </c>
      <c r="H492" s="6">
        <f t="shared" si="58"/>
        <v>8439</v>
      </c>
      <c r="I492" s="6">
        <f t="shared" si="58"/>
        <v>13171</v>
      </c>
      <c r="J492" s="6">
        <f t="shared" si="58"/>
        <v>12891</v>
      </c>
      <c r="K492" s="6">
        <f t="shared" si="58"/>
        <v>12634</v>
      </c>
      <c r="L492" s="6">
        <f t="shared" si="58"/>
        <v>15572</v>
      </c>
      <c r="M492" s="6">
        <f t="shared" si="58"/>
        <v>15752</v>
      </c>
    </row>
    <row r="493" spans="1:13" hidden="1" x14ac:dyDescent="0.2">
      <c r="A493" s="1" t="s">
        <v>0</v>
      </c>
      <c r="B493" s="1" t="s">
        <v>0</v>
      </c>
      <c r="C493" s="1" t="s">
        <v>0</v>
      </c>
      <c r="D493" s="1" t="s">
        <v>0</v>
      </c>
      <c r="E493" s="5" t="s">
        <v>30</v>
      </c>
      <c r="F493" s="5" t="s">
        <v>507</v>
      </c>
      <c r="G493" s="6">
        <f t="shared" ref="G493:M493" si="59">SUMIF($E$213:$E$489,$E$493,G213:G489)</f>
        <v>0</v>
      </c>
      <c r="H493" s="6">
        <f t="shared" si="59"/>
        <v>0</v>
      </c>
      <c r="I493" s="6">
        <f t="shared" si="59"/>
        <v>0</v>
      </c>
      <c r="J493" s="6">
        <f t="shared" si="59"/>
        <v>109</v>
      </c>
      <c r="K493" s="6">
        <f t="shared" si="59"/>
        <v>255</v>
      </c>
      <c r="L493" s="6">
        <f t="shared" si="59"/>
        <v>553</v>
      </c>
      <c r="M493" s="6">
        <f t="shared" si="59"/>
        <v>388</v>
      </c>
    </row>
    <row r="494" spans="1:13" hidden="1" x14ac:dyDescent="0.2">
      <c r="A494" s="1" t="s">
        <v>0</v>
      </c>
      <c r="B494" s="1" t="s">
        <v>0</v>
      </c>
      <c r="C494" s="1" t="s">
        <v>0</v>
      </c>
      <c r="D494" s="1" t="s">
        <v>0</v>
      </c>
      <c r="E494" s="5" t="s">
        <v>32</v>
      </c>
      <c r="F494" s="5" t="s">
        <v>507</v>
      </c>
      <c r="G494" s="6">
        <f t="shared" ref="G494:M494" si="60">SUMIF($E$213:$E$489,$E$494,G213:G489)</f>
        <v>2921</v>
      </c>
      <c r="H494" s="6">
        <f t="shared" si="60"/>
        <v>2733</v>
      </c>
      <c r="I494" s="6">
        <f t="shared" si="60"/>
        <v>2570</v>
      </c>
      <c r="J494" s="6">
        <f t="shared" si="60"/>
        <v>2588</v>
      </c>
      <c r="K494" s="6">
        <f t="shared" si="60"/>
        <v>2663</v>
      </c>
      <c r="L494" s="6">
        <f t="shared" si="60"/>
        <v>2701</v>
      </c>
      <c r="M494" s="6">
        <f t="shared" si="60"/>
        <v>2634</v>
      </c>
    </row>
    <row r="495" spans="1:13" hidden="1" x14ac:dyDescent="0.2">
      <c r="A495" s="1" t="s">
        <v>0</v>
      </c>
      <c r="B495" s="1" t="s">
        <v>0</v>
      </c>
      <c r="C495" s="1" t="s">
        <v>0</v>
      </c>
      <c r="D495" s="1" t="s">
        <v>0</v>
      </c>
      <c r="E495" s="5" t="s">
        <v>36</v>
      </c>
      <c r="F495" s="5" t="s">
        <v>507</v>
      </c>
      <c r="G495" s="6">
        <f t="shared" ref="G495:M495" si="61">SUMIF($E$213:$E$489,$E$495,G213:G489)</f>
        <v>9781</v>
      </c>
      <c r="H495" s="6">
        <f t="shared" si="61"/>
        <v>8879</v>
      </c>
      <c r="I495" s="6">
        <f t="shared" si="61"/>
        <v>9485</v>
      </c>
      <c r="J495" s="6">
        <f t="shared" si="61"/>
        <v>9587</v>
      </c>
      <c r="K495" s="6">
        <f t="shared" si="61"/>
        <v>8661</v>
      </c>
      <c r="L495" s="6">
        <f t="shared" si="61"/>
        <v>8799</v>
      </c>
      <c r="M495" s="6">
        <f t="shared" si="61"/>
        <v>9798</v>
      </c>
    </row>
    <row r="496" spans="1:13" hidden="1" x14ac:dyDescent="0.2">
      <c r="A496" s="1" t="s">
        <v>0</v>
      </c>
      <c r="B496" s="1" t="s">
        <v>0</v>
      </c>
      <c r="C496" s="1" t="s">
        <v>0</v>
      </c>
      <c r="D496" s="1" t="s">
        <v>0</v>
      </c>
      <c r="E496" s="5" t="s">
        <v>38</v>
      </c>
      <c r="F496" s="5" t="s">
        <v>507</v>
      </c>
      <c r="G496" s="6">
        <f t="shared" ref="G496:M496" si="62">SUMIF($E$213:$E$489,$E$496,G213:G489)</f>
        <v>1649</v>
      </c>
      <c r="H496" s="6">
        <f t="shared" si="62"/>
        <v>1188</v>
      </c>
      <c r="I496" s="6">
        <f t="shared" si="62"/>
        <v>2235</v>
      </c>
      <c r="J496" s="6">
        <f t="shared" si="62"/>
        <v>4066</v>
      </c>
      <c r="K496" s="6">
        <f t="shared" si="62"/>
        <v>4730</v>
      </c>
      <c r="L496" s="6">
        <f t="shared" si="62"/>
        <v>4612</v>
      </c>
      <c r="M496" s="6">
        <f t="shared" si="62"/>
        <v>5436</v>
      </c>
    </row>
    <row r="497" spans="1:13" hidden="1" x14ac:dyDescent="0.2">
      <c r="A497" s="1" t="s">
        <v>0</v>
      </c>
      <c r="B497" s="1" t="s">
        <v>0</v>
      </c>
      <c r="C497" s="1" t="s">
        <v>0</v>
      </c>
      <c r="D497" s="1" t="s">
        <v>0</v>
      </c>
      <c r="E497" s="5" t="s">
        <v>40</v>
      </c>
      <c r="F497" s="5" t="s">
        <v>507</v>
      </c>
      <c r="G497" s="6">
        <f t="shared" ref="G497:M497" si="63">SUMIF($E$213:$E$489,$E$497,G213:G489)</f>
        <v>2735</v>
      </c>
      <c r="H497" s="6">
        <f t="shared" si="63"/>
        <v>2665</v>
      </c>
      <c r="I497" s="6">
        <f t="shared" si="63"/>
        <v>821</v>
      </c>
      <c r="J497" s="6">
        <f t="shared" si="63"/>
        <v>1886</v>
      </c>
      <c r="K497" s="6">
        <f t="shared" si="63"/>
        <v>2280</v>
      </c>
      <c r="L497" s="6">
        <f t="shared" si="63"/>
        <v>2285</v>
      </c>
      <c r="M497" s="6">
        <f t="shared" si="63"/>
        <v>1969</v>
      </c>
    </row>
    <row r="498" spans="1:13" hidden="1" x14ac:dyDescent="0.2">
      <c r="A498" s="1" t="s">
        <v>0</v>
      </c>
      <c r="B498" s="1" t="s">
        <v>0</v>
      </c>
      <c r="C498" s="1" t="s">
        <v>0</v>
      </c>
      <c r="D498" s="1" t="s">
        <v>0</v>
      </c>
      <c r="E498" s="1" t="s">
        <v>0</v>
      </c>
      <c r="F498" s="7" t="s">
        <v>507</v>
      </c>
      <c r="G498" s="8">
        <f t="shared" ref="G498:M498" si="64">SUM(G490:G497)</f>
        <v>32543</v>
      </c>
      <c r="H498" s="8">
        <f t="shared" si="64"/>
        <v>29465</v>
      </c>
      <c r="I498" s="8">
        <f t="shared" si="64"/>
        <v>34470</v>
      </c>
      <c r="J498" s="8">
        <f t="shared" si="64"/>
        <v>37228</v>
      </c>
      <c r="K498" s="8">
        <f t="shared" si="64"/>
        <v>37581</v>
      </c>
      <c r="L498" s="8">
        <f t="shared" si="64"/>
        <v>42392</v>
      </c>
      <c r="M498" s="8">
        <f t="shared" si="64"/>
        <v>44120</v>
      </c>
    </row>
    <row r="499" spans="1:13" hidden="1" x14ac:dyDescent="0.2">
      <c r="A499" s="1" t="s">
        <v>0</v>
      </c>
      <c r="B499" s="1" t="s">
        <v>0</v>
      </c>
      <c r="C499" s="1" t="s">
        <v>0</v>
      </c>
      <c r="D499" s="1" t="s">
        <v>0</v>
      </c>
      <c r="E499" s="1" t="s">
        <v>0</v>
      </c>
      <c r="F499" s="1" t="s">
        <v>0</v>
      </c>
      <c r="G499" s="1" t="s">
        <v>0</v>
      </c>
      <c r="H499" s="1" t="s">
        <v>0</v>
      </c>
      <c r="I499" s="1" t="s">
        <v>0</v>
      </c>
      <c r="J499" s="1" t="s">
        <v>0</v>
      </c>
      <c r="K499" s="1" t="s">
        <v>0</v>
      </c>
      <c r="L499" s="1" t="s">
        <v>0</v>
      </c>
      <c r="M499" s="1" t="s">
        <v>0</v>
      </c>
    </row>
    <row r="500" spans="1:13" hidden="1" x14ac:dyDescent="0.2">
      <c r="A500" s="1" t="s">
        <v>0</v>
      </c>
      <c r="B500" s="1" t="s">
        <v>0</v>
      </c>
      <c r="C500" s="1" t="s">
        <v>0</v>
      </c>
      <c r="D500" s="12" t="s">
        <v>17</v>
      </c>
      <c r="E500" s="12" t="s">
        <v>15</v>
      </c>
      <c r="F500" s="12" t="s">
        <v>508</v>
      </c>
      <c r="G500" s="13">
        <v>38</v>
      </c>
      <c r="H500" s="13">
        <v>50</v>
      </c>
      <c r="I500" s="13">
        <v>75</v>
      </c>
      <c r="J500" s="13">
        <v>75</v>
      </c>
      <c r="K500" s="13">
        <v>0</v>
      </c>
      <c r="L500" s="13">
        <v>0</v>
      </c>
      <c r="M500" s="13">
        <v>0</v>
      </c>
    </row>
    <row r="501" spans="1:13" hidden="1" x14ac:dyDescent="0.2">
      <c r="A501" s="1" t="s">
        <v>0</v>
      </c>
      <c r="B501" s="1" t="s">
        <v>0</v>
      </c>
      <c r="C501" s="1" t="s">
        <v>0</v>
      </c>
      <c r="D501" s="12" t="s">
        <v>18</v>
      </c>
      <c r="E501" s="12" t="s">
        <v>15</v>
      </c>
      <c r="F501" s="12" t="s">
        <v>508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200</v>
      </c>
      <c r="M501" s="13">
        <v>125</v>
      </c>
    </row>
    <row r="502" spans="1:13" hidden="1" x14ac:dyDescent="0.2">
      <c r="A502" s="1" t="s">
        <v>0</v>
      </c>
      <c r="B502" s="1" t="s">
        <v>0</v>
      </c>
      <c r="C502" s="1" t="s">
        <v>0</v>
      </c>
      <c r="D502" s="12" t="s">
        <v>19</v>
      </c>
      <c r="E502" s="12" t="s">
        <v>15</v>
      </c>
      <c r="F502" s="12" t="s">
        <v>508</v>
      </c>
      <c r="G502" s="13">
        <v>0</v>
      </c>
      <c r="H502" s="13">
        <v>0</v>
      </c>
      <c r="I502" s="13">
        <v>0</v>
      </c>
      <c r="J502" s="13">
        <v>0</v>
      </c>
      <c r="K502" s="13">
        <v>16</v>
      </c>
      <c r="L502" s="13">
        <v>16</v>
      </c>
      <c r="M502" s="13">
        <v>16</v>
      </c>
    </row>
    <row r="503" spans="1:13" hidden="1" x14ac:dyDescent="0.2">
      <c r="A503" s="1" t="s">
        <v>0</v>
      </c>
      <c r="B503" s="1" t="s">
        <v>0</v>
      </c>
      <c r="C503" s="1" t="s">
        <v>0</v>
      </c>
      <c r="D503" s="12" t="s">
        <v>24</v>
      </c>
      <c r="E503" s="12" t="s">
        <v>21</v>
      </c>
      <c r="F503" s="12" t="s">
        <v>508</v>
      </c>
      <c r="G503" s="13">
        <v>95</v>
      </c>
      <c r="H503" s="13">
        <v>99</v>
      </c>
      <c r="I503" s="13">
        <v>81</v>
      </c>
      <c r="J503" s="13">
        <v>113</v>
      </c>
      <c r="K503" s="13">
        <v>150</v>
      </c>
      <c r="L503" s="13">
        <v>150</v>
      </c>
      <c r="M503" s="13">
        <v>150</v>
      </c>
    </row>
    <row r="504" spans="1:13" hidden="1" x14ac:dyDescent="0.2">
      <c r="A504" s="1" t="s">
        <v>0</v>
      </c>
      <c r="B504" s="1" t="s">
        <v>0</v>
      </c>
      <c r="C504" s="1" t="s">
        <v>0</v>
      </c>
      <c r="D504" s="12" t="s">
        <v>25</v>
      </c>
      <c r="E504" s="12" t="s">
        <v>21</v>
      </c>
      <c r="F504" s="12" t="s">
        <v>508</v>
      </c>
      <c r="G504" s="13">
        <v>19</v>
      </c>
      <c r="H504" s="13">
        <v>25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</row>
    <row r="505" spans="1:13" hidden="1" x14ac:dyDescent="0.2">
      <c r="A505" s="1" t="s">
        <v>0</v>
      </c>
      <c r="B505" s="1" t="s">
        <v>0</v>
      </c>
      <c r="C505" s="1" t="s">
        <v>0</v>
      </c>
      <c r="D505" s="12" t="s">
        <v>26</v>
      </c>
      <c r="E505" s="12" t="s">
        <v>21</v>
      </c>
      <c r="F505" s="12" t="s">
        <v>508</v>
      </c>
      <c r="G505" s="13">
        <v>46</v>
      </c>
      <c r="H505" s="13">
        <v>250</v>
      </c>
      <c r="I505" s="13">
        <v>250</v>
      </c>
      <c r="J505" s="13">
        <v>250</v>
      </c>
      <c r="K505" s="13">
        <v>250</v>
      </c>
      <c r="L505" s="13">
        <v>250</v>
      </c>
      <c r="M505" s="13">
        <v>250</v>
      </c>
    </row>
    <row r="506" spans="1:13" hidden="1" x14ac:dyDescent="0.2">
      <c r="A506" s="1" t="s">
        <v>0</v>
      </c>
      <c r="B506" s="1" t="s">
        <v>0</v>
      </c>
      <c r="C506" s="1" t="s">
        <v>0</v>
      </c>
      <c r="D506" s="12" t="s">
        <v>28</v>
      </c>
      <c r="E506" s="12" t="s">
        <v>21</v>
      </c>
      <c r="F506" s="12" t="s">
        <v>508</v>
      </c>
      <c r="G506" s="13">
        <v>11</v>
      </c>
      <c r="H506" s="13">
        <v>9</v>
      </c>
      <c r="I506" s="13">
        <v>12</v>
      </c>
      <c r="J506" s="13">
        <v>12</v>
      </c>
      <c r="K506" s="13">
        <v>12</v>
      </c>
      <c r="L506" s="13">
        <v>12</v>
      </c>
      <c r="M506" s="13">
        <v>12</v>
      </c>
    </row>
    <row r="507" spans="1:13" hidden="1" x14ac:dyDescent="0.2">
      <c r="A507" s="1" t="s">
        <v>0</v>
      </c>
      <c r="B507" s="1" t="s">
        <v>0</v>
      </c>
      <c r="C507" s="1" t="s">
        <v>0</v>
      </c>
      <c r="D507" s="12" t="s">
        <v>29</v>
      </c>
      <c r="E507" s="12" t="s">
        <v>21</v>
      </c>
      <c r="F507" s="12" t="s">
        <v>508</v>
      </c>
      <c r="G507" s="13">
        <v>50</v>
      </c>
      <c r="H507" s="13">
        <v>0</v>
      </c>
      <c r="I507" s="13">
        <v>50</v>
      </c>
      <c r="J507" s="13">
        <v>50</v>
      </c>
      <c r="K507" s="13">
        <v>50</v>
      </c>
      <c r="L507" s="13">
        <v>50</v>
      </c>
      <c r="M507" s="13">
        <v>50</v>
      </c>
    </row>
    <row r="508" spans="1:13" hidden="1" x14ac:dyDescent="0.2">
      <c r="A508" s="1" t="s">
        <v>0</v>
      </c>
      <c r="B508" s="1" t="s">
        <v>0</v>
      </c>
      <c r="C508" s="1" t="s">
        <v>0</v>
      </c>
      <c r="D508" s="12" t="s">
        <v>31</v>
      </c>
      <c r="E508" s="12" t="s">
        <v>32</v>
      </c>
      <c r="F508" s="12" t="s">
        <v>508</v>
      </c>
      <c r="G508" s="13">
        <v>46</v>
      </c>
      <c r="H508" s="13">
        <v>74</v>
      </c>
      <c r="I508" s="13">
        <v>74</v>
      </c>
      <c r="J508" s="13">
        <v>74</v>
      </c>
      <c r="K508" s="13">
        <v>74</v>
      </c>
      <c r="L508" s="13">
        <v>74</v>
      </c>
      <c r="M508" s="13">
        <v>74</v>
      </c>
    </row>
    <row r="509" spans="1:13" hidden="1" x14ac:dyDescent="0.2">
      <c r="A509" s="1" t="s">
        <v>0</v>
      </c>
      <c r="B509" s="1" t="s">
        <v>0</v>
      </c>
      <c r="C509" s="1" t="s">
        <v>0</v>
      </c>
      <c r="D509" s="12" t="s">
        <v>34</v>
      </c>
      <c r="E509" s="12" t="s">
        <v>32</v>
      </c>
      <c r="F509" s="12" t="s">
        <v>508</v>
      </c>
      <c r="G509" s="13">
        <v>6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</row>
    <row r="510" spans="1:13" hidden="1" x14ac:dyDescent="0.2">
      <c r="A510" s="1" t="s">
        <v>0</v>
      </c>
      <c r="B510" s="1" t="s">
        <v>0</v>
      </c>
      <c r="C510" s="1" t="s">
        <v>0</v>
      </c>
      <c r="D510" s="12" t="s">
        <v>16</v>
      </c>
      <c r="E510" s="12" t="s">
        <v>36</v>
      </c>
      <c r="F510" s="12" t="s">
        <v>508</v>
      </c>
      <c r="G510" s="13">
        <v>25</v>
      </c>
      <c r="H510" s="13">
        <v>50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</row>
    <row r="511" spans="1:13" hidden="1" x14ac:dyDescent="0.2">
      <c r="A511" s="1" t="s">
        <v>0</v>
      </c>
      <c r="B511" s="1" t="s">
        <v>0</v>
      </c>
      <c r="C511" s="1" t="s">
        <v>0</v>
      </c>
      <c r="D511" s="12" t="s">
        <v>39</v>
      </c>
      <c r="E511" s="12" t="s">
        <v>38</v>
      </c>
      <c r="F511" s="12" t="s">
        <v>508</v>
      </c>
      <c r="G511" s="13">
        <v>102</v>
      </c>
      <c r="H511" s="13">
        <v>504</v>
      </c>
      <c r="I511" s="13">
        <v>800</v>
      </c>
      <c r="J511" s="13">
        <v>800</v>
      </c>
      <c r="K511" s="13">
        <v>600</v>
      </c>
      <c r="L511" s="13">
        <v>600</v>
      </c>
      <c r="M511" s="13">
        <v>700</v>
      </c>
    </row>
    <row r="512" spans="1:13" hidden="1" x14ac:dyDescent="0.2">
      <c r="A512" s="1" t="s">
        <v>0</v>
      </c>
      <c r="B512" s="1" t="s">
        <v>0</v>
      </c>
      <c r="C512" s="1" t="s">
        <v>0</v>
      </c>
      <c r="D512" s="12" t="s">
        <v>11</v>
      </c>
      <c r="E512" s="12" t="s">
        <v>40</v>
      </c>
      <c r="F512" s="12" t="s">
        <v>508</v>
      </c>
      <c r="G512" s="13">
        <v>75</v>
      </c>
      <c r="H512" s="13">
        <v>100</v>
      </c>
      <c r="I512" s="13">
        <v>142</v>
      </c>
      <c r="J512" s="13">
        <v>150</v>
      </c>
      <c r="K512" s="13">
        <v>0</v>
      </c>
      <c r="L512" s="13">
        <v>0</v>
      </c>
      <c r="M512" s="13">
        <v>0</v>
      </c>
    </row>
    <row r="513" spans="1:13" hidden="1" x14ac:dyDescent="0.2">
      <c r="A513" s="1" t="s">
        <v>0</v>
      </c>
      <c r="B513" s="1" t="s">
        <v>0</v>
      </c>
      <c r="C513" s="1" t="s">
        <v>0</v>
      </c>
      <c r="D513" s="12" t="s">
        <v>39</v>
      </c>
      <c r="E513" s="12" t="s">
        <v>40</v>
      </c>
      <c r="F513" s="12" t="s">
        <v>508</v>
      </c>
      <c r="G513" s="13">
        <v>150</v>
      </c>
      <c r="H513" s="13">
        <v>34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</row>
    <row r="514" spans="1:13" hidden="1" x14ac:dyDescent="0.2">
      <c r="A514" s="1" t="s">
        <v>0</v>
      </c>
      <c r="B514" s="1" t="s">
        <v>0</v>
      </c>
      <c r="C514" s="1" t="s">
        <v>0</v>
      </c>
      <c r="D514" s="12" t="s">
        <v>18</v>
      </c>
      <c r="E514" s="12" t="s">
        <v>40</v>
      </c>
      <c r="F514" s="12" t="s">
        <v>508</v>
      </c>
      <c r="G514" s="13">
        <v>725</v>
      </c>
      <c r="H514" s="13">
        <v>883</v>
      </c>
      <c r="I514" s="13">
        <v>1125</v>
      </c>
      <c r="J514" s="13">
        <v>950</v>
      </c>
      <c r="K514" s="13">
        <v>500</v>
      </c>
      <c r="L514" s="13">
        <v>575</v>
      </c>
      <c r="M514" s="13">
        <v>575</v>
      </c>
    </row>
    <row r="515" spans="1:13" hidden="1" x14ac:dyDescent="0.2">
      <c r="A515" s="1" t="s">
        <v>0</v>
      </c>
      <c r="B515" s="1" t="s">
        <v>0</v>
      </c>
      <c r="C515" s="1" t="s">
        <v>0</v>
      </c>
      <c r="D515" s="1" t="s">
        <v>0</v>
      </c>
      <c r="E515" s="5" t="s">
        <v>12</v>
      </c>
      <c r="F515" s="5" t="s">
        <v>509</v>
      </c>
      <c r="G515" s="6">
        <f t="shared" ref="G515:M515" si="65">SUMIF($E$500:$E$514,$E$515,G500:G514)</f>
        <v>0</v>
      </c>
      <c r="H515" s="6">
        <f t="shared" si="65"/>
        <v>0</v>
      </c>
      <c r="I515" s="6">
        <f t="shared" si="65"/>
        <v>0</v>
      </c>
      <c r="J515" s="6">
        <f t="shared" si="65"/>
        <v>0</v>
      </c>
      <c r="K515" s="6">
        <f t="shared" si="65"/>
        <v>0</v>
      </c>
      <c r="L515" s="6">
        <f t="shared" si="65"/>
        <v>0</v>
      </c>
      <c r="M515" s="6">
        <f t="shared" si="65"/>
        <v>0</v>
      </c>
    </row>
    <row r="516" spans="1:13" hidden="1" x14ac:dyDescent="0.2">
      <c r="A516" s="1" t="s">
        <v>0</v>
      </c>
      <c r="B516" s="1" t="s">
        <v>0</v>
      </c>
      <c r="C516" s="1" t="s">
        <v>0</v>
      </c>
      <c r="D516" s="1" t="s">
        <v>0</v>
      </c>
      <c r="E516" s="5" t="s">
        <v>15</v>
      </c>
      <c r="F516" s="5" t="s">
        <v>509</v>
      </c>
      <c r="G516" s="6">
        <f t="shared" ref="G516:M516" si="66">SUMIF($E$500:$E$514,$E$516,G500:G514)</f>
        <v>38</v>
      </c>
      <c r="H516" s="6">
        <f t="shared" si="66"/>
        <v>50</v>
      </c>
      <c r="I516" s="6">
        <f t="shared" si="66"/>
        <v>75</v>
      </c>
      <c r="J516" s="6">
        <f t="shared" si="66"/>
        <v>75</v>
      </c>
      <c r="K516" s="6">
        <f t="shared" si="66"/>
        <v>16</v>
      </c>
      <c r="L516" s="6">
        <f t="shared" si="66"/>
        <v>216</v>
      </c>
      <c r="M516" s="6">
        <f t="shared" si="66"/>
        <v>141</v>
      </c>
    </row>
    <row r="517" spans="1:13" hidden="1" x14ac:dyDescent="0.2">
      <c r="A517" s="1" t="s">
        <v>0</v>
      </c>
      <c r="B517" s="1" t="s">
        <v>0</v>
      </c>
      <c r="C517" s="1" t="s">
        <v>0</v>
      </c>
      <c r="D517" s="1" t="s">
        <v>0</v>
      </c>
      <c r="E517" s="5" t="s">
        <v>21</v>
      </c>
      <c r="F517" s="5" t="s">
        <v>509</v>
      </c>
      <c r="G517" s="6">
        <f t="shared" ref="G517:M517" si="67">SUMIF($E$500:$E$514,$E$517,G500:G514)</f>
        <v>221</v>
      </c>
      <c r="H517" s="6">
        <f t="shared" si="67"/>
        <v>383</v>
      </c>
      <c r="I517" s="6">
        <f t="shared" si="67"/>
        <v>393</v>
      </c>
      <c r="J517" s="6">
        <f t="shared" si="67"/>
        <v>425</v>
      </c>
      <c r="K517" s="6">
        <f t="shared" si="67"/>
        <v>462</v>
      </c>
      <c r="L517" s="6">
        <f t="shared" si="67"/>
        <v>462</v>
      </c>
      <c r="M517" s="6">
        <f t="shared" si="67"/>
        <v>462</v>
      </c>
    </row>
    <row r="518" spans="1:13" hidden="1" x14ac:dyDescent="0.2">
      <c r="A518" s="1" t="s">
        <v>0</v>
      </c>
      <c r="B518" s="1" t="s">
        <v>0</v>
      </c>
      <c r="C518" s="1" t="s">
        <v>0</v>
      </c>
      <c r="D518" s="1" t="s">
        <v>0</v>
      </c>
      <c r="E518" s="5" t="s">
        <v>30</v>
      </c>
      <c r="F518" s="5" t="s">
        <v>509</v>
      </c>
      <c r="G518" s="6">
        <f t="shared" ref="G518:M518" si="68">SUMIF($E$500:$E$514,$E$518,G500:G514)</f>
        <v>0</v>
      </c>
      <c r="H518" s="6">
        <f t="shared" si="68"/>
        <v>0</v>
      </c>
      <c r="I518" s="6">
        <f t="shared" si="68"/>
        <v>0</v>
      </c>
      <c r="J518" s="6">
        <f t="shared" si="68"/>
        <v>0</v>
      </c>
      <c r="K518" s="6">
        <f t="shared" si="68"/>
        <v>0</v>
      </c>
      <c r="L518" s="6">
        <f t="shared" si="68"/>
        <v>0</v>
      </c>
      <c r="M518" s="6">
        <f t="shared" si="68"/>
        <v>0</v>
      </c>
    </row>
    <row r="519" spans="1:13" hidden="1" x14ac:dyDescent="0.2">
      <c r="A519" s="1" t="s">
        <v>0</v>
      </c>
      <c r="B519" s="1" t="s">
        <v>0</v>
      </c>
      <c r="C519" s="1" t="s">
        <v>0</v>
      </c>
      <c r="D519" s="1" t="s">
        <v>0</v>
      </c>
      <c r="E519" s="5" t="s">
        <v>32</v>
      </c>
      <c r="F519" s="5" t="s">
        <v>509</v>
      </c>
      <c r="G519" s="6">
        <f t="shared" ref="G519:M519" si="69">SUMIF($E$500:$E$514,$E$519,G500:G514)</f>
        <v>52</v>
      </c>
      <c r="H519" s="6">
        <f t="shared" si="69"/>
        <v>74</v>
      </c>
      <c r="I519" s="6">
        <f t="shared" si="69"/>
        <v>74</v>
      </c>
      <c r="J519" s="6">
        <f t="shared" si="69"/>
        <v>74</v>
      </c>
      <c r="K519" s="6">
        <f t="shared" si="69"/>
        <v>74</v>
      </c>
      <c r="L519" s="6">
        <f t="shared" si="69"/>
        <v>74</v>
      </c>
      <c r="M519" s="6">
        <f t="shared" si="69"/>
        <v>74</v>
      </c>
    </row>
    <row r="520" spans="1:13" hidden="1" x14ac:dyDescent="0.2">
      <c r="A520" s="1" t="s">
        <v>0</v>
      </c>
      <c r="B520" s="1" t="s">
        <v>0</v>
      </c>
      <c r="C520" s="1" t="s">
        <v>0</v>
      </c>
      <c r="D520" s="1" t="s">
        <v>0</v>
      </c>
      <c r="E520" s="5" t="s">
        <v>36</v>
      </c>
      <c r="F520" s="5" t="s">
        <v>509</v>
      </c>
      <c r="G520" s="6">
        <f t="shared" ref="G520:M520" si="70">SUMIF($E$500:$E$514,$E$520,G500:G514)</f>
        <v>25</v>
      </c>
      <c r="H520" s="6">
        <f t="shared" si="70"/>
        <v>50</v>
      </c>
      <c r="I520" s="6">
        <f t="shared" si="70"/>
        <v>0</v>
      </c>
      <c r="J520" s="6">
        <f t="shared" si="70"/>
        <v>0</v>
      </c>
      <c r="K520" s="6">
        <f t="shared" si="70"/>
        <v>0</v>
      </c>
      <c r="L520" s="6">
        <f t="shared" si="70"/>
        <v>0</v>
      </c>
      <c r="M520" s="6">
        <f t="shared" si="70"/>
        <v>0</v>
      </c>
    </row>
    <row r="521" spans="1:13" hidden="1" x14ac:dyDescent="0.2">
      <c r="A521" s="1" t="s">
        <v>0</v>
      </c>
      <c r="B521" s="1" t="s">
        <v>0</v>
      </c>
      <c r="C521" s="1" t="s">
        <v>0</v>
      </c>
      <c r="D521" s="1" t="s">
        <v>0</v>
      </c>
      <c r="E521" s="5" t="s">
        <v>38</v>
      </c>
      <c r="F521" s="5" t="s">
        <v>509</v>
      </c>
      <c r="G521" s="6">
        <f t="shared" ref="G521:M521" si="71">SUMIF($E$500:$E$514,$E$521,G500:G514)</f>
        <v>102</v>
      </c>
      <c r="H521" s="6">
        <f t="shared" si="71"/>
        <v>504</v>
      </c>
      <c r="I521" s="6">
        <f t="shared" si="71"/>
        <v>800</v>
      </c>
      <c r="J521" s="6">
        <f t="shared" si="71"/>
        <v>800</v>
      </c>
      <c r="K521" s="6">
        <f t="shared" si="71"/>
        <v>600</v>
      </c>
      <c r="L521" s="6">
        <f t="shared" si="71"/>
        <v>600</v>
      </c>
      <c r="M521" s="6">
        <f t="shared" si="71"/>
        <v>700</v>
      </c>
    </row>
    <row r="522" spans="1:13" hidden="1" x14ac:dyDescent="0.2">
      <c r="A522" s="1" t="s">
        <v>0</v>
      </c>
      <c r="B522" s="1" t="s">
        <v>0</v>
      </c>
      <c r="C522" s="1" t="s">
        <v>0</v>
      </c>
      <c r="D522" s="1" t="s">
        <v>0</v>
      </c>
      <c r="E522" s="5" t="s">
        <v>40</v>
      </c>
      <c r="F522" s="5" t="s">
        <v>509</v>
      </c>
      <c r="G522" s="6">
        <f t="shared" ref="G522:M522" si="72">SUMIF($E$500:$E$514,$E$522,G500:G514)</f>
        <v>950</v>
      </c>
      <c r="H522" s="6">
        <f t="shared" si="72"/>
        <v>1017</v>
      </c>
      <c r="I522" s="6">
        <f t="shared" si="72"/>
        <v>1267</v>
      </c>
      <c r="J522" s="6">
        <f t="shared" si="72"/>
        <v>1100</v>
      </c>
      <c r="K522" s="6">
        <f t="shared" si="72"/>
        <v>500</v>
      </c>
      <c r="L522" s="6">
        <f t="shared" si="72"/>
        <v>575</v>
      </c>
      <c r="M522" s="6">
        <f t="shared" si="72"/>
        <v>575</v>
      </c>
    </row>
    <row r="523" spans="1:13" hidden="1" x14ac:dyDescent="0.2">
      <c r="A523" s="1" t="s">
        <v>0</v>
      </c>
      <c r="B523" s="1" t="s">
        <v>0</v>
      </c>
      <c r="C523" s="1" t="s">
        <v>0</v>
      </c>
      <c r="D523" s="1" t="s">
        <v>0</v>
      </c>
      <c r="E523" s="1" t="s">
        <v>0</v>
      </c>
      <c r="F523" s="7" t="s">
        <v>509</v>
      </c>
      <c r="G523" s="8">
        <f t="shared" ref="G523:M523" si="73">SUM(G515:G522)</f>
        <v>1388</v>
      </c>
      <c r="H523" s="8">
        <f t="shared" si="73"/>
        <v>2078</v>
      </c>
      <c r="I523" s="8">
        <f t="shared" si="73"/>
        <v>2609</v>
      </c>
      <c r="J523" s="8">
        <f t="shared" si="73"/>
        <v>2474</v>
      </c>
      <c r="K523" s="8">
        <f t="shared" si="73"/>
        <v>1652</v>
      </c>
      <c r="L523" s="8">
        <f t="shared" si="73"/>
        <v>1927</v>
      </c>
      <c r="M523" s="8">
        <f t="shared" si="73"/>
        <v>1952</v>
      </c>
    </row>
    <row r="524" spans="1:13" hidden="1" x14ac:dyDescent="0.2">
      <c r="A524" s="1" t="s">
        <v>0</v>
      </c>
      <c r="B524" s="1" t="s">
        <v>0</v>
      </c>
      <c r="C524" s="1" t="s">
        <v>0</v>
      </c>
      <c r="D524" s="1" t="s">
        <v>0</v>
      </c>
      <c r="E524" s="1" t="s">
        <v>0</v>
      </c>
      <c r="F524" s="1" t="s">
        <v>0</v>
      </c>
      <c r="G524" s="1" t="s">
        <v>0</v>
      </c>
      <c r="H524" s="1" t="s">
        <v>0</v>
      </c>
      <c r="I524" s="1" t="s">
        <v>0</v>
      </c>
      <c r="J524" s="1" t="s">
        <v>0</v>
      </c>
      <c r="K524" s="1" t="s">
        <v>0</v>
      </c>
      <c r="L524" s="1" t="s">
        <v>0</v>
      </c>
      <c r="M524" s="1" t="s">
        <v>0</v>
      </c>
    </row>
    <row r="525" spans="1:13" hidden="1" x14ac:dyDescent="0.2">
      <c r="A525" s="1" t="s">
        <v>0</v>
      </c>
      <c r="B525" s="1" t="s">
        <v>0</v>
      </c>
      <c r="C525" s="1" t="s">
        <v>0</v>
      </c>
      <c r="D525" s="1" t="s">
        <v>0</v>
      </c>
      <c r="E525" s="5" t="s">
        <v>12</v>
      </c>
      <c r="F525" s="5" t="s">
        <v>510</v>
      </c>
      <c r="G525" s="14" t="s">
        <v>511</v>
      </c>
      <c r="H525" s="14" t="s">
        <v>511</v>
      </c>
      <c r="I525" s="14" t="s">
        <v>511</v>
      </c>
      <c r="J525" s="14" t="s">
        <v>511</v>
      </c>
      <c r="K525" s="14" t="s">
        <v>511</v>
      </c>
      <c r="L525" s="14" t="s">
        <v>511</v>
      </c>
      <c r="M525" s="14" t="s">
        <v>511</v>
      </c>
    </row>
    <row r="526" spans="1:13" hidden="1" x14ac:dyDescent="0.2">
      <c r="A526" s="1" t="s">
        <v>0</v>
      </c>
      <c r="B526" s="1" t="s">
        <v>0</v>
      </c>
      <c r="C526" s="1" t="s">
        <v>0</v>
      </c>
      <c r="D526" s="1" t="s">
        <v>0</v>
      </c>
      <c r="E526" s="5" t="s">
        <v>15</v>
      </c>
      <c r="F526" s="5" t="s">
        <v>510</v>
      </c>
      <c r="G526" s="14" t="s">
        <v>511</v>
      </c>
      <c r="H526" s="14" t="s">
        <v>511</v>
      </c>
      <c r="I526" s="14" t="s">
        <v>511</v>
      </c>
      <c r="J526" s="14" t="s">
        <v>511</v>
      </c>
      <c r="K526" s="14" t="s">
        <v>511</v>
      </c>
      <c r="L526" s="14" t="s">
        <v>511</v>
      </c>
      <c r="M526" s="14" t="s">
        <v>511</v>
      </c>
    </row>
    <row r="527" spans="1:13" hidden="1" x14ac:dyDescent="0.2">
      <c r="A527" s="1" t="s">
        <v>0</v>
      </c>
      <c r="B527" s="1" t="s">
        <v>0</v>
      </c>
      <c r="C527" s="1" t="s">
        <v>0</v>
      </c>
      <c r="D527" s="1" t="s">
        <v>0</v>
      </c>
      <c r="E527" s="5" t="s">
        <v>21</v>
      </c>
      <c r="F527" s="5" t="s">
        <v>510</v>
      </c>
      <c r="G527" s="14" t="s">
        <v>511</v>
      </c>
      <c r="H527" s="14" t="s">
        <v>511</v>
      </c>
      <c r="I527" s="14" t="s">
        <v>511</v>
      </c>
      <c r="J527" s="14" t="s">
        <v>511</v>
      </c>
      <c r="K527" s="14" t="s">
        <v>511</v>
      </c>
      <c r="L527" s="14" t="s">
        <v>511</v>
      </c>
      <c r="M527" s="14" t="s">
        <v>511</v>
      </c>
    </row>
    <row r="528" spans="1:13" hidden="1" x14ac:dyDescent="0.2">
      <c r="A528" s="1" t="s">
        <v>0</v>
      </c>
      <c r="B528" s="1" t="s">
        <v>0</v>
      </c>
      <c r="C528" s="1" t="s">
        <v>0</v>
      </c>
      <c r="D528" s="1" t="s">
        <v>0</v>
      </c>
      <c r="E528" s="5" t="s">
        <v>30</v>
      </c>
      <c r="F528" s="5" t="s">
        <v>510</v>
      </c>
      <c r="G528" s="14" t="s">
        <v>511</v>
      </c>
      <c r="H528" s="14" t="s">
        <v>511</v>
      </c>
      <c r="I528" s="14" t="s">
        <v>511</v>
      </c>
      <c r="J528" s="14" t="s">
        <v>511</v>
      </c>
      <c r="K528" s="14" t="s">
        <v>511</v>
      </c>
      <c r="L528" s="14" t="s">
        <v>511</v>
      </c>
      <c r="M528" s="14" t="s">
        <v>511</v>
      </c>
    </row>
    <row r="529" spans="1:13" hidden="1" x14ac:dyDescent="0.2">
      <c r="A529" s="1" t="s">
        <v>0</v>
      </c>
      <c r="B529" s="1" t="s">
        <v>0</v>
      </c>
      <c r="C529" s="1" t="s">
        <v>0</v>
      </c>
      <c r="D529" s="1" t="s">
        <v>0</v>
      </c>
      <c r="E529" s="5" t="s">
        <v>32</v>
      </c>
      <c r="F529" s="5" t="s">
        <v>510</v>
      </c>
      <c r="G529" s="14" t="s">
        <v>511</v>
      </c>
      <c r="H529" s="14" t="s">
        <v>511</v>
      </c>
      <c r="I529" s="14" t="s">
        <v>511</v>
      </c>
      <c r="J529" s="14" t="s">
        <v>511</v>
      </c>
      <c r="K529" s="14" t="s">
        <v>511</v>
      </c>
      <c r="L529" s="14" t="s">
        <v>511</v>
      </c>
      <c r="M529" s="14" t="s">
        <v>511</v>
      </c>
    </row>
    <row r="530" spans="1:13" hidden="1" x14ac:dyDescent="0.2">
      <c r="A530" s="1" t="s">
        <v>0</v>
      </c>
      <c r="B530" s="1" t="s">
        <v>0</v>
      </c>
      <c r="C530" s="1" t="s">
        <v>0</v>
      </c>
      <c r="D530" s="1" t="s">
        <v>0</v>
      </c>
      <c r="E530" s="5" t="s">
        <v>36</v>
      </c>
      <c r="F530" s="5" t="s">
        <v>510</v>
      </c>
      <c r="G530" s="14" t="s">
        <v>511</v>
      </c>
      <c r="H530" s="14" t="s">
        <v>511</v>
      </c>
      <c r="I530" s="14" t="s">
        <v>511</v>
      </c>
      <c r="J530" s="14" t="s">
        <v>511</v>
      </c>
      <c r="K530" s="14" t="s">
        <v>511</v>
      </c>
      <c r="L530" s="14" t="s">
        <v>511</v>
      </c>
      <c r="M530" s="14" t="s">
        <v>511</v>
      </c>
    </row>
    <row r="531" spans="1:13" hidden="1" x14ac:dyDescent="0.2">
      <c r="A531" s="1" t="s">
        <v>0</v>
      </c>
      <c r="B531" s="1" t="s">
        <v>0</v>
      </c>
      <c r="C531" s="1" t="s">
        <v>0</v>
      </c>
      <c r="D531" s="1" t="s">
        <v>0</v>
      </c>
      <c r="E531" s="5" t="s">
        <v>38</v>
      </c>
      <c r="F531" s="5" t="s">
        <v>510</v>
      </c>
      <c r="G531" s="14" t="s">
        <v>511</v>
      </c>
      <c r="H531" s="14" t="s">
        <v>511</v>
      </c>
      <c r="I531" s="14" t="s">
        <v>511</v>
      </c>
      <c r="J531" s="14" t="s">
        <v>511</v>
      </c>
      <c r="K531" s="14" t="s">
        <v>511</v>
      </c>
      <c r="L531" s="14" t="s">
        <v>511</v>
      </c>
      <c r="M531" s="14" t="s">
        <v>511</v>
      </c>
    </row>
    <row r="532" spans="1:13" hidden="1" x14ac:dyDescent="0.2">
      <c r="A532" s="1" t="s">
        <v>0</v>
      </c>
      <c r="B532" s="1" t="s">
        <v>0</v>
      </c>
      <c r="C532" s="1" t="s">
        <v>0</v>
      </c>
      <c r="D532" s="1" t="s">
        <v>0</v>
      </c>
      <c r="E532" s="5" t="s">
        <v>40</v>
      </c>
      <c r="F532" s="5" t="s">
        <v>510</v>
      </c>
      <c r="G532" s="14" t="s">
        <v>511</v>
      </c>
      <c r="H532" s="14" t="s">
        <v>511</v>
      </c>
      <c r="I532" s="14" t="s">
        <v>511</v>
      </c>
      <c r="J532" s="14" t="s">
        <v>511</v>
      </c>
      <c r="K532" s="14" t="s">
        <v>511</v>
      </c>
      <c r="L532" s="14" t="s">
        <v>511</v>
      </c>
      <c r="M532" s="14" t="s">
        <v>511</v>
      </c>
    </row>
    <row r="533" spans="1:13" hidden="1" x14ac:dyDescent="0.2">
      <c r="A533" s="1" t="s">
        <v>0</v>
      </c>
      <c r="B533" s="1" t="s">
        <v>0</v>
      </c>
      <c r="C533" s="1" t="s">
        <v>0</v>
      </c>
      <c r="D533" s="1" t="s">
        <v>0</v>
      </c>
      <c r="E533" s="1" t="s">
        <v>0</v>
      </c>
      <c r="F533" s="7" t="s">
        <v>510</v>
      </c>
      <c r="G533" s="8">
        <f t="shared" ref="G533:M533" si="74">SUM(G525:G532)</f>
        <v>0</v>
      </c>
      <c r="H533" s="8">
        <f t="shared" si="74"/>
        <v>0</v>
      </c>
      <c r="I533" s="8">
        <f t="shared" si="74"/>
        <v>0</v>
      </c>
      <c r="J533" s="8">
        <f t="shared" si="74"/>
        <v>0</v>
      </c>
      <c r="K533" s="8">
        <f t="shared" si="74"/>
        <v>0</v>
      </c>
      <c r="L533" s="8">
        <f t="shared" si="74"/>
        <v>0</v>
      </c>
      <c r="M533" s="8">
        <f t="shared" si="74"/>
        <v>0</v>
      </c>
    </row>
    <row r="534" spans="1:13" hidden="1" x14ac:dyDescent="0.2">
      <c r="A534" s="1" t="s">
        <v>0</v>
      </c>
      <c r="B534" s="1" t="s">
        <v>0</v>
      </c>
      <c r="C534" s="1" t="s">
        <v>0</v>
      </c>
      <c r="D534" s="1" t="s">
        <v>0</v>
      </c>
      <c r="E534" s="1" t="s">
        <v>0</v>
      </c>
      <c r="F534" s="1" t="s">
        <v>0</v>
      </c>
      <c r="G534" s="1" t="s">
        <v>0</v>
      </c>
      <c r="H534" s="1" t="s">
        <v>0</v>
      </c>
      <c r="I534" s="1" t="s">
        <v>0</v>
      </c>
      <c r="J534" s="1" t="s">
        <v>0</v>
      </c>
      <c r="K534" s="1" t="s">
        <v>0</v>
      </c>
      <c r="L534" s="1" t="s">
        <v>0</v>
      </c>
      <c r="M534" s="1" t="s">
        <v>0</v>
      </c>
    </row>
    <row r="535" spans="1:13" hidden="1" x14ac:dyDescent="0.2">
      <c r="A535" s="1" t="s">
        <v>0</v>
      </c>
      <c r="B535" s="1" t="s">
        <v>0</v>
      </c>
      <c r="C535" s="1" t="s">
        <v>0</v>
      </c>
      <c r="D535" s="12" t="s">
        <v>16</v>
      </c>
      <c r="E535" s="12" t="s">
        <v>15</v>
      </c>
      <c r="F535" s="12" t="s">
        <v>512</v>
      </c>
      <c r="G535" s="13">
        <v>44</v>
      </c>
      <c r="H535" s="13">
        <v>50</v>
      </c>
      <c r="I535" s="13">
        <v>50</v>
      </c>
      <c r="J535" s="13">
        <v>50</v>
      </c>
      <c r="K535" s="13">
        <v>50</v>
      </c>
      <c r="L535" s="13">
        <v>50</v>
      </c>
      <c r="M535" s="13">
        <v>31</v>
      </c>
    </row>
    <row r="536" spans="1:13" hidden="1" x14ac:dyDescent="0.2">
      <c r="A536" s="1" t="s">
        <v>0</v>
      </c>
      <c r="B536" s="1" t="s">
        <v>0</v>
      </c>
      <c r="C536" s="1" t="s">
        <v>0</v>
      </c>
      <c r="D536" s="12" t="s">
        <v>17</v>
      </c>
      <c r="E536" s="12" t="s">
        <v>15</v>
      </c>
      <c r="F536" s="12" t="s">
        <v>512</v>
      </c>
      <c r="G536" s="13">
        <v>41</v>
      </c>
      <c r="H536" s="13">
        <v>50</v>
      </c>
      <c r="I536" s="13">
        <v>50</v>
      </c>
      <c r="J536" s="13">
        <v>50</v>
      </c>
      <c r="K536" s="13">
        <v>50</v>
      </c>
      <c r="L536" s="13">
        <v>50</v>
      </c>
      <c r="M536" s="13">
        <v>31</v>
      </c>
    </row>
    <row r="537" spans="1:13" hidden="1" x14ac:dyDescent="0.2">
      <c r="A537" s="1" t="s">
        <v>0</v>
      </c>
      <c r="B537" s="1" t="s">
        <v>0</v>
      </c>
      <c r="C537" s="1" t="s">
        <v>0</v>
      </c>
      <c r="D537" s="12" t="s">
        <v>18</v>
      </c>
      <c r="E537" s="12" t="s">
        <v>15</v>
      </c>
      <c r="F537" s="12" t="s">
        <v>512</v>
      </c>
      <c r="G537" s="13">
        <v>0</v>
      </c>
      <c r="H537" s="13">
        <v>0</v>
      </c>
      <c r="I537" s="13">
        <v>0</v>
      </c>
      <c r="J537" s="13">
        <v>0</v>
      </c>
      <c r="K537" s="13">
        <v>50</v>
      </c>
      <c r="L537" s="13">
        <v>50</v>
      </c>
      <c r="M537" s="13">
        <v>50</v>
      </c>
    </row>
    <row r="538" spans="1:13" hidden="1" x14ac:dyDescent="0.2">
      <c r="A538" s="1" t="s">
        <v>0</v>
      </c>
      <c r="B538" s="1" t="s">
        <v>0</v>
      </c>
      <c r="C538" s="1" t="s">
        <v>0</v>
      </c>
      <c r="D538" s="12" t="s">
        <v>23</v>
      </c>
      <c r="E538" s="12" t="s">
        <v>21</v>
      </c>
      <c r="F538" s="12" t="s">
        <v>512</v>
      </c>
      <c r="G538" s="13">
        <v>1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</row>
    <row r="539" spans="1:13" hidden="1" x14ac:dyDescent="0.2">
      <c r="A539" s="1" t="s">
        <v>0</v>
      </c>
      <c r="B539" s="1" t="s">
        <v>0</v>
      </c>
      <c r="C539" s="1" t="s">
        <v>0</v>
      </c>
      <c r="D539" s="12" t="s">
        <v>24</v>
      </c>
      <c r="E539" s="12" t="s">
        <v>21</v>
      </c>
      <c r="F539" s="12" t="s">
        <v>512</v>
      </c>
      <c r="G539" s="13">
        <v>133</v>
      </c>
      <c r="H539" s="13">
        <v>174</v>
      </c>
      <c r="I539" s="13">
        <v>174</v>
      </c>
      <c r="J539" s="13">
        <v>117</v>
      </c>
      <c r="K539" s="13">
        <v>25</v>
      </c>
      <c r="L539" s="13">
        <v>25</v>
      </c>
      <c r="M539" s="13">
        <v>25</v>
      </c>
    </row>
    <row r="540" spans="1:13" hidden="1" x14ac:dyDescent="0.2">
      <c r="A540" s="1" t="s">
        <v>0</v>
      </c>
      <c r="B540" s="1" t="s">
        <v>0</v>
      </c>
      <c r="C540" s="1" t="s">
        <v>0</v>
      </c>
      <c r="D540" s="12" t="s">
        <v>25</v>
      </c>
      <c r="E540" s="12" t="s">
        <v>21</v>
      </c>
      <c r="F540" s="12" t="s">
        <v>512</v>
      </c>
      <c r="G540" s="13">
        <v>65</v>
      </c>
      <c r="H540" s="13">
        <v>75</v>
      </c>
      <c r="I540" s="13">
        <v>10</v>
      </c>
      <c r="J540" s="13">
        <v>10</v>
      </c>
      <c r="K540" s="13">
        <v>10</v>
      </c>
      <c r="L540" s="13">
        <v>10</v>
      </c>
      <c r="M540" s="13">
        <v>10</v>
      </c>
    </row>
    <row r="541" spans="1:13" hidden="1" x14ac:dyDescent="0.2">
      <c r="A541" s="1" t="s">
        <v>0</v>
      </c>
      <c r="B541" s="1" t="s">
        <v>0</v>
      </c>
      <c r="C541" s="1" t="s">
        <v>0</v>
      </c>
      <c r="D541" s="12" t="s">
        <v>26</v>
      </c>
      <c r="E541" s="12" t="s">
        <v>21</v>
      </c>
      <c r="F541" s="12" t="s">
        <v>512</v>
      </c>
      <c r="G541" s="13">
        <v>69</v>
      </c>
      <c r="H541" s="13">
        <v>50</v>
      </c>
      <c r="I541" s="13">
        <v>50</v>
      </c>
      <c r="J541" s="13">
        <v>50</v>
      </c>
      <c r="K541" s="13">
        <v>50</v>
      </c>
      <c r="L541" s="13">
        <v>50</v>
      </c>
      <c r="M541" s="13">
        <v>75</v>
      </c>
    </row>
    <row r="542" spans="1:13" hidden="1" x14ac:dyDescent="0.2">
      <c r="A542" s="1" t="s">
        <v>0</v>
      </c>
      <c r="B542" s="1" t="s">
        <v>0</v>
      </c>
      <c r="C542" s="1" t="s">
        <v>0</v>
      </c>
      <c r="D542" s="12" t="s">
        <v>28</v>
      </c>
      <c r="E542" s="12" t="s">
        <v>21</v>
      </c>
      <c r="F542" s="12" t="s">
        <v>512</v>
      </c>
      <c r="G542" s="13">
        <v>35</v>
      </c>
      <c r="H542" s="13">
        <v>45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</row>
    <row r="543" spans="1:13" hidden="1" x14ac:dyDescent="0.2">
      <c r="A543" s="1" t="s">
        <v>0</v>
      </c>
      <c r="B543" s="1" t="s">
        <v>0</v>
      </c>
      <c r="C543" s="1" t="s">
        <v>0</v>
      </c>
      <c r="D543" s="12" t="s">
        <v>29</v>
      </c>
      <c r="E543" s="12" t="s">
        <v>21</v>
      </c>
      <c r="F543" s="12" t="s">
        <v>512</v>
      </c>
      <c r="G543" s="13">
        <v>0</v>
      </c>
      <c r="H543" s="13">
        <v>0</v>
      </c>
      <c r="I543" s="13">
        <v>25</v>
      </c>
      <c r="J543" s="13">
        <v>25</v>
      </c>
      <c r="K543" s="13">
        <v>25</v>
      </c>
      <c r="L543" s="13">
        <v>25</v>
      </c>
      <c r="M543" s="13">
        <v>25</v>
      </c>
    </row>
    <row r="544" spans="1:13" hidden="1" x14ac:dyDescent="0.2">
      <c r="A544" s="1" t="s">
        <v>0</v>
      </c>
      <c r="B544" s="1" t="s">
        <v>0</v>
      </c>
      <c r="C544" s="1" t="s">
        <v>0</v>
      </c>
      <c r="D544" s="12" t="s">
        <v>31</v>
      </c>
      <c r="E544" s="12" t="s">
        <v>32</v>
      </c>
      <c r="F544" s="12" t="s">
        <v>512</v>
      </c>
      <c r="G544" s="13">
        <v>119</v>
      </c>
      <c r="H544" s="13">
        <v>100</v>
      </c>
      <c r="I544" s="13">
        <v>100</v>
      </c>
      <c r="J544" s="13">
        <v>100</v>
      </c>
      <c r="K544" s="13">
        <v>100</v>
      </c>
      <c r="L544" s="13">
        <v>100</v>
      </c>
      <c r="M544" s="13">
        <v>100</v>
      </c>
    </row>
    <row r="545" spans="1:13" hidden="1" x14ac:dyDescent="0.2">
      <c r="A545" s="1" t="s">
        <v>0</v>
      </c>
      <c r="B545" s="1" t="s">
        <v>0</v>
      </c>
      <c r="C545" s="1" t="s">
        <v>0</v>
      </c>
      <c r="D545" s="12" t="s">
        <v>33</v>
      </c>
      <c r="E545" s="12" t="s">
        <v>32</v>
      </c>
      <c r="F545" s="12" t="s">
        <v>512</v>
      </c>
      <c r="G545" s="13">
        <v>2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</row>
    <row r="546" spans="1:13" hidden="1" x14ac:dyDescent="0.2">
      <c r="A546" s="1" t="s">
        <v>0</v>
      </c>
      <c r="B546" s="1" t="s">
        <v>0</v>
      </c>
      <c r="C546" s="1" t="s">
        <v>0</v>
      </c>
      <c r="D546" s="12" t="s">
        <v>34</v>
      </c>
      <c r="E546" s="12" t="s">
        <v>32</v>
      </c>
      <c r="F546" s="12" t="s">
        <v>512</v>
      </c>
      <c r="G546" s="13">
        <v>15</v>
      </c>
      <c r="H546" s="13">
        <v>25</v>
      </c>
      <c r="I546" s="13">
        <v>25</v>
      </c>
      <c r="J546" s="13">
        <v>25</v>
      </c>
      <c r="K546" s="13">
        <v>25</v>
      </c>
      <c r="L546" s="13">
        <v>25</v>
      </c>
      <c r="M546" s="13">
        <v>25</v>
      </c>
    </row>
    <row r="547" spans="1:13" hidden="1" x14ac:dyDescent="0.2">
      <c r="A547" s="1" t="s">
        <v>0</v>
      </c>
      <c r="B547" s="1" t="s">
        <v>0</v>
      </c>
      <c r="C547" s="1" t="s">
        <v>0</v>
      </c>
      <c r="D547" s="12" t="s">
        <v>16</v>
      </c>
      <c r="E547" s="12" t="s">
        <v>36</v>
      </c>
      <c r="F547" s="12" t="s">
        <v>512</v>
      </c>
      <c r="G547" s="13">
        <v>50</v>
      </c>
      <c r="H547" s="13">
        <v>50</v>
      </c>
      <c r="I547" s="13">
        <v>50</v>
      </c>
      <c r="J547" s="13">
        <v>50</v>
      </c>
      <c r="K547" s="13">
        <v>50</v>
      </c>
      <c r="L547" s="13">
        <v>50</v>
      </c>
      <c r="M547" s="13">
        <v>50</v>
      </c>
    </row>
    <row r="548" spans="1:13" hidden="1" x14ac:dyDescent="0.2">
      <c r="A548" s="1" t="s">
        <v>0</v>
      </c>
      <c r="B548" s="1" t="s">
        <v>0</v>
      </c>
      <c r="C548" s="1" t="s">
        <v>0</v>
      </c>
      <c r="D548" s="12" t="s">
        <v>17</v>
      </c>
      <c r="E548" s="12" t="s">
        <v>36</v>
      </c>
      <c r="F548" s="12" t="s">
        <v>512</v>
      </c>
      <c r="G548" s="13">
        <v>0</v>
      </c>
      <c r="H548" s="13">
        <v>0</v>
      </c>
      <c r="I548" s="13">
        <v>0</v>
      </c>
      <c r="J548" s="13">
        <v>0</v>
      </c>
      <c r="K548" s="13">
        <v>19</v>
      </c>
      <c r="L548" s="13">
        <v>50</v>
      </c>
      <c r="M548" s="13">
        <v>50</v>
      </c>
    </row>
    <row r="549" spans="1:13" hidden="1" x14ac:dyDescent="0.2">
      <c r="A549" s="1" t="s">
        <v>0</v>
      </c>
      <c r="B549" s="1" t="s">
        <v>0</v>
      </c>
      <c r="C549" s="1" t="s">
        <v>0</v>
      </c>
      <c r="D549" s="12" t="s">
        <v>39</v>
      </c>
      <c r="E549" s="12" t="s">
        <v>38</v>
      </c>
      <c r="F549" s="12" t="s">
        <v>512</v>
      </c>
      <c r="G549" s="13">
        <v>49</v>
      </c>
      <c r="H549" s="13">
        <v>50</v>
      </c>
      <c r="I549" s="13">
        <v>250</v>
      </c>
      <c r="J549" s="13">
        <v>250</v>
      </c>
      <c r="K549" s="13">
        <v>250</v>
      </c>
      <c r="L549" s="13">
        <v>250</v>
      </c>
      <c r="M549" s="13">
        <v>200</v>
      </c>
    </row>
    <row r="550" spans="1:13" hidden="1" x14ac:dyDescent="0.2">
      <c r="A550" s="1" t="s">
        <v>0</v>
      </c>
      <c r="B550" s="1" t="s">
        <v>0</v>
      </c>
      <c r="C550" s="1" t="s">
        <v>0</v>
      </c>
      <c r="D550" s="12" t="s">
        <v>39</v>
      </c>
      <c r="E550" s="12" t="s">
        <v>40</v>
      </c>
      <c r="F550" s="12" t="s">
        <v>512</v>
      </c>
      <c r="G550" s="13">
        <v>300</v>
      </c>
      <c r="H550" s="13">
        <v>300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</row>
    <row r="551" spans="1:13" hidden="1" x14ac:dyDescent="0.2">
      <c r="A551" s="1" t="s">
        <v>0</v>
      </c>
      <c r="B551" s="1" t="s">
        <v>0</v>
      </c>
      <c r="C551" s="1" t="s">
        <v>0</v>
      </c>
      <c r="D551" s="12" t="s">
        <v>18</v>
      </c>
      <c r="E551" s="12" t="s">
        <v>40</v>
      </c>
      <c r="F551" s="12" t="s">
        <v>512</v>
      </c>
      <c r="G551" s="13">
        <v>300</v>
      </c>
      <c r="H551" s="13">
        <v>300</v>
      </c>
      <c r="I551" s="13">
        <v>300</v>
      </c>
      <c r="J551" s="13">
        <v>300</v>
      </c>
      <c r="K551" s="13">
        <v>300</v>
      </c>
      <c r="L551" s="13">
        <v>300</v>
      </c>
      <c r="M551" s="13">
        <v>300</v>
      </c>
    </row>
    <row r="552" spans="1:13" hidden="1" x14ac:dyDescent="0.2">
      <c r="A552" s="1" t="s">
        <v>0</v>
      </c>
      <c r="B552" s="1" t="s">
        <v>0</v>
      </c>
      <c r="C552" s="1" t="s">
        <v>0</v>
      </c>
      <c r="D552" s="1" t="s">
        <v>0</v>
      </c>
      <c r="E552" s="5" t="s">
        <v>12</v>
      </c>
      <c r="F552" s="5" t="s">
        <v>513</v>
      </c>
      <c r="G552" s="6">
        <f t="shared" ref="G552:M552" si="75">SUMIF($E$535:$E$551,$E$552,G535:G551)</f>
        <v>0</v>
      </c>
      <c r="H552" s="6">
        <f t="shared" si="75"/>
        <v>0</v>
      </c>
      <c r="I552" s="6">
        <f t="shared" si="75"/>
        <v>0</v>
      </c>
      <c r="J552" s="6">
        <f t="shared" si="75"/>
        <v>0</v>
      </c>
      <c r="K552" s="6">
        <f t="shared" si="75"/>
        <v>0</v>
      </c>
      <c r="L552" s="6">
        <f t="shared" si="75"/>
        <v>0</v>
      </c>
      <c r="M552" s="6">
        <f t="shared" si="75"/>
        <v>0</v>
      </c>
    </row>
    <row r="553" spans="1:13" hidden="1" x14ac:dyDescent="0.2">
      <c r="A553" s="1" t="s">
        <v>0</v>
      </c>
      <c r="B553" s="1" t="s">
        <v>0</v>
      </c>
      <c r="C553" s="1" t="s">
        <v>0</v>
      </c>
      <c r="D553" s="1" t="s">
        <v>0</v>
      </c>
      <c r="E553" s="5" t="s">
        <v>15</v>
      </c>
      <c r="F553" s="5" t="s">
        <v>513</v>
      </c>
      <c r="G553" s="6">
        <f t="shared" ref="G553:M553" si="76">SUMIF($E$535:$E$551,$E$553,G535:G551)</f>
        <v>85</v>
      </c>
      <c r="H553" s="6">
        <f t="shared" si="76"/>
        <v>100</v>
      </c>
      <c r="I553" s="6">
        <f t="shared" si="76"/>
        <v>100</v>
      </c>
      <c r="J553" s="6">
        <f t="shared" si="76"/>
        <v>100</v>
      </c>
      <c r="K553" s="6">
        <f t="shared" si="76"/>
        <v>150</v>
      </c>
      <c r="L553" s="6">
        <f t="shared" si="76"/>
        <v>150</v>
      </c>
      <c r="M553" s="6">
        <f t="shared" si="76"/>
        <v>112</v>
      </c>
    </row>
    <row r="554" spans="1:13" hidden="1" x14ac:dyDescent="0.2">
      <c r="A554" s="1" t="s">
        <v>0</v>
      </c>
      <c r="B554" s="1" t="s">
        <v>0</v>
      </c>
      <c r="C554" s="1" t="s">
        <v>0</v>
      </c>
      <c r="D554" s="1" t="s">
        <v>0</v>
      </c>
      <c r="E554" s="5" t="s">
        <v>21</v>
      </c>
      <c r="F554" s="5" t="s">
        <v>513</v>
      </c>
      <c r="G554" s="6">
        <f t="shared" ref="G554:M554" si="77">SUMIF($E$535:$E$551,$E$554,G535:G551)</f>
        <v>303</v>
      </c>
      <c r="H554" s="6">
        <f t="shared" si="77"/>
        <v>344</v>
      </c>
      <c r="I554" s="6">
        <f t="shared" si="77"/>
        <v>259</v>
      </c>
      <c r="J554" s="6">
        <f t="shared" si="77"/>
        <v>202</v>
      </c>
      <c r="K554" s="6">
        <f t="shared" si="77"/>
        <v>110</v>
      </c>
      <c r="L554" s="6">
        <f t="shared" si="77"/>
        <v>110</v>
      </c>
      <c r="M554" s="6">
        <f t="shared" si="77"/>
        <v>135</v>
      </c>
    </row>
    <row r="555" spans="1:13" hidden="1" x14ac:dyDescent="0.2">
      <c r="A555" s="1" t="s">
        <v>0</v>
      </c>
      <c r="B555" s="1" t="s">
        <v>0</v>
      </c>
      <c r="C555" s="1" t="s">
        <v>0</v>
      </c>
      <c r="D555" s="1" t="s">
        <v>0</v>
      </c>
      <c r="E555" s="5" t="s">
        <v>30</v>
      </c>
      <c r="F555" s="5" t="s">
        <v>513</v>
      </c>
      <c r="G555" s="6">
        <f t="shared" ref="G555:M555" si="78">SUMIF($E$535:$E$551,$E$555,G535:G551)</f>
        <v>0</v>
      </c>
      <c r="H555" s="6">
        <f t="shared" si="78"/>
        <v>0</v>
      </c>
      <c r="I555" s="6">
        <f t="shared" si="78"/>
        <v>0</v>
      </c>
      <c r="J555" s="6">
        <f t="shared" si="78"/>
        <v>0</v>
      </c>
      <c r="K555" s="6">
        <f t="shared" si="78"/>
        <v>0</v>
      </c>
      <c r="L555" s="6">
        <f t="shared" si="78"/>
        <v>0</v>
      </c>
      <c r="M555" s="6">
        <f t="shared" si="78"/>
        <v>0</v>
      </c>
    </row>
    <row r="556" spans="1:13" hidden="1" x14ac:dyDescent="0.2">
      <c r="A556" s="1" t="s">
        <v>0</v>
      </c>
      <c r="B556" s="1" t="s">
        <v>0</v>
      </c>
      <c r="C556" s="1" t="s">
        <v>0</v>
      </c>
      <c r="D556" s="1" t="s">
        <v>0</v>
      </c>
      <c r="E556" s="5" t="s">
        <v>32</v>
      </c>
      <c r="F556" s="5" t="s">
        <v>513</v>
      </c>
      <c r="G556" s="6">
        <f t="shared" ref="G556:M556" si="79">SUMIF($E$535:$E$551,$E$556,G535:G551)</f>
        <v>136</v>
      </c>
      <c r="H556" s="6">
        <f t="shared" si="79"/>
        <v>125</v>
      </c>
      <c r="I556" s="6">
        <f t="shared" si="79"/>
        <v>125</v>
      </c>
      <c r="J556" s="6">
        <f t="shared" si="79"/>
        <v>125</v>
      </c>
      <c r="K556" s="6">
        <f t="shared" si="79"/>
        <v>125</v>
      </c>
      <c r="L556" s="6">
        <f t="shared" si="79"/>
        <v>125</v>
      </c>
      <c r="M556" s="6">
        <f t="shared" si="79"/>
        <v>125</v>
      </c>
    </row>
    <row r="557" spans="1:13" hidden="1" x14ac:dyDescent="0.2">
      <c r="A557" s="1" t="s">
        <v>0</v>
      </c>
      <c r="B557" s="1" t="s">
        <v>0</v>
      </c>
      <c r="C557" s="1" t="s">
        <v>0</v>
      </c>
      <c r="D557" s="1" t="s">
        <v>0</v>
      </c>
      <c r="E557" s="5" t="s">
        <v>36</v>
      </c>
      <c r="F557" s="5" t="s">
        <v>513</v>
      </c>
      <c r="G557" s="6">
        <f t="shared" ref="G557:M557" si="80">SUMIF($E$535:$E$551,$E$557,G535:G551)</f>
        <v>50</v>
      </c>
      <c r="H557" s="6">
        <f t="shared" si="80"/>
        <v>50</v>
      </c>
      <c r="I557" s="6">
        <f t="shared" si="80"/>
        <v>50</v>
      </c>
      <c r="J557" s="6">
        <f t="shared" si="80"/>
        <v>50</v>
      </c>
      <c r="K557" s="6">
        <f t="shared" si="80"/>
        <v>69</v>
      </c>
      <c r="L557" s="6">
        <f t="shared" si="80"/>
        <v>100</v>
      </c>
      <c r="M557" s="6">
        <f t="shared" si="80"/>
        <v>100</v>
      </c>
    </row>
    <row r="558" spans="1:13" hidden="1" x14ac:dyDescent="0.2">
      <c r="A558" s="1" t="s">
        <v>0</v>
      </c>
      <c r="B558" s="1" t="s">
        <v>0</v>
      </c>
      <c r="C558" s="1" t="s">
        <v>0</v>
      </c>
      <c r="D558" s="1" t="s">
        <v>0</v>
      </c>
      <c r="E558" s="5" t="s">
        <v>38</v>
      </c>
      <c r="F558" s="5" t="s">
        <v>513</v>
      </c>
      <c r="G558" s="6">
        <f t="shared" ref="G558:M558" si="81">SUMIF($E$535:$E$551,$E$558,G535:G551)</f>
        <v>49</v>
      </c>
      <c r="H558" s="6">
        <f t="shared" si="81"/>
        <v>50</v>
      </c>
      <c r="I558" s="6">
        <f t="shared" si="81"/>
        <v>250</v>
      </c>
      <c r="J558" s="6">
        <f t="shared" si="81"/>
        <v>250</v>
      </c>
      <c r="K558" s="6">
        <f t="shared" si="81"/>
        <v>250</v>
      </c>
      <c r="L558" s="6">
        <f t="shared" si="81"/>
        <v>250</v>
      </c>
      <c r="M558" s="6">
        <f t="shared" si="81"/>
        <v>200</v>
      </c>
    </row>
    <row r="559" spans="1:13" hidden="1" x14ac:dyDescent="0.2">
      <c r="A559" s="1" t="s">
        <v>0</v>
      </c>
      <c r="B559" s="1" t="s">
        <v>0</v>
      </c>
      <c r="C559" s="1" t="s">
        <v>0</v>
      </c>
      <c r="D559" s="1" t="s">
        <v>0</v>
      </c>
      <c r="E559" s="5" t="s">
        <v>40</v>
      </c>
      <c r="F559" s="5" t="s">
        <v>513</v>
      </c>
      <c r="G559" s="6">
        <f t="shared" ref="G559:M559" si="82">SUMIF($E$535:$E$551,$E$559,G535:G551)</f>
        <v>600</v>
      </c>
      <c r="H559" s="6">
        <f t="shared" si="82"/>
        <v>600</v>
      </c>
      <c r="I559" s="6">
        <f t="shared" si="82"/>
        <v>300</v>
      </c>
      <c r="J559" s="6">
        <f t="shared" si="82"/>
        <v>300</v>
      </c>
      <c r="K559" s="6">
        <f t="shared" si="82"/>
        <v>300</v>
      </c>
      <c r="L559" s="6">
        <f t="shared" si="82"/>
        <v>300</v>
      </c>
      <c r="M559" s="6">
        <f t="shared" si="82"/>
        <v>300</v>
      </c>
    </row>
    <row r="560" spans="1:13" hidden="1" x14ac:dyDescent="0.2">
      <c r="A560" s="1" t="s">
        <v>0</v>
      </c>
      <c r="B560" s="1" t="s">
        <v>0</v>
      </c>
      <c r="C560" s="1" t="s">
        <v>0</v>
      </c>
      <c r="D560" s="1" t="s">
        <v>0</v>
      </c>
      <c r="E560" s="1" t="s">
        <v>0</v>
      </c>
      <c r="F560" s="7" t="s">
        <v>513</v>
      </c>
      <c r="G560" s="8">
        <f t="shared" ref="G560:M560" si="83">SUM(G552:G559)</f>
        <v>1223</v>
      </c>
      <c r="H560" s="8">
        <f t="shared" si="83"/>
        <v>1269</v>
      </c>
      <c r="I560" s="8">
        <f t="shared" si="83"/>
        <v>1084</v>
      </c>
      <c r="J560" s="8">
        <f t="shared" si="83"/>
        <v>1027</v>
      </c>
      <c r="K560" s="8">
        <f t="shared" si="83"/>
        <v>1004</v>
      </c>
      <c r="L560" s="8">
        <f t="shared" si="83"/>
        <v>1035</v>
      </c>
      <c r="M560" s="8">
        <f t="shared" si="83"/>
        <v>972</v>
      </c>
    </row>
    <row r="561" spans="1:13" hidden="1" x14ac:dyDescent="0.2">
      <c r="A561" s="1" t="s">
        <v>0</v>
      </c>
      <c r="B561" s="1" t="s">
        <v>0</v>
      </c>
      <c r="C561" s="1" t="s">
        <v>0</v>
      </c>
      <c r="D561" s="1" t="s">
        <v>0</v>
      </c>
      <c r="E561" s="1" t="s">
        <v>0</v>
      </c>
      <c r="F561" s="1" t="s">
        <v>0</v>
      </c>
      <c r="G561" s="1" t="s">
        <v>0</v>
      </c>
      <c r="H561" s="1" t="s">
        <v>0</v>
      </c>
      <c r="I561" s="1" t="s">
        <v>0</v>
      </c>
      <c r="J561" s="1" t="s">
        <v>0</v>
      </c>
      <c r="K561" s="1" t="s">
        <v>0</v>
      </c>
      <c r="L561" s="1" t="s">
        <v>0</v>
      </c>
      <c r="M561" s="1" t="s">
        <v>0</v>
      </c>
    </row>
    <row r="562" spans="1:13" hidden="1" x14ac:dyDescent="0.2">
      <c r="A562" s="1" t="s">
        <v>0</v>
      </c>
      <c r="B562" s="1" t="s">
        <v>0</v>
      </c>
      <c r="C562" s="1" t="s">
        <v>0</v>
      </c>
      <c r="D562" s="12" t="s">
        <v>18</v>
      </c>
      <c r="E562" s="12" t="s">
        <v>15</v>
      </c>
      <c r="F562" s="12" t="s">
        <v>514</v>
      </c>
      <c r="G562" s="13">
        <v>0</v>
      </c>
      <c r="H562" s="13">
        <v>0</v>
      </c>
      <c r="I562" s="13">
        <v>0</v>
      </c>
      <c r="J562" s="13">
        <v>0</v>
      </c>
      <c r="K562" s="13">
        <v>0</v>
      </c>
      <c r="L562" s="13">
        <v>550</v>
      </c>
      <c r="M562" s="13">
        <v>550</v>
      </c>
    </row>
    <row r="563" spans="1:13" hidden="1" x14ac:dyDescent="0.2">
      <c r="A563" s="1" t="s">
        <v>0</v>
      </c>
      <c r="B563" s="1" t="s">
        <v>0</v>
      </c>
      <c r="C563" s="1" t="s">
        <v>0</v>
      </c>
      <c r="D563" s="12" t="s">
        <v>19</v>
      </c>
      <c r="E563" s="12" t="s">
        <v>15</v>
      </c>
      <c r="F563" s="12" t="s">
        <v>514</v>
      </c>
      <c r="G563" s="13">
        <v>0</v>
      </c>
      <c r="H563" s="13">
        <v>0</v>
      </c>
      <c r="I563" s="13">
        <v>133</v>
      </c>
      <c r="J563" s="13">
        <v>133</v>
      </c>
      <c r="K563" s="13">
        <v>118</v>
      </c>
      <c r="L563" s="13">
        <v>118</v>
      </c>
      <c r="M563" s="13">
        <v>118</v>
      </c>
    </row>
    <row r="564" spans="1:13" hidden="1" x14ac:dyDescent="0.2">
      <c r="A564" s="1" t="s">
        <v>0</v>
      </c>
      <c r="B564" s="1" t="s">
        <v>0</v>
      </c>
      <c r="C564" s="1" t="s">
        <v>0</v>
      </c>
      <c r="D564" s="12" t="s">
        <v>24</v>
      </c>
      <c r="E564" s="12" t="s">
        <v>21</v>
      </c>
      <c r="F564" s="12" t="s">
        <v>514</v>
      </c>
      <c r="G564" s="13">
        <v>0</v>
      </c>
      <c r="H564" s="13">
        <v>0</v>
      </c>
      <c r="I564" s="13">
        <v>0</v>
      </c>
      <c r="J564" s="13">
        <v>58</v>
      </c>
      <c r="K564" s="13">
        <v>150</v>
      </c>
      <c r="L564" s="13">
        <v>150</v>
      </c>
      <c r="M564" s="13">
        <v>150</v>
      </c>
    </row>
    <row r="565" spans="1:13" hidden="1" x14ac:dyDescent="0.2">
      <c r="A565" s="1" t="s">
        <v>0</v>
      </c>
      <c r="B565" s="1" t="s">
        <v>0</v>
      </c>
      <c r="C565" s="1" t="s">
        <v>0</v>
      </c>
      <c r="D565" s="12" t="s">
        <v>25</v>
      </c>
      <c r="E565" s="12" t="s">
        <v>21</v>
      </c>
      <c r="F565" s="12" t="s">
        <v>514</v>
      </c>
      <c r="G565" s="13">
        <v>0</v>
      </c>
      <c r="H565" s="13">
        <v>0</v>
      </c>
      <c r="I565" s="13">
        <v>140</v>
      </c>
      <c r="J565" s="13">
        <v>140</v>
      </c>
      <c r="K565" s="13">
        <v>140</v>
      </c>
      <c r="L565" s="13">
        <v>140</v>
      </c>
      <c r="M565" s="13">
        <v>140</v>
      </c>
    </row>
    <row r="566" spans="1:13" hidden="1" x14ac:dyDescent="0.2">
      <c r="A566" s="1" t="s">
        <v>0</v>
      </c>
      <c r="B566" s="1" t="s">
        <v>0</v>
      </c>
      <c r="C566" s="1" t="s">
        <v>0</v>
      </c>
      <c r="D566" s="12" t="s">
        <v>26</v>
      </c>
      <c r="E566" s="12" t="s">
        <v>21</v>
      </c>
      <c r="F566" s="12" t="s">
        <v>514</v>
      </c>
      <c r="G566" s="13">
        <v>379</v>
      </c>
      <c r="H566" s="13">
        <v>773</v>
      </c>
      <c r="I566" s="13">
        <v>715</v>
      </c>
      <c r="J566" s="13">
        <v>706</v>
      </c>
      <c r="K566" s="13">
        <v>706</v>
      </c>
      <c r="L566" s="13">
        <v>681</v>
      </c>
      <c r="M566" s="13">
        <v>681</v>
      </c>
    </row>
    <row r="567" spans="1:13" hidden="1" x14ac:dyDescent="0.2">
      <c r="A567" s="1" t="s">
        <v>0</v>
      </c>
      <c r="B567" s="1" t="s">
        <v>0</v>
      </c>
      <c r="C567" s="1" t="s">
        <v>0</v>
      </c>
      <c r="D567" s="12" t="s">
        <v>27</v>
      </c>
      <c r="E567" s="12" t="s">
        <v>21</v>
      </c>
      <c r="F567" s="12" t="s">
        <v>514</v>
      </c>
      <c r="G567" s="13">
        <v>0</v>
      </c>
      <c r="H567" s="13">
        <v>0</v>
      </c>
      <c r="I567" s="13">
        <v>0</v>
      </c>
      <c r="J567" s="13">
        <v>0</v>
      </c>
      <c r="K567" s="13">
        <v>25</v>
      </c>
      <c r="L567" s="13">
        <v>25</v>
      </c>
      <c r="M567" s="13">
        <v>25</v>
      </c>
    </row>
    <row r="568" spans="1:13" hidden="1" x14ac:dyDescent="0.2">
      <c r="A568" s="1" t="s">
        <v>0</v>
      </c>
      <c r="B568" s="1" t="s">
        <v>0</v>
      </c>
      <c r="C568" s="1" t="s">
        <v>0</v>
      </c>
      <c r="D568" s="12" t="s">
        <v>28</v>
      </c>
      <c r="E568" s="12" t="s">
        <v>21</v>
      </c>
      <c r="F568" s="12" t="s">
        <v>514</v>
      </c>
      <c r="G568" s="13">
        <v>0</v>
      </c>
      <c r="H568" s="13">
        <v>0</v>
      </c>
      <c r="I568" s="13">
        <v>33</v>
      </c>
      <c r="J568" s="13">
        <v>33</v>
      </c>
      <c r="K568" s="13">
        <v>33</v>
      </c>
      <c r="L568" s="13">
        <v>33</v>
      </c>
      <c r="M568" s="13">
        <v>32</v>
      </c>
    </row>
    <row r="569" spans="1:13" hidden="1" x14ac:dyDescent="0.2">
      <c r="A569" s="1" t="s">
        <v>0</v>
      </c>
      <c r="B569" s="1" t="s">
        <v>0</v>
      </c>
      <c r="C569" s="1" t="s">
        <v>0</v>
      </c>
      <c r="D569" s="12" t="s">
        <v>29</v>
      </c>
      <c r="E569" s="12" t="s">
        <v>21</v>
      </c>
      <c r="F569" s="12" t="s">
        <v>514</v>
      </c>
      <c r="G569" s="13">
        <v>110</v>
      </c>
      <c r="H569" s="13">
        <v>100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</row>
    <row r="570" spans="1:13" hidden="1" x14ac:dyDescent="0.2">
      <c r="A570" s="1" t="s">
        <v>0</v>
      </c>
      <c r="B570" s="1" t="s">
        <v>0</v>
      </c>
      <c r="C570" s="1" t="s">
        <v>0</v>
      </c>
      <c r="D570" s="12" t="s">
        <v>31</v>
      </c>
      <c r="E570" s="12" t="s">
        <v>32</v>
      </c>
      <c r="F570" s="12" t="s">
        <v>514</v>
      </c>
      <c r="G570" s="13">
        <v>154</v>
      </c>
      <c r="H570" s="13">
        <v>155</v>
      </c>
      <c r="I570" s="13">
        <v>155</v>
      </c>
      <c r="J570" s="13">
        <v>155</v>
      </c>
      <c r="K570" s="13">
        <v>155</v>
      </c>
      <c r="L570" s="13">
        <v>155</v>
      </c>
      <c r="M570" s="13">
        <v>155</v>
      </c>
    </row>
    <row r="571" spans="1:13" hidden="1" x14ac:dyDescent="0.2">
      <c r="A571" s="1" t="s">
        <v>0</v>
      </c>
      <c r="B571" s="1" t="s">
        <v>0</v>
      </c>
      <c r="C571" s="1" t="s">
        <v>0</v>
      </c>
      <c r="D571" s="12" t="s">
        <v>35</v>
      </c>
      <c r="E571" s="12" t="s">
        <v>36</v>
      </c>
      <c r="F571" s="12" t="s">
        <v>514</v>
      </c>
      <c r="G571" s="13">
        <v>225</v>
      </c>
      <c r="H571" s="13">
        <v>225</v>
      </c>
      <c r="I571" s="13">
        <v>225</v>
      </c>
      <c r="J571" s="13">
        <v>0</v>
      </c>
      <c r="K571" s="13">
        <v>0</v>
      </c>
      <c r="L571" s="13">
        <v>0</v>
      </c>
      <c r="M571" s="13">
        <v>0</v>
      </c>
    </row>
    <row r="572" spans="1:13" hidden="1" x14ac:dyDescent="0.2">
      <c r="A572" s="1" t="s">
        <v>0</v>
      </c>
      <c r="B572" s="1" t="s">
        <v>0</v>
      </c>
      <c r="C572" s="1" t="s">
        <v>0</v>
      </c>
      <c r="D572" s="12" t="s">
        <v>37</v>
      </c>
      <c r="E572" s="12" t="s">
        <v>38</v>
      </c>
      <c r="F572" s="12" t="s">
        <v>514</v>
      </c>
      <c r="G572" s="13">
        <v>0</v>
      </c>
      <c r="H572" s="13">
        <v>0</v>
      </c>
      <c r="I572" s="13">
        <v>113</v>
      </c>
      <c r="J572" s="13">
        <v>225</v>
      </c>
      <c r="K572" s="13">
        <v>225</v>
      </c>
      <c r="L572" s="13">
        <v>225</v>
      </c>
      <c r="M572" s="13">
        <v>225</v>
      </c>
    </row>
    <row r="573" spans="1:13" hidden="1" x14ac:dyDescent="0.2">
      <c r="A573" s="1" t="s">
        <v>0</v>
      </c>
      <c r="B573" s="1" t="s">
        <v>0</v>
      </c>
      <c r="C573" s="1" t="s">
        <v>0</v>
      </c>
      <c r="D573" s="12" t="s">
        <v>39</v>
      </c>
      <c r="E573" s="12" t="s">
        <v>38</v>
      </c>
      <c r="F573" s="12" t="s">
        <v>514</v>
      </c>
      <c r="G573" s="13">
        <v>592</v>
      </c>
      <c r="H573" s="13">
        <v>600</v>
      </c>
      <c r="I573" s="13">
        <v>575</v>
      </c>
      <c r="J573" s="13">
        <v>575</v>
      </c>
      <c r="K573" s="13">
        <v>575</v>
      </c>
      <c r="L573" s="13">
        <v>575</v>
      </c>
      <c r="M573" s="13">
        <v>725</v>
      </c>
    </row>
    <row r="574" spans="1:13" hidden="1" x14ac:dyDescent="0.2">
      <c r="A574" s="1" t="s">
        <v>0</v>
      </c>
      <c r="B574" s="1" t="s">
        <v>0</v>
      </c>
      <c r="C574" s="1" t="s">
        <v>0</v>
      </c>
      <c r="D574" s="12" t="s">
        <v>35</v>
      </c>
      <c r="E574" s="12" t="s">
        <v>40</v>
      </c>
      <c r="F574" s="12" t="s">
        <v>514</v>
      </c>
      <c r="G574" s="13">
        <v>275</v>
      </c>
      <c r="H574" s="13">
        <v>225</v>
      </c>
      <c r="I574" s="13">
        <v>113</v>
      </c>
      <c r="J574" s="13">
        <v>0</v>
      </c>
      <c r="K574" s="13">
        <v>0</v>
      </c>
      <c r="L574" s="13">
        <v>0</v>
      </c>
      <c r="M574" s="13">
        <v>0</v>
      </c>
    </row>
    <row r="575" spans="1:13" hidden="1" x14ac:dyDescent="0.2">
      <c r="A575" s="1" t="s">
        <v>0</v>
      </c>
      <c r="B575" s="1" t="s">
        <v>0</v>
      </c>
      <c r="C575" s="1" t="s">
        <v>0</v>
      </c>
      <c r="D575" s="12" t="s">
        <v>39</v>
      </c>
      <c r="E575" s="12" t="s">
        <v>40</v>
      </c>
      <c r="F575" s="12" t="s">
        <v>514</v>
      </c>
      <c r="G575" s="13">
        <v>527</v>
      </c>
      <c r="H575" s="13">
        <v>450</v>
      </c>
      <c r="I575" s="13">
        <v>0</v>
      </c>
      <c r="J575" s="13">
        <v>0</v>
      </c>
      <c r="K575" s="13">
        <v>0</v>
      </c>
      <c r="L575" s="13">
        <v>0</v>
      </c>
      <c r="M575" s="13">
        <v>0</v>
      </c>
    </row>
    <row r="576" spans="1:13" hidden="1" x14ac:dyDescent="0.2">
      <c r="A576" s="1" t="s">
        <v>0</v>
      </c>
      <c r="B576" s="1" t="s">
        <v>0</v>
      </c>
      <c r="C576" s="1" t="s">
        <v>0</v>
      </c>
      <c r="D576" s="12" t="s">
        <v>18</v>
      </c>
      <c r="E576" s="12" t="s">
        <v>40</v>
      </c>
      <c r="F576" s="12" t="s">
        <v>514</v>
      </c>
      <c r="G576" s="13">
        <v>728</v>
      </c>
      <c r="H576" s="13">
        <v>1033</v>
      </c>
      <c r="I576" s="13">
        <v>983</v>
      </c>
      <c r="J576" s="13">
        <v>983</v>
      </c>
      <c r="K576" s="13">
        <v>650</v>
      </c>
      <c r="L576" s="13">
        <v>650</v>
      </c>
      <c r="M576" s="13">
        <v>700</v>
      </c>
    </row>
    <row r="577" spans="1:13" hidden="1" x14ac:dyDescent="0.2">
      <c r="A577" s="1" t="s">
        <v>0</v>
      </c>
      <c r="B577" s="1" t="s">
        <v>0</v>
      </c>
      <c r="C577" s="1" t="s">
        <v>0</v>
      </c>
      <c r="D577" s="1" t="s">
        <v>0</v>
      </c>
      <c r="E577" s="5" t="s">
        <v>12</v>
      </c>
      <c r="F577" s="5" t="s">
        <v>515</v>
      </c>
      <c r="G577" s="6">
        <f t="shared" ref="G577:M577" si="84">SUMIF($E$562:$E$576,$E$577,G562:G576)</f>
        <v>0</v>
      </c>
      <c r="H577" s="6">
        <f t="shared" si="84"/>
        <v>0</v>
      </c>
      <c r="I577" s="6">
        <f t="shared" si="84"/>
        <v>0</v>
      </c>
      <c r="J577" s="6">
        <f t="shared" si="84"/>
        <v>0</v>
      </c>
      <c r="K577" s="6">
        <f t="shared" si="84"/>
        <v>0</v>
      </c>
      <c r="L577" s="6">
        <f t="shared" si="84"/>
        <v>0</v>
      </c>
      <c r="M577" s="6">
        <f t="shared" si="84"/>
        <v>0</v>
      </c>
    </row>
    <row r="578" spans="1:13" hidden="1" x14ac:dyDescent="0.2">
      <c r="A578" s="1" t="s">
        <v>0</v>
      </c>
      <c r="B578" s="1" t="s">
        <v>0</v>
      </c>
      <c r="C578" s="1" t="s">
        <v>0</v>
      </c>
      <c r="D578" s="1" t="s">
        <v>0</v>
      </c>
      <c r="E578" s="5" t="s">
        <v>15</v>
      </c>
      <c r="F578" s="5" t="s">
        <v>515</v>
      </c>
      <c r="G578" s="6">
        <f t="shared" ref="G578:M578" si="85">SUMIF($E$562:$E$576,$E$578,G562:G576)</f>
        <v>0</v>
      </c>
      <c r="H578" s="6">
        <f t="shared" si="85"/>
        <v>0</v>
      </c>
      <c r="I578" s="6">
        <f t="shared" si="85"/>
        <v>133</v>
      </c>
      <c r="J578" s="6">
        <f t="shared" si="85"/>
        <v>133</v>
      </c>
      <c r="K578" s="6">
        <f t="shared" si="85"/>
        <v>118</v>
      </c>
      <c r="L578" s="6">
        <f t="shared" si="85"/>
        <v>668</v>
      </c>
      <c r="M578" s="6">
        <f t="shared" si="85"/>
        <v>668</v>
      </c>
    </row>
    <row r="579" spans="1:13" hidden="1" x14ac:dyDescent="0.2">
      <c r="A579" s="1" t="s">
        <v>0</v>
      </c>
      <c r="B579" s="1" t="s">
        <v>0</v>
      </c>
      <c r="C579" s="1" t="s">
        <v>0</v>
      </c>
      <c r="D579" s="1" t="s">
        <v>0</v>
      </c>
      <c r="E579" s="5" t="s">
        <v>21</v>
      </c>
      <c r="F579" s="5" t="s">
        <v>515</v>
      </c>
      <c r="G579" s="6">
        <f t="shared" ref="G579:M579" si="86">SUMIF($E$562:$E$576,$E$579,G562:G576)</f>
        <v>489</v>
      </c>
      <c r="H579" s="6">
        <f t="shared" si="86"/>
        <v>873</v>
      </c>
      <c r="I579" s="6">
        <f t="shared" si="86"/>
        <v>888</v>
      </c>
      <c r="J579" s="6">
        <f t="shared" si="86"/>
        <v>937</v>
      </c>
      <c r="K579" s="6">
        <f t="shared" si="86"/>
        <v>1054</v>
      </c>
      <c r="L579" s="6">
        <f t="shared" si="86"/>
        <v>1029</v>
      </c>
      <c r="M579" s="6">
        <f t="shared" si="86"/>
        <v>1028</v>
      </c>
    </row>
    <row r="580" spans="1:13" hidden="1" x14ac:dyDescent="0.2">
      <c r="A580" s="1" t="s">
        <v>0</v>
      </c>
      <c r="B580" s="1" t="s">
        <v>0</v>
      </c>
      <c r="C580" s="1" t="s">
        <v>0</v>
      </c>
      <c r="D580" s="1" t="s">
        <v>0</v>
      </c>
      <c r="E580" s="5" t="s">
        <v>30</v>
      </c>
      <c r="F580" s="5" t="s">
        <v>515</v>
      </c>
      <c r="G580" s="6">
        <f t="shared" ref="G580:M580" si="87">SUMIF($E$562:$E$576,$E$580,G562:G576)</f>
        <v>0</v>
      </c>
      <c r="H580" s="6">
        <f t="shared" si="87"/>
        <v>0</v>
      </c>
      <c r="I580" s="6">
        <f t="shared" si="87"/>
        <v>0</v>
      </c>
      <c r="J580" s="6">
        <f t="shared" si="87"/>
        <v>0</v>
      </c>
      <c r="K580" s="6">
        <f t="shared" si="87"/>
        <v>0</v>
      </c>
      <c r="L580" s="6">
        <f t="shared" si="87"/>
        <v>0</v>
      </c>
      <c r="M580" s="6">
        <f t="shared" si="87"/>
        <v>0</v>
      </c>
    </row>
    <row r="581" spans="1:13" hidden="1" x14ac:dyDescent="0.2">
      <c r="A581" s="1" t="s">
        <v>0</v>
      </c>
      <c r="B581" s="1" t="s">
        <v>0</v>
      </c>
      <c r="C581" s="1" t="s">
        <v>0</v>
      </c>
      <c r="D581" s="1" t="s">
        <v>0</v>
      </c>
      <c r="E581" s="5" t="s">
        <v>32</v>
      </c>
      <c r="F581" s="5" t="s">
        <v>515</v>
      </c>
      <c r="G581" s="6">
        <f t="shared" ref="G581:M581" si="88">SUMIF($E$562:$E$576,$E$581,G562:G576)</f>
        <v>154</v>
      </c>
      <c r="H581" s="6">
        <f t="shared" si="88"/>
        <v>155</v>
      </c>
      <c r="I581" s="6">
        <f t="shared" si="88"/>
        <v>155</v>
      </c>
      <c r="J581" s="6">
        <f t="shared" si="88"/>
        <v>155</v>
      </c>
      <c r="K581" s="6">
        <f t="shared" si="88"/>
        <v>155</v>
      </c>
      <c r="L581" s="6">
        <f t="shared" si="88"/>
        <v>155</v>
      </c>
      <c r="M581" s="6">
        <f t="shared" si="88"/>
        <v>155</v>
      </c>
    </row>
    <row r="582" spans="1:13" hidden="1" x14ac:dyDescent="0.2">
      <c r="A582" s="1" t="s">
        <v>0</v>
      </c>
      <c r="B582" s="1" t="s">
        <v>0</v>
      </c>
      <c r="C582" s="1" t="s">
        <v>0</v>
      </c>
      <c r="D582" s="1" t="s">
        <v>0</v>
      </c>
      <c r="E582" s="5" t="s">
        <v>36</v>
      </c>
      <c r="F582" s="5" t="s">
        <v>515</v>
      </c>
      <c r="G582" s="6">
        <f t="shared" ref="G582:M582" si="89">SUMIF($E$562:$E$576,$E$582,G562:G576)</f>
        <v>225</v>
      </c>
      <c r="H582" s="6">
        <f t="shared" si="89"/>
        <v>225</v>
      </c>
      <c r="I582" s="6">
        <f t="shared" si="89"/>
        <v>225</v>
      </c>
      <c r="J582" s="6">
        <f t="shared" si="89"/>
        <v>0</v>
      </c>
      <c r="K582" s="6">
        <f t="shared" si="89"/>
        <v>0</v>
      </c>
      <c r="L582" s="6">
        <f t="shared" si="89"/>
        <v>0</v>
      </c>
      <c r="M582" s="6">
        <f t="shared" si="89"/>
        <v>0</v>
      </c>
    </row>
    <row r="583" spans="1:13" hidden="1" x14ac:dyDescent="0.2">
      <c r="A583" s="1" t="s">
        <v>0</v>
      </c>
      <c r="B583" s="1" t="s">
        <v>0</v>
      </c>
      <c r="C583" s="1" t="s">
        <v>0</v>
      </c>
      <c r="D583" s="1" t="s">
        <v>0</v>
      </c>
      <c r="E583" s="5" t="s">
        <v>38</v>
      </c>
      <c r="F583" s="5" t="s">
        <v>515</v>
      </c>
      <c r="G583" s="6">
        <f t="shared" ref="G583:M583" si="90">SUMIF($E$562:$E$576,$E$583,G562:G576)</f>
        <v>592</v>
      </c>
      <c r="H583" s="6">
        <f t="shared" si="90"/>
        <v>600</v>
      </c>
      <c r="I583" s="6">
        <f t="shared" si="90"/>
        <v>688</v>
      </c>
      <c r="J583" s="6">
        <f t="shared" si="90"/>
        <v>800</v>
      </c>
      <c r="K583" s="6">
        <f t="shared" si="90"/>
        <v>800</v>
      </c>
      <c r="L583" s="6">
        <f t="shared" si="90"/>
        <v>800</v>
      </c>
      <c r="M583" s="6">
        <f t="shared" si="90"/>
        <v>950</v>
      </c>
    </row>
    <row r="584" spans="1:13" hidden="1" x14ac:dyDescent="0.2">
      <c r="A584" s="1" t="s">
        <v>0</v>
      </c>
      <c r="B584" s="1" t="s">
        <v>0</v>
      </c>
      <c r="C584" s="1" t="s">
        <v>0</v>
      </c>
      <c r="D584" s="1" t="s">
        <v>0</v>
      </c>
      <c r="E584" s="5" t="s">
        <v>40</v>
      </c>
      <c r="F584" s="5" t="s">
        <v>515</v>
      </c>
      <c r="G584" s="6">
        <f t="shared" ref="G584:M584" si="91">SUMIF($E$562:$E$576,$E$584,G562:G576)</f>
        <v>1530</v>
      </c>
      <c r="H584" s="6">
        <f t="shared" si="91"/>
        <v>1708</v>
      </c>
      <c r="I584" s="6">
        <f t="shared" si="91"/>
        <v>1096</v>
      </c>
      <c r="J584" s="6">
        <f t="shared" si="91"/>
        <v>983</v>
      </c>
      <c r="K584" s="6">
        <f t="shared" si="91"/>
        <v>650</v>
      </c>
      <c r="L584" s="6">
        <f t="shared" si="91"/>
        <v>650</v>
      </c>
      <c r="M584" s="6">
        <f t="shared" si="91"/>
        <v>700</v>
      </c>
    </row>
    <row r="585" spans="1:13" hidden="1" x14ac:dyDescent="0.2">
      <c r="A585" s="1" t="s">
        <v>0</v>
      </c>
      <c r="B585" s="1" t="s">
        <v>0</v>
      </c>
      <c r="C585" s="1" t="s">
        <v>0</v>
      </c>
      <c r="D585" s="1" t="s">
        <v>0</v>
      </c>
      <c r="E585" s="1" t="s">
        <v>0</v>
      </c>
      <c r="F585" s="7" t="s">
        <v>515</v>
      </c>
      <c r="G585" s="8">
        <f t="shared" ref="G585:M585" si="92">SUM(G577:G584)</f>
        <v>2990</v>
      </c>
      <c r="H585" s="8">
        <f t="shared" si="92"/>
        <v>3561</v>
      </c>
      <c r="I585" s="8">
        <f t="shared" si="92"/>
        <v>3185</v>
      </c>
      <c r="J585" s="8">
        <f t="shared" si="92"/>
        <v>3008</v>
      </c>
      <c r="K585" s="8">
        <f t="shared" si="92"/>
        <v>2777</v>
      </c>
      <c r="L585" s="8">
        <f t="shared" si="92"/>
        <v>3302</v>
      </c>
      <c r="M585" s="8">
        <f t="shared" si="92"/>
        <v>3501</v>
      </c>
    </row>
    <row r="586" spans="1:13" hidden="1" x14ac:dyDescent="0.2">
      <c r="A586" s="1" t="s">
        <v>0</v>
      </c>
      <c r="B586" s="1" t="s">
        <v>0</v>
      </c>
      <c r="C586" s="1" t="s">
        <v>0</v>
      </c>
      <c r="D586" s="1" t="s">
        <v>0</v>
      </c>
      <c r="E586" s="1" t="s">
        <v>0</v>
      </c>
      <c r="F586" s="1" t="s">
        <v>0</v>
      </c>
      <c r="G586" s="1" t="s">
        <v>0</v>
      </c>
      <c r="H586" s="1" t="s">
        <v>0</v>
      </c>
      <c r="I586" s="1" t="s">
        <v>0</v>
      </c>
      <c r="J586" s="1" t="s">
        <v>0</v>
      </c>
      <c r="K586" s="1" t="s">
        <v>0</v>
      </c>
      <c r="L586" s="1" t="s">
        <v>0</v>
      </c>
      <c r="M586" s="1" t="s">
        <v>0</v>
      </c>
    </row>
  </sheetData>
  <autoFilter ref="A2:M586" xr:uid="{00000000-0001-0000-0000-000000000000}">
    <filterColumn colId="3">
      <filters>
        <filter val="1274"/>
        <filter val="1276"/>
        <filter val="1278"/>
      </filters>
    </filterColumn>
    <filterColumn colId="5">
      <filters>
        <filter val="Commit Capacity"/>
        <filter val="Equipped Capacity"/>
      </filters>
    </filterColumn>
  </autoFilter>
  <pageMargins left="0.7" right="0.7" top="0.75" bottom="0.75" header="0.3" footer="0.3"/>
  <headerFooter differentOddEven="1" differentFirst="1">
    <oddFooter>&amp;C&amp;BIntel Top Secret</oddFooter>
    <evenFooter>&amp;C&amp;BIntel Top Secret</evenFooter>
    <firstFooter>&amp;C&amp;BIntel Top Secret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4751-24C7-462A-B04C-79A854963B00}">
  <dimension ref="A1:J14"/>
  <sheetViews>
    <sheetView tabSelected="1" topLeftCell="A3" workbookViewId="0">
      <selection activeCell="J14" sqref="A9:J14"/>
    </sheetView>
  </sheetViews>
  <sheetFormatPr defaultRowHeight="14.4" x14ac:dyDescent="0.3"/>
  <cols>
    <col min="3" max="3" width="16.109375" customWidth="1"/>
  </cols>
  <sheetData>
    <row r="1" spans="1:10" ht="15" thickBot="1" x14ac:dyDescent="0.35"/>
    <row r="2" spans="1:10" ht="15" thickBot="1" x14ac:dyDescent="0.3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0" ht="27" thickBot="1" x14ac:dyDescent="0.35">
      <c r="A3" s="16" t="s">
        <v>516</v>
      </c>
      <c r="B3" s="16" t="s">
        <v>519</v>
      </c>
      <c r="C3" s="16" t="s">
        <v>41</v>
      </c>
      <c r="D3" s="16">
        <v>1967</v>
      </c>
      <c r="E3" s="16">
        <v>1967</v>
      </c>
      <c r="F3" s="16">
        <v>1734</v>
      </c>
      <c r="G3" s="16">
        <v>1734</v>
      </c>
      <c r="H3" s="16">
        <v>1734</v>
      </c>
      <c r="I3" s="16">
        <v>1600</v>
      </c>
      <c r="J3" s="16">
        <v>1100</v>
      </c>
    </row>
    <row r="4" spans="1:10" ht="27" thickBot="1" x14ac:dyDescent="0.35">
      <c r="A4" s="17" t="s">
        <v>518</v>
      </c>
      <c r="B4" s="17" t="s">
        <v>519</v>
      </c>
      <c r="C4" s="17" t="s">
        <v>41</v>
      </c>
      <c r="D4" s="17">
        <v>0</v>
      </c>
      <c r="E4" s="17">
        <v>0</v>
      </c>
      <c r="F4" s="17">
        <v>0</v>
      </c>
      <c r="G4" s="17">
        <v>0</v>
      </c>
      <c r="H4" s="17">
        <v>234</v>
      </c>
      <c r="I4" s="17">
        <v>900</v>
      </c>
      <c r="J4" s="17">
        <v>1567</v>
      </c>
    </row>
    <row r="5" spans="1:10" ht="27" thickBot="1" x14ac:dyDescent="0.35">
      <c r="A5" s="16" t="s">
        <v>516</v>
      </c>
      <c r="B5" s="16" t="s">
        <v>520</v>
      </c>
      <c r="C5" s="16" t="s">
        <v>41</v>
      </c>
      <c r="D5" s="16">
        <v>3500</v>
      </c>
      <c r="E5" s="16">
        <v>3367</v>
      </c>
      <c r="F5" s="16">
        <v>3467</v>
      </c>
      <c r="G5" s="16">
        <v>3534</v>
      </c>
      <c r="H5" s="16">
        <v>3434</v>
      </c>
      <c r="I5" s="16">
        <v>3300</v>
      </c>
      <c r="J5" s="16">
        <v>3167</v>
      </c>
    </row>
    <row r="6" spans="1:10" ht="27" thickBot="1" x14ac:dyDescent="0.35">
      <c r="A6" s="17" t="s">
        <v>517</v>
      </c>
      <c r="B6" s="17" t="s">
        <v>521</v>
      </c>
      <c r="C6" s="17" t="s">
        <v>41</v>
      </c>
      <c r="D6" s="17">
        <v>934</v>
      </c>
      <c r="E6" s="17">
        <v>834</v>
      </c>
      <c r="F6" s="17">
        <v>1334</v>
      </c>
      <c r="G6" s="17">
        <v>1967</v>
      </c>
      <c r="H6" s="17">
        <v>2100</v>
      </c>
      <c r="I6" s="17">
        <v>2067</v>
      </c>
      <c r="J6" s="17">
        <v>2400</v>
      </c>
    </row>
    <row r="7" spans="1:10" ht="27" thickBot="1" x14ac:dyDescent="0.35">
      <c r="A7" s="16" t="s">
        <v>517</v>
      </c>
      <c r="B7" s="16" t="s">
        <v>522</v>
      </c>
      <c r="C7" s="16" t="s">
        <v>41</v>
      </c>
      <c r="D7" s="16">
        <v>867</v>
      </c>
      <c r="E7" s="16">
        <v>700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</row>
    <row r="8" spans="1:10" ht="27" thickBot="1" x14ac:dyDescent="0.35">
      <c r="A8" s="17" t="s">
        <v>518</v>
      </c>
      <c r="B8" s="17" t="s">
        <v>522</v>
      </c>
      <c r="C8" s="17" t="s">
        <v>41</v>
      </c>
      <c r="D8" s="17">
        <v>667</v>
      </c>
      <c r="E8" s="17">
        <v>1200</v>
      </c>
      <c r="F8" s="17">
        <v>1234</v>
      </c>
      <c r="G8" s="17">
        <v>1267</v>
      </c>
      <c r="H8" s="17">
        <v>1367</v>
      </c>
      <c r="I8" s="17">
        <v>1300</v>
      </c>
      <c r="J8" s="17">
        <v>1334</v>
      </c>
    </row>
    <row r="9" spans="1:10" ht="27" thickBot="1" x14ac:dyDescent="0.35">
      <c r="A9" s="16" t="s">
        <v>516</v>
      </c>
      <c r="B9" s="16" t="s">
        <v>519</v>
      </c>
      <c r="C9" s="16" t="s">
        <v>44</v>
      </c>
      <c r="D9" s="16">
        <v>1967</v>
      </c>
      <c r="E9" s="16">
        <v>1967</v>
      </c>
      <c r="F9" s="16">
        <v>1767</v>
      </c>
      <c r="G9" s="16">
        <v>1767</v>
      </c>
      <c r="H9" s="16">
        <v>1767</v>
      </c>
      <c r="I9" s="16">
        <v>1767</v>
      </c>
      <c r="J9" s="16">
        <v>1100</v>
      </c>
    </row>
    <row r="10" spans="1:10" ht="27" thickBot="1" x14ac:dyDescent="0.35">
      <c r="A10" s="17" t="s">
        <v>518</v>
      </c>
      <c r="B10" s="17" t="s">
        <v>519</v>
      </c>
      <c r="C10" s="17" t="s">
        <v>44</v>
      </c>
      <c r="D10" s="17">
        <v>0</v>
      </c>
      <c r="E10" s="17">
        <v>0</v>
      </c>
      <c r="F10" s="17">
        <v>0</v>
      </c>
      <c r="G10" s="17">
        <v>0</v>
      </c>
      <c r="H10" s="17">
        <v>467</v>
      </c>
      <c r="I10" s="17">
        <v>1267</v>
      </c>
      <c r="J10" s="17">
        <v>1734</v>
      </c>
    </row>
    <row r="11" spans="1:10" ht="27" thickBot="1" x14ac:dyDescent="0.35">
      <c r="A11" s="16" t="s">
        <v>516</v>
      </c>
      <c r="B11" s="16" t="s">
        <v>520</v>
      </c>
      <c r="C11" s="16" t="s">
        <v>44</v>
      </c>
      <c r="D11" s="16">
        <v>3500</v>
      </c>
      <c r="E11" s="16">
        <v>3500</v>
      </c>
      <c r="F11" s="16">
        <v>3534</v>
      </c>
      <c r="G11" s="16">
        <v>3600</v>
      </c>
      <c r="H11" s="16">
        <v>3500</v>
      </c>
      <c r="I11" s="16">
        <v>3367</v>
      </c>
      <c r="J11" s="16">
        <v>3267</v>
      </c>
    </row>
    <row r="12" spans="1:10" ht="27" thickBot="1" x14ac:dyDescent="0.35">
      <c r="A12" s="17" t="s">
        <v>517</v>
      </c>
      <c r="B12" s="17" t="s">
        <v>521</v>
      </c>
      <c r="C12" s="17" t="s">
        <v>44</v>
      </c>
      <c r="D12" s="17">
        <v>1267</v>
      </c>
      <c r="E12" s="17">
        <v>1800</v>
      </c>
      <c r="F12" s="17">
        <v>2067</v>
      </c>
      <c r="G12" s="17">
        <v>2334</v>
      </c>
      <c r="H12" s="17">
        <v>2434</v>
      </c>
      <c r="I12" s="17">
        <v>2434</v>
      </c>
      <c r="J12" s="17">
        <v>2767</v>
      </c>
    </row>
    <row r="13" spans="1:10" ht="27" thickBot="1" x14ac:dyDescent="0.35">
      <c r="A13" s="16" t="s">
        <v>517</v>
      </c>
      <c r="B13" s="16" t="s">
        <v>522</v>
      </c>
      <c r="C13" s="16" t="s">
        <v>44</v>
      </c>
      <c r="D13" s="16">
        <v>1067</v>
      </c>
      <c r="E13" s="16">
        <v>867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</row>
    <row r="14" spans="1:10" ht="27" thickBot="1" x14ac:dyDescent="0.35">
      <c r="A14" s="17" t="s">
        <v>518</v>
      </c>
      <c r="B14" s="17" t="s">
        <v>522</v>
      </c>
      <c r="C14" s="17" t="s">
        <v>44</v>
      </c>
      <c r="D14" s="17">
        <v>1400</v>
      </c>
      <c r="E14" s="17">
        <v>1634</v>
      </c>
      <c r="F14" s="17">
        <v>1700</v>
      </c>
      <c r="G14" s="17">
        <v>1700</v>
      </c>
      <c r="H14" s="17">
        <v>1700</v>
      </c>
      <c r="I14" s="17">
        <v>1700</v>
      </c>
      <c r="J14" s="17">
        <v>1700</v>
      </c>
    </row>
  </sheetData>
  <autoFilter ref="A2:J14" xr:uid="{11604751-24C7-462A-B04C-79A854963B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bc6c04-a6f3-4b85-abcc-278c78dc556b" xsi:nil="true"/>
    <lcf76f155ced4ddcb4097134ff3c332f xmlns="d698ce68-751b-469b-9361-0baae10b2d7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643FFBB3E0D4E9AB488A804C0F0B7" ma:contentTypeVersion="16" ma:contentTypeDescription="Create a new document." ma:contentTypeScope="" ma:versionID="9755ee9c68c76f64b2b701451e41afc5">
  <xsd:schema xmlns:xsd="http://www.w3.org/2001/XMLSchema" xmlns:xs="http://www.w3.org/2001/XMLSchema" xmlns:p="http://schemas.microsoft.com/office/2006/metadata/properties" xmlns:ns2="eea49c08-a15a-4e99-95dd-c080c3acb06b" xmlns:ns3="d698ce68-751b-469b-9361-0baae10b2d72" xmlns:ns4="a7bc6c04-a6f3-4b85-abcc-278c78dc556b" targetNamespace="http://schemas.microsoft.com/office/2006/metadata/properties" ma:root="true" ma:fieldsID="e0646155712a05fc2afd2b366be5e318" ns2:_="" ns3:_="" ns4:_="">
    <xsd:import namespace="eea49c08-a15a-4e99-95dd-c080c3acb06b"/>
    <xsd:import namespace="d698ce68-751b-469b-9361-0baae10b2d72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49c08-a15a-4e99-95dd-c080c3acb0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8ce68-751b-469b-9361-0baae10b2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23d04f7-7722-4bca-9f07-59c0394d495b}" ma:internalName="TaxCatchAll" ma:showField="CatchAllData" ma:web="eea49c08-a15a-4e99-95dd-c080c3acb0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BF56A3-F74B-4B89-8F7E-8DAA6EC80E15}">
  <ds:schemaRefs>
    <ds:schemaRef ds:uri="http://schemas.microsoft.com/office/2006/metadata/properties"/>
    <ds:schemaRef ds:uri="http://schemas.microsoft.com/office/infopath/2007/PartnerControls"/>
    <ds:schemaRef ds:uri="a7bc6c04-a6f3-4b85-abcc-278c78dc556b"/>
    <ds:schemaRef ds:uri="d698ce68-751b-469b-9361-0baae10b2d72"/>
  </ds:schemaRefs>
</ds:datastoreItem>
</file>

<file path=customXml/itemProps2.xml><?xml version="1.0" encoding="utf-8"?>
<ds:datastoreItem xmlns:ds="http://schemas.openxmlformats.org/officeDocument/2006/customXml" ds:itemID="{69CD1876-B171-4149-ABA0-B5D156225E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567B85-E33D-4875-90CA-F7093AE377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49c08-a15a-4e99-95dd-c080c3acb06b"/>
    <ds:schemaRef ds:uri="d698ce68-751b-469b-9361-0baae10b2d72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StartsSummary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CTPClassification=CTP_ITS</cp:keywords>
  <dc:description/>
  <cp:lastModifiedBy>Nezhelsky, Marina</cp:lastModifiedBy>
  <cp:revision/>
  <dcterms:created xsi:type="dcterms:W3CDTF">2024-09-06T11:09:32Z</dcterms:created>
  <dcterms:modified xsi:type="dcterms:W3CDTF">2025-04-05T15:40:54Z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TPClassification">
    <vt:lpwstr>CTP_ITS</vt:lpwstr>
  </property>
  <property fmtid="{D5CDD505-2E9C-101B-9397-08002B2CF9AE}" pid="3" name="ContentTypeId">
    <vt:lpwstr>0x0101007AC643FFBB3E0D4E9AB488A804C0F0B7</vt:lpwstr>
  </property>
  <property fmtid="{D5CDD505-2E9C-101B-9397-08002B2CF9AE}" pid="4" name="MediaServiceImageTags">
    <vt:lpwstr/>
  </property>
</Properties>
</file>