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puter Science\College\Level 4\First Term\IR\Project\"/>
    </mc:Choice>
  </mc:AlternateContent>
  <bookViews>
    <workbookView xWindow="0" yWindow="0" windowWidth="23040" windowHeight="9072"/>
  </bookViews>
  <sheets>
    <sheet name="Sheet2" sheetId="1" r:id="rId1"/>
  </sheets>
  <calcPr calcId="162913"/>
  <extLst>
    <ext uri="GoogleSheetsCustomDataVersion1">
      <go:sheetsCustomData xmlns:go="http://customooxmlschemas.google.com/" r:id="rId5" roundtripDataSignature="AMtx7miEIZUrcKfJ6EpxthwyMD92V59Ylw=="/>
    </ext>
  </extLst>
</workbook>
</file>

<file path=xl/calcChain.xml><?xml version="1.0" encoding="utf-8"?>
<calcChain xmlns="http://schemas.openxmlformats.org/spreadsheetml/2006/main">
  <c r="B103" i="1" l="1"/>
  <c r="E82" i="1"/>
  <c r="E114" i="1" s="1"/>
  <c r="K79" i="1"/>
  <c r="K111" i="1" s="1"/>
  <c r="I78" i="1"/>
  <c r="I110" i="1" s="1"/>
  <c r="G77" i="1"/>
  <c r="G109" i="1" s="1"/>
  <c r="E76" i="1"/>
  <c r="E108" i="1" s="1"/>
  <c r="C75" i="1"/>
  <c r="C107" i="1" s="1"/>
  <c r="K73" i="1"/>
  <c r="K105" i="1" s="1"/>
  <c r="I72" i="1"/>
  <c r="I104" i="1" s="1"/>
  <c r="G71" i="1"/>
  <c r="G103" i="1" s="1"/>
  <c r="D70" i="1"/>
  <c r="D102" i="1" s="1"/>
  <c r="C63" i="1"/>
  <c r="C82" i="1" s="1"/>
  <c r="C114" i="1" s="1"/>
  <c r="C62" i="1"/>
  <c r="C81" i="1" s="1"/>
  <c r="C113" i="1" s="1"/>
  <c r="C61" i="1"/>
  <c r="K80" i="1" s="1"/>
  <c r="K112" i="1" s="1"/>
  <c r="C60" i="1"/>
  <c r="I79" i="1" s="1"/>
  <c r="I111" i="1" s="1"/>
  <c r="C59" i="1"/>
  <c r="G78" i="1" s="1"/>
  <c r="G110" i="1" s="1"/>
  <c r="C58" i="1"/>
  <c r="E77" i="1" s="1"/>
  <c r="E109" i="1" s="1"/>
  <c r="C57" i="1"/>
  <c r="C76" i="1" s="1"/>
  <c r="C108" i="1" s="1"/>
  <c r="C56" i="1"/>
  <c r="K75" i="1" s="1"/>
  <c r="K107" i="1" s="1"/>
  <c r="C55" i="1"/>
  <c r="K74" i="1" s="1"/>
  <c r="K106" i="1" s="1"/>
  <c r="C54" i="1"/>
  <c r="I73" i="1" s="1"/>
  <c r="I105" i="1" s="1"/>
  <c r="C53" i="1"/>
  <c r="G72" i="1" s="1"/>
  <c r="G104" i="1" s="1"/>
  <c r="C52" i="1"/>
  <c r="E71" i="1" s="1"/>
  <c r="E103" i="1" s="1"/>
  <c r="C51" i="1"/>
  <c r="B70" i="1" s="1"/>
  <c r="B102" i="1" s="1"/>
  <c r="C50" i="1"/>
  <c r="K69" i="1" s="1"/>
  <c r="K101" i="1" s="1"/>
  <c r="C49" i="1"/>
  <c r="J68" i="1" s="1"/>
  <c r="J100" i="1" l="1"/>
  <c r="K68" i="1"/>
  <c r="C70" i="1"/>
  <c r="C102" i="1" s="1"/>
  <c r="F71" i="1"/>
  <c r="F103" i="1" s="1"/>
  <c r="H72" i="1"/>
  <c r="H104" i="1" s="1"/>
  <c r="J73" i="1"/>
  <c r="J105" i="1" s="1"/>
  <c r="B75" i="1"/>
  <c r="B107" i="1" s="1"/>
  <c r="D76" i="1"/>
  <c r="D108" i="1" s="1"/>
  <c r="F77" i="1"/>
  <c r="F109" i="1" s="1"/>
  <c r="H78" i="1"/>
  <c r="H110" i="1" s="1"/>
  <c r="J79" i="1"/>
  <c r="J111" i="1" s="1"/>
  <c r="B81" i="1"/>
  <c r="B113" i="1" s="1"/>
  <c r="D82" i="1"/>
  <c r="D114" i="1" s="1"/>
  <c r="C69" i="1"/>
  <c r="C101" i="1" s="1"/>
  <c r="E70" i="1"/>
  <c r="E102" i="1" s="1"/>
  <c r="H71" i="1"/>
  <c r="H103" i="1" s="1"/>
  <c r="J72" i="1"/>
  <c r="J104" i="1" s="1"/>
  <c r="B74" i="1"/>
  <c r="B106" i="1" s="1"/>
  <c r="D75" i="1"/>
  <c r="D107" i="1" s="1"/>
  <c r="F76" i="1"/>
  <c r="F108" i="1" s="1"/>
  <c r="H77" i="1"/>
  <c r="H109" i="1" s="1"/>
  <c r="J78" i="1"/>
  <c r="J110" i="1" s="1"/>
  <c r="B80" i="1"/>
  <c r="B112" i="1" s="1"/>
  <c r="D81" i="1"/>
  <c r="D113" i="1" s="1"/>
  <c r="F82" i="1"/>
  <c r="F114" i="1" s="1"/>
  <c r="B68" i="1"/>
  <c r="D69" i="1"/>
  <c r="D101" i="1" s="1"/>
  <c r="F70" i="1"/>
  <c r="F102" i="1" s="1"/>
  <c r="I71" i="1"/>
  <c r="I103" i="1" s="1"/>
  <c r="K72" i="1"/>
  <c r="K104" i="1" s="1"/>
  <c r="C74" i="1"/>
  <c r="C106" i="1" s="1"/>
  <c r="E75" i="1"/>
  <c r="E107" i="1" s="1"/>
  <c r="G76" i="1"/>
  <c r="G108" i="1" s="1"/>
  <c r="I77" i="1"/>
  <c r="I109" i="1" s="1"/>
  <c r="K78" i="1"/>
  <c r="K110" i="1" s="1"/>
  <c r="C80" i="1"/>
  <c r="C112" i="1" s="1"/>
  <c r="E81" i="1"/>
  <c r="E113" i="1" s="1"/>
  <c r="G82" i="1"/>
  <c r="G114" i="1" s="1"/>
  <c r="C68" i="1"/>
  <c r="E69" i="1"/>
  <c r="E101" i="1" s="1"/>
  <c r="G70" i="1"/>
  <c r="G102" i="1" s="1"/>
  <c r="J71" i="1"/>
  <c r="J103" i="1" s="1"/>
  <c r="B73" i="1"/>
  <c r="B105" i="1" s="1"/>
  <c r="D74" i="1"/>
  <c r="D106" i="1" s="1"/>
  <c r="F75" i="1"/>
  <c r="F107" i="1" s="1"/>
  <c r="H76" i="1"/>
  <c r="H108" i="1" s="1"/>
  <c r="J77" i="1"/>
  <c r="J109" i="1" s="1"/>
  <c r="B79" i="1"/>
  <c r="B111" i="1" s="1"/>
  <c r="D80" i="1"/>
  <c r="D112" i="1" s="1"/>
  <c r="F81" i="1"/>
  <c r="F113" i="1" s="1"/>
  <c r="H82" i="1"/>
  <c r="H114" i="1" s="1"/>
  <c r="D68" i="1"/>
  <c r="F69" i="1"/>
  <c r="F101" i="1" s="1"/>
  <c r="H70" i="1"/>
  <c r="H102" i="1" s="1"/>
  <c r="K71" i="1"/>
  <c r="K103" i="1" s="1"/>
  <c r="C73" i="1"/>
  <c r="C105" i="1" s="1"/>
  <c r="E74" i="1"/>
  <c r="E106" i="1" s="1"/>
  <c r="G75" i="1"/>
  <c r="G107" i="1" s="1"/>
  <c r="I76" i="1"/>
  <c r="I108" i="1" s="1"/>
  <c r="K77" i="1"/>
  <c r="K109" i="1" s="1"/>
  <c r="C79" i="1"/>
  <c r="C111" i="1" s="1"/>
  <c r="E80" i="1"/>
  <c r="E112" i="1" s="1"/>
  <c r="G81" i="1"/>
  <c r="G113" i="1" s="1"/>
  <c r="I82" i="1"/>
  <c r="I114" i="1" s="1"/>
  <c r="E68" i="1"/>
  <c r="G69" i="1"/>
  <c r="G101" i="1" s="1"/>
  <c r="I70" i="1"/>
  <c r="I102" i="1" s="1"/>
  <c r="B72" i="1"/>
  <c r="B104" i="1" s="1"/>
  <c r="D73" i="1"/>
  <c r="D105" i="1" s="1"/>
  <c r="F74" i="1"/>
  <c r="F106" i="1" s="1"/>
  <c r="H75" i="1"/>
  <c r="H107" i="1" s="1"/>
  <c r="J76" i="1"/>
  <c r="J108" i="1" s="1"/>
  <c r="B78" i="1"/>
  <c r="B110" i="1" s="1"/>
  <c r="D79" i="1"/>
  <c r="D111" i="1" s="1"/>
  <c r="F80" i="1"/>
  <c r="F112" i="1" s="1"/>
  <c r="H81" i="1"/>
  <c r="H113" i="1" s="1"/>
  <c r="J82" i="1"/>
  <c r="J114" i="1" s="1"/>
  <c r="F68" i="1"/>
  <c r="H69" i="1"/>
  <c r="H101" i="1" s="1"/>
  <c r="J70" i="1"/>
  <c r="J102" i="1" s="1"/>
  <c r="C72" i="1"/>
  <c r="C104" i="1" s="1"/>
  <c r="E73" i="1"/>
  <c r="E105" i="1" s="1"/>
  <c r="G74" i="1"/>
  <c r="G106" i="1" s="1"/>
  <c r="I75" i="1"/>
  <c r="I107" i="1" s="1"/>
  <c r="K76" i="1"/>
  <c r="K108" i="1" s="1"/>
  <c r="C78" i="1"/>
  <c r="C110" i="1" s="1"/>
  <c r="E79" i="1"/>
  <c r="E111" i="1" s="1"/>
  <c r="G80" i="1"/>
  <c r="G112" i="1" s="1"/>
  <c r="I81" i="1"/>
  <c r="I113" i="1" s="1"/>
  <c r="K82" i="1"/>
  <c r="K114" i="1" s="1"/>
  <c r="G68" i="1"/>
  <c r="I69" i="1"/>
  <c r="I101" i="1" s="1"/>
  <c r="K70" i="1"/>
  <c r="K102" i="1" s="1"/>
  <c r="D72" i="1"/>
  <c r="D104" i="1" s="1"/>
  <c r="F73" i="1"/>
  <c r="F105" i="1" s="1"/>
  <c r="H74" i="1"/>
  <c r="H106" i="1" s="1"/>
  <c r="J75" i="1"/>
  <c r="J107" i="1" s="1"/>
  <c r="B77" i="1"/>
  <c r="B109" i="1" s="1"/>
  <c r="D78" i="1"/>
  <c r="D110" i="1" s="1"/>
  <c r="F79" i="1"/>
  <c r="F111" i="1" s="1"/>
  <c r="H80" i="1"/>
  <c r="H112" i="1" s="1"/>
  <c r="J81" i="1"/>
  <c r="J113" i="1" s="1"/>
  <c r="H68" i="1"/>
  <c r="J69" i="1"/>
  <c r="J101" i="1" s="1"/>
  <c r="C71" i="1"/>
  <c r="C103" i="1" s="1"/>
  <c r="E72" i="1"/>
  <c r="E104" i="1" s="1"/>
  <c r="G73" i="1"/>
  <c r="G105" i="1" s="1"/>
  <c r="I74" i="1"/>
  <c r="I106" i="1" s="1"/>
  <c r="C77" i="1"/>
  <c r="C109" i="1" s="1"/>
  <c r="E78" i="1"/>
  <c r="E110" i="1" s="1"/>
  <c r="G79" i="1"/>
  <c r="G111" i="1" s="1"/>
  <c r="I80" i="1"/>
  <c r="I112" i="1" s="1"/>
  <c r="K81" i="1"/>
  <c r="K113" i="1" s="1"/>
  <c r="B69" i="1"/>
  <c r="B101" i="1" s="1"/>
  <c r="I68" i="1"/>
  <c r="D71" i="1"/>
  <c r="D103" i="1" s="1"/>
  <c r="F72" i="1"/>
  <c r="F104" i="1" s="1"/>
  <c r="H73" i="1"/>
  <c r="H105" i="1" s="1"/>
  <c r="J74" i="1"/>
  <c r="J106" i="1" s="1"/>
  <c r="B76" i="1"/>
  <c r="B108" i="1" s="1"/>
  <c r="D77" i="1"/>
  <c r="D109" i="1" s="1"/>
  <c r="F78" i="1"/>
  <c r="F110" i="1" s="1"/>
  <c r="H79" i="1"/>
  <c r="H111" i="1" s="1"/>
  <c r="J80" i="1"/>
  <c r="J112" i="1" s="1"/>
  <c r="B82" i="1"/>
  <c r="B114" i="1" s="1"/>
  <c r="B92" i="1" l="1"/>
  <c r="I100" i="1"/>
  <c r="B91" i="1"/>
  <c r="H100" i="1"/>
  <c r="G100" i="1"/>
  <c r="B90" i="1"/>
  <c r="F100" i="1"/>
  <c r="B89" i="1"/>
  <c r="B88" i="1"/>
  <c r="E100" i="1"/>
  <c r="B87" i="1"/>
  <c r="D100" i="1"/>
  <c r="B86" i="1"/>
  <c r="C100" i="1"/>
  <c r="B85" i="1"/>
  <c r="B100" i="1"/>
  <c r="B94" i="1"/>
  <c r="K100" i="1"/>
  <c r="B93" i="1"/>
</calcChain>
</file>

<file path=xl/sharedStrings.xml><?xml version="1.0" encoding="utf-8"?>
<sst xmlns="http://schemas.openxmlformats.org/spreadsheetml/2006/main" count="172" uniqueCount="59">
  <si>
    <t>After running program</t>
  </si>
  <si>
    <t>Term Frequency(TF)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</si>
  <si>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</si>
  <si>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</si>
  <si>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</si>
  <si>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</si>
  <si>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</si>
  <si>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</si>
  <si>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</si>
  <si>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</si>
  <si>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</si>
  <si>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</si>
  <si>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antony</t>
  </si>
  <si>
    <t>brutus</t>
  </si>
  <si>
    <t>caeser</t>
  </si>
  <si>
    <t>calpurnia</t>
  </si>
  <si>
    <t>cleopatra</t>
  </si>
  <si>
    <t>mercy</t>
  </si>
  <si>
    <t>worser</t>
  </si>
  <si>
    <t>angels</t>
  </si>
  <si>
    <t>fools</t>
  </si>
  <si>
    <t>fear</t>
  </si>
  <si>
    <t>in</t>
  </si>
  <si>
    <t>rush</t>
  </si>
  <si>
    <t>to</t>
  </si>
  <si>
    <t>tread</t>
  </si>
  <si>
    <t>where</t>
  </si>
  <si>
    <t>w tf(1+ log tf)</t>
  </si>
  <si>
    <t>df</t>
  </si>
  <si>
    <t>idf</t>
  </si>
  <si>
    <t>tf*idf</t>
  </si>
  <si>
    <t>d1 length</t>
  </si>
  <si>
    <t>d2 length</t>
  </si>
  <si>
    <t>d3 length</t>
  </si>
  <si>
    <t>d4 length</t>
  </si>
  <si>
    <t>d5 length</t>
  </si>
  <si>
    <t>d6 length</t>
  </si>
  <si>
    <t>d7 length</t>
  </si>
  <si>
    <t>d8 length</t>
  </si>
  <si>
    <t>d9 length</t>
  </si>
  <si>
    <t>d10 length</t>
  </si>
  <si>
    <t xml:space="preserve"> </t>
  </si>
  <si>
    <t>Normalized tf.idf</t>
  </si>
  <si>
    <t>After inserting queries</t>
  </si>
  <si>
    <t>query 1</t>
  </si>
  <si>
    <t>antony brutus</t>
  </si>
  <si>
    <t>query</t>
  </si>
  <si>
    <t>product (query * matched docs)</t>
  </si>
  <si>
    <t>tf-raw</t>
  </si>
  <si>
    <t>normalized</t>
  </si>
  <si>
    <t>doc 1</t>
  </si>
  <si>
    <t>doc 2</t>
  </si>
  <si>
    <t>?</t>
  </si>
  <si>
    <t>sum</t>
  </si>
  <si>
    <t>query length</t>
  </si>
  <si>
    <t>cosine similarity (q , doc1)</t>
  </si>
  <si>
    <t>cosine similarity (q , doc2)</t>
  </si>
  <si>
    <t>returned docs</t>
  </si>
  <si>
    <t>d2 ,d1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</si>
</sst>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8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85" zoomScale="115" zoomScaleNormal="115" workbookViewId="0">
      <selection activeCell="F93" sqref="F93"/>
    </sheetView>
  </sheetViews>
  <sheetFormatPr defaultColWidth="14.44140625" defaultRowHeight="15" customHeight="1"/>
  <cols>
    <col min="1" max="1" width="11.6640625" customWidth="1"/>
    <col min="2" max="2" width="24.21875" customWidth="1"/>
    <col min="3" max="3" width="13.21875" customWidth="1"/>
    <col min="4" max="4" width="14.6640625" customWidth="1"/>
    <col min="5" max="5" width="13.6640625" customWidth="1"/>
    <col min="6" max="6" width="13.109375" customWidth="1"/>
    <col min="7" max="7" width="13.6640625" customWidth="1"/>
    <col min="8" max="8" width="8.6640625" customWidth="1"/>
    <col min="9" max="9" width="9.44140625" customWidth="1"/>
    <col min="10" max="24" width="8.88671875" customWidth="1"/>
    <col min="25" max="26" width="8.664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1"/>
      <c r="C2" s="1"/>
      <c r="D2" s="3" t="s">
        <v>0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1"/>
      <c r="C6" s="1"/>
      <c r="D6" s="1"/>
      <c r="E6" s="1" t="s">
        <v>1</v>
      </c>
      <c r="F6" s="1"/>
      <c r="G6" s="1"/>
      <c r="H6" s="1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7"/>
      <c r="B10" s="17" t="s">
        <v>2</v>
      </c>
      <c r="C10" s="17" t="s">
        <v>3</v>
      </c>
      <c r="D10" s="17" t="s">
        <v>4</v>
      </c>
      <c r="E10" s="17" t="s">
        <v>5</v>
      </c>
      <c r="F10" s="17" t="s">
        <v>6</v>
      </c>
      <c r="G10" s="17" t="s">
        <v>7</v>
      </c>
      <c r="H10" s="17" t="s">
        <v>8</v>
      </c>
      <c r="I10" s="17" t="s">
        <v>9</v>
      </c>
      <c r="J10" s="17" t="s">
        <v>10</v>
      </c>
      <c r="K10" s="17" t="s">
        <v>11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2"/>
      <c r="Z10" s="2"/>
    </row>
    <row r="11" spans="1:26" ht="14.25" customHeight="1">
      <c r="A11" s="17" t="s">
        <v>12</v>
      </c>
      <c r="B11" s="17">
        <v>1</v>
      </c>
      <c r="C11" s="17">
        <v>1</v>
      </c>
      <c r="D11" s="17">
        <v>0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7">
        <v>0</v>
      </c>
      <c r="K11" s="17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"/>
      <c r="Y11" s="2"/>
      <c r="Z11" s="2"/>
    </row>
    <row r="12" spans="1:26" ht="14.25" customHeight="1">
      <c r="A12" s="17" t="s">
        <v>13</v>
      </c>
      <c r="B12" s="17">
        <v>1</v>
      </c>
      <c r="C12" s="17">
        <v>1</v>
      </c>
      <c r="D12" s="17">
        <v>0</v>
      </c>
      <c r="E12" s="17">
        <v>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"/>
      <c r="Y12" s="2"/>
      <c r="Z12" s="2"/>
    </row>
    <row r="13" spans="1:26" ht="15" customHeight="1">
      <c r="A13" s="17" t="s">
        <v>14</v>
      </c>
      <c r="B13" s="17">
        <v>1</v>
      </c>
      <c r="C13" s="17">
        <v>1</v>
      </c>
      <c r="D13" s="17">
        <v>0</v>
      </c>
      <c r="E13" s="17">
        <v>1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"/>
      <c r="Y13" s="2"/>
      <c r="Z13" s="2"/>
    </row>
    <row r="14" spans="1:26" ht="15" customHeight="1">
      <c r="A14" s="17" t="s">
        <v>15</v>
      </c>
      <c r="B14" s="17">
        <v>0</v>
      </c>
      <c r="C14" s="17">
        <v>1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/>
      <c r="Y14" s="2"/>
      <c r="Z14" s="2"/>
    </row>
    <row r="15" spans="1:26" ht="14.25" customHeight="1">
      <c r="A15" s="17" t="s">
        <v>16</v>
      </c>
      <c r="B15" s="17">
        <v>1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1"/>
      <c r="Y15" s="2"/>
      <c r="Z15" s="2"/>
    </row>
    <row r="16" spans="1:26" ht="14.25" customHeight="1">
      <c r="A16" s="17" t="s">
        <v>17</v>
      </c>
      <c r="B16" s="17">
        <v>1</v>
      </c>
      <c r="C16" s="17">
        <v>0</v>
      </c>
      <c r="D16" s="17">
        <v>1</v>
      </c>
      <c r="E16" s="17">
        <v>1</v>
      </c>
      <c r="F16" s="17">
        <v>1</v>
      </c>
      <c r="G16" s="17">
        <v>1</v>
      </c>
      <c r="H16" s="17">
        <v>0</v>
      </c>
      <c r="I16" s="17">
        <v>0</v>
      </c>
      <c r="J16" s="17">
        <v>0</v>
      </c>
      <c r="K16" s="17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2"/>
      <c r="Z16" s="2"/>
    </row>
    <row r="17" spans="1:26" ht="14.25" customHeight="1">
      <c r="A17" s="17" t="s">
        <v>18</v>
      </c>
      <c r="B17" s="17">
        <v>1</v>
      </c>
      <c r="C17" s="17">
        <v>0</v>
      </c>
      <c r="D17" s="17">
        <v>1</v>
      </c>
      <c r="E17" s="17">
        <v>1</v>
      </c>
      <c r="F17" s="17">
        <v>1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"/>
      <c r="Y17" s="2"/>
      <c r="Z17" s="2"/>
    </row>
    <row r="18" spans="1:26" ht="14.25" customHeight="1">
      <c r="A18" s="17" t="s">
        <v>19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1</v>
      </c>
      <c r="I18" s="17">
        <v>1</v>
      </c>
      <c r="J18" s="17">
        <v>1</v>
      </c>
      <c r="K18" s="17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2"/>
      <c r="Z18" s="2"/>
    </row>
    <row r="19" spans="1:26" ht="14.25" customHeight="1">
      <c r="A19" s="17" t="s">
        <v>20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1</v>
      </c>
      <c r="I19" s="17">
        <v>1</v>
      </c>
      <c r="J19" s="17">
        <v>1</v>
      </c>
      <c r="K19" s="17"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2"/>
      <c r="Z19" s="2"/>
    </row>
    <row r="20" spans="1:26" ht="14.25" customHeight="1">
      <c r="A20" s="17" t="s">
        <v>21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17">
        <v>1</v>
      </c>
      <c r="J20" s="17">
        <v>0</v>
      </c>
      <c r="K20" s="17">
        <v>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"/>
      <c r="Y20" s="2"/>
      <c r="Z20" s="2"/>
    </row>
    <row r="21" spans="1:26" ht="14.25" customHeight="1">
      <c r="A21" s="17" t="s">
        <v>22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1</v>
      </c>
      <c r="I21" s="17">
        <v>1</v>
      </c>
      <c r="J21" s="17">
        <v>1</v>
      </c>
      <c r="K21" s="17"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"/>
      <c r="Y21" s="2"/>
      <c r="Z21" s="2"/>
    </row>
    <row r="22" spans="1:26" ht="14.25" customHeight="1">
      <c r="A22" s="17" t="s">
        <v>23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1</v>
      </c>
      <c r="I22" s="17">
        <v>1</v>
      </c>
      <c r="J22" s="17">
        <v>1</v>
      </c>
      <c r="K22" s="17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1"/>
      <c r="Y22" s="2"/>
      <c r="Z22" s="2"/>
    </row>
    <row r="23" spans="1:26" ht="14.25" customHeight="1">
      <c r="A23" s="17" t="s">
        <v>24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1</v>
      </c>
      <c r="I23" s="17">
        <v>1</v>
      </c>
      <c r="J23" s="17">
        <v>1</v>
      </c>
      <c r="K23" s="17"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"/>
      <c r="Y23" s="2"/>
      <c r="Z23" s="2"/>
    </row>
    <row r="24" spans="1:26" ht="14.25" customHeight="1">
      <c r="A24" s="17" t="s">
        <v>25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1</v>
      </c>
      <c r="I24" s="17">
        <v>1</v>
      </c>
      <c r="J24" s="17">
        <v>1</v>
      </c>
      <c r="K24" s="17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"/>
      <c r="Y24" s="2"/>
      <c r="Z24" s="2"/>
    </row>
    <row r="25" spans="1:26" ht="14.25" customHeight="1">
      <c r="A25" s="17" t="s">
        <v>26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1</v>
      </c>
      <c r="I25" s="17">
        <v>1</v>
      </c>
      <c r="J25" s="17">
        <v>1</v>
      </c>
      <c r="K25" s="17"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"/>
      <c r="Y25" s="2"/>
      <c r="Z25" s="2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1"/>
      <c r="C27" s="1"/>
      <c r="D27" s="1"/>
      <c r="E27" s="1" t="s">
        <v>27</v>
      </c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7"/>
      <c r="B29" s="17" t="s">
        <v>2</v>
      </c>
      <c r="C29" s="17" t="s">
        <v>3</v>
      </c>
      <c r="D29" s="17" t="s">
        <v>4</v>
      </c>
      <c r="E29" s="17" t="s">
        <v>5</v>
      </c>
      <c r="F29" s="17" t="s">
        <v>6</v>
      </c>
      <c r="G29" s="17" t="s">
        <v>7</v>
      </c>
      <c r="H29" s="17" t="s">
        <v>8</v>
      </c>
      <c r="I29" s="17" t="s">
        <v>9</v>
      </c>
      <c r="J29" s="17" t="s">
        <v>10</v>
      </c>
      <c r="K29" s="17" t="s">
        <v>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7" t="s">
        <v>12</v>
      </c>
      <c r="B30" s="17">
        <v>1</v>
      </c>
      <c r="C30" s="17">
        <v>1</v>
      </c>
      <c r="D30" s="17">
        <v>0</v>
      </c>
      <c r="E30" s="17">
        <v>0</v>
      </c>
      <c r="F30" s="17">
        <v>0</v>
      </c>
      <c r="G30" s="17">
        <v>1</v>
      </c>
      <c r="H30" s="17">
        <v>0</v>
      </c>
      <c r="I30" s="17">
        <v>0</v>
      </c>
      <c r="J30" s="17">
        <v>0</v>
      </c>
      <c r="K30" s="17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7" t="s">
        <v>13</v>
      </c>
      <c r="B31" s="17">
        <v>1</v>
      </c>
      <c r="C31" s="17">
        <v>1</v>
      </c>
      <c r="D31" s="17">
        <v>0</v>
      </c>
      <c r="E31" s="17">
        <v>1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7" t="s">
        <v>14</v>
      </c>
      <c r="B32" s="17">
        <v>1</v>
      </c>
      <c r="C32" s="17">
        <v>1</v>
      </c>
      <c r="D32" s="17">
        <v>0</v>
      </c>
      <c r="E32" s="17">
        <v>1</v>
      </c>
      <c r="F32" s="17">
        <v>1</v>
      </c>
      <c r="G32" s="17">
        <v>1</v>
      </c>
      <c r="H32" s="17">
        <v>0</v>
      </c>
      <c r="I32" s="17">
        <v>0</v>
      </c>
      <c r="J32" s="17">
        <v>0</v>
      </c>
      <c r="K32" s="17"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7" t="s">
        <v>15</v>
      </c>
      <c r="B33" s="17">
        <v>0</v>
      </c>
      <c r="C33" s="17">
        <v>1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7" t="s">
        <v>16</v>
      </c>
      <c r="B34" s="17">
        <v>1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7" t="s">
        <v>17</v>
      </c>
      <c r="B35" s="17">
        <v>1</v>
      </c>
      <c r="C35" s="17">
        <v>0</v>
      </c>
      <c r="D35" s="17">
        <v>1</v>
      </c>
      <c r="E35" s="17">
        <v>1</v>
      </c>
      <c r="F35" s="17">
        <v>1</v>
      </c>
      <c r="G35" s="17">
        <v>1</v>
      </c>
      <c r="H35" s="17">
        <v>0</v>
      </c>
      <c r="I35" s="17">
        <v>0</v>
      </c>
      <c r="J35" s="17">
        <v>0</v>
      </c>
      <c r="K35" s="17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7" t="s">
        <v>18</v>
      </c>
      <c r="B36" s="17">
        <v>1</v>
      </c>
      <c r="C36" s="17">
        <v>0</v>
      </c>
      <c r="D36" s="17">
        <v>1</v>
      </c>
      <c r="E36" s="17">
        <v>1</v>
      </c>
      <c r="F36" s="17">
        <v>1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7" t="s">
        <v>19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1</v>
      </c>
      <c r="I37" s="17">
        <v>1</v>
      </c>
      <c r="J37" s="17">
        <v>1</v>
      </c>
      <c r="K37" s="17"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7" t="s">
        <v>20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1</v>
      </c>
      <c r="J38" s="17">
        <v>1</v>
      </c>
      <c r="K38" s="17">
        <v>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7" t="s">
        <v>21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1</v>
      </c>
      <c r="I39" s="17">
        <v>1</v>
      </c>
      <c r="J39" s="17">
        <v>0</v>
      </c>
      <c r="K39" s="17"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7" t="s">
        <v>22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1</v>
      </c>
      <c r="I40" s="17">
        <v>1</v>
      </c>
      <c r="J40" s="17">
        <v>1</v>
      </c>
      <c r="K40" s="17">
        <v>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7" t="s">
        <v>23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</v>
      </c>
      <c r="I41" s="17">
        <v>1</v>
      </c>
      <c r="J41" s="17">
        <v>1</v>
      </c>
      <c r="K41" s="17"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7" t="s">
        <v>24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1</v>
      </c>
      <c r="I42" s="17">
        <v>1</v>
      </c>
      <c r="J42" s="17">
        <v>1</v>
      </c>
      <c r="K42" s="17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7" t="s">
        <v>25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1</v>
      </c>
      <c r="I43" s="17">
        <v>1</v>
      </c>
      <c r="J43" s="17">
        <v>1</v>
      </c>
      <c r="K43" s="17"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7" t="s">
        <v>26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1</v>
      </c>
      <c r="I44" s="17">
        <v>1</v>
      </c>
      <c r="J44" s="17">
        <v>1</v>
      </c>
      <c r="K44" s="17"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1"/>
      <c r="D45" s="2"/>
      <c r="E45" s="2"/>
      <c r="F45" s="2"/>
      <c r="G45" s="2"/>
      <c r="H45" s="2"/>
      <c r="I45" s="2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7"/>
      <c r="B48" s="17" t="s">
        <v>28</v>
      </c>
      <c r="C48" s="17" t="s">
        <v>29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7" t="s">
        <v>12</v>
      </c>
      <c r="B49" s="17">
        <v>3</v>
      </c>
      <c r="C49" s="17">
        <f t="shared" ref="C49:C63" si="0">LOG(10/B49)</f>
        <v>0.52287874528033762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7" t="s">
        <v>13</v>
      </c>
      <c r="B50" s="17">
        <v>3</v>
      </c>
      <c r="C50" s="17">
        <f t="shared" si="0"/>
        <v>0.52287874528033762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7" t="s">
        <v>14</v>
      </c>
      <c r="B51" s="17">
        <v>5</v>
      </c>
      <c r="C51" s="17">
        <f t="shared" si="0"/>
        <v>0.3010299956639812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7" t="s">
        <v>15</v>
      </c>
      <c r="B52" s="17">
        <v>1</v>
      </c>
      <c r="C52" s="17">
        <f t="shared" si="0"/>
        <v>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7" t="s">
        <v>16</v>
      </c>
      <c r="B53" s="17">
        <v>1</v>
      </c>
      <c r="C53" s="17">
        <f t="shared" si="0"/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7" t="s">
        <v>17</v>
      </c>
      <c r="B54" s="17">
        <v>5</v>
      </c>
      <c r="C54" s="17">
        <f t="shared" si="0"/>
        <v>0.3010299956639812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7" t="s">
        <v>18</v>
      </c>
      <c r="B55" s="17">
        <v>4</v>
      </c>
      <c r="C55" s="17">
        <f t="shared" si="0"/>
        <v>0.3979400086720376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7" t="s">
        <v>19</v>
      </c>
      <c r="B56" s="17">
        <v>3</v>
      </c>
      <c r="C56" s="17">
        <f t="shared" si="0"/>
        <v>0.52287874528033762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7" t="s">
        <v>20</v>
      </c>
      <c r="B57" s="17">
        <v>4</v>
      </c>
      <c r="C57" s="17">
        <f t="shared" si="0"/>
        <v>0.3979400086720376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7" t="s">
        <v>21</v>
      </c>
      <c r="B58" s="17">
        <v>3</v>
      </c>
      <c r="C58" s="17">
        <f t="shared" si="0"/>
        <v>0.52287874528033762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7" t="s">
        <v>22</v>
      </c>
      <c r="B59" s="17">
        <v>4</v>
      </c>
      <c r="C59" s="17">
        <f t="shared" si="0"/>
        <v>0.3979400086720376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7" t="s">
        <v>23</v>
      </c>
      <c r="B60" s="17">
        <v>4</v>
      </c>
      <c r="C60" s="17">
        <f t="shared" si="0"/>
        <v>0.3979400086720376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7" t="s">
        <v>24</v>
      </c>
      <c r="B61" s="17">
        <v>4</v>
      </c>
      <c r="C61" s="17">
        <f t="shared" si="0"/>
        <v>0.3979400086720376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7" t="s">
        <v>25</v>
      </c>
      <c r="B62" s="17">
        <v>4</v>
      </c>
      <c r="C62" s="17">
        <f t="shared" si="0"/>
        <v>0.3979400086720376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7" t="s">
        <v>26</v>
      </c>
      <c r="B63" s="17">
        <v>4</v>
      </c>
      <c r="C63" s="17">
        <f t="shared" si="0"/>
        <v>0.3979400086720376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1"/>
      <c r="C65" s="1"/>
      <c r="D65" s="2"/>
      <c r="E65" s="2" t="s">
        <v>30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7"/>
      <c r="B67" s="17" t="s">
        <v>2</v>
      </c>
      <c r="C67" s="17" t="s">
        <v>3</v>
      </c>
      <c r="D67" s="17" t="s">
        <v>4</v>
      </c>
      <c r="E67" s="17" t="s">
        <v>5</v>
      </c>
      <c r="F67" s="17" t="s">
        <v>6</v>
      </c>
      <c r="G67" s="17" t="s">
        <v>7</v>
      </c>
      <c r="H67" s="17" t="s">
        <v>8</v>
      </c>
      <c r="I67" s="17" t="s">
        <v>9</v>
      </c>
      <c r="J67" s="17" t="s">
        <v>10</v>
      </c>
      <c r="K67" s="17" t="s">
        <v>11</v>
      </c>
      <c r="L67" s="2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7" t="s">
        <v>12</v>
      </c>
      <c r="B68" s="17">
        <f t="shared" ref="B68:B70" si="1">PRODUCT(B30,C49)</f>
        <v>0.52287874528033762</v>
      </c>
      <c r="C68" s="17">
        <f t="shared" ref="C68:C82" si="2">PRODUCT(C30,C49)</f>
        <v>0.52287874528033762</v>
      </c>
      <c r="D68" s="17">
        <f t="shared" ref="D68:D82" si="3">PRODUCT(D30,C49)</f>
        <v>0</v>
      </c>
      <c r="E68" s="17">
        <f t="shared" ref="E68:E82" si="4">PRODUCT(E30,C49)</f>
        <v>0</v>
      </c>
      <c r="F68" s="17">
        <f t="shared" ref="F68:F82" si="5">PRODUCT(F30,C49)</f>
        <v>0</v>
      </c>
      <c r="G68" s="17">
        <f t="shared" ref="G68:G82" si="6">PRODUCT(G30,C49)</f>
        <v>0.52287874528033762</v>
      </c>
      <c r="H68" s="17">
        <f t="shared" ref="H68:H82" si="7">PRODUCT(H30,C49)</f>
        <v>0</v>
      </c>
      <c r="I68" s="17">
        <f t="shared" ref="I68:I82" si="8">PRODUCT(I30,C49)</f>
        <v>0</v>
      </c>
      <c r="J68" s="17">
        <f t="shared" ref="J68:J82" si="9">PRODUCT(J30,C49)</f>
        <v>0</v>
      </c>
      <c r="K68" s="17">
        <f t="shared" ref="K68:K82" si="10">PRODUCT(K30,C49)</f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7" t="s">
        <v>13</v>
      </c>
      <c r="B69" s="17">
        <f t="shared" si="1"/>
        <v>0.52287874528033762</v>
      </c>
      <c r="C69" s="17">
        <f t="shared" si="2"/>
        <v>0.52287874528033762</v>
      </c>
      <c r="D69" s="17">
        <f t="shared" si="3"/>
        <v>0</v>
      </c>
      <c r="E69" s="17">
        <f t="shared" si="4"/>
        <v>0.52287874528033762</v>
      </c>
      <c r="F69" s="17">
        <f t="shared" si="5"/>
        <v>0</v>
      </c>
      <c r="G69" s="17">
        <f t="shared" si="6"/>
        <v>0</v>
      </c>
      <c r="H69" s="17">
        <f t="shared" si="7"/>
        <v>0</v>
      </c>
      <c r="I69" s="17">
        <f t="shared" si="8"/>
        <v>0</v>
      </c>
      <c r="J69" s="17">
        <f t="shared" si="9"/>
        <v>0</v>
      </c>
      <c r="K69" s="17">
        <f t="shared" si="10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7" t="s">
        <v>14</v>
      </c>
      <c r="B70" s="17">
        <f t="shared" si="1"/>
        <v>0.3010299956639812</v>
      </c>
      <c r="C70" s="17">
        <f t="shared" si="2"/>
        <v>0.3010299956639812</v>
      </c>
      <c r="D70" s="17">
        <f t="shared" si="3"/>
        <v>0</v>
      </c>
      <c r="E70" s="17">
        <f t="shared" si="4"/>
        <v>0.3010299956639812</v>
      </c>
      <c r="F70" s="17">
        <f t="shared" si="5"/>
        <v>0.3010299956639812</v>
      </c>
      <c r="G70" s="17">
        <f t="shared" si="6"/>
        <v>0.3010299956639812</v>
      </c>
      <c r="H70" s="17">
        <f t="shared" si="7"/>
        <v>0</v>
      </c>
      <c r="I70" s="17">
        <f t="shared" si="8"/>
        <v>0</v>
      </c>
      <c r="J70" s="17">
        <f t="shared" si="9"/>
        <v>0</v>
      </c>
      <c r="K70" s="17">
        <f t="shared" si="10"/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7" t="s">
        <v>15</v>
      </c>
      <c r="B71" s="17">
        <v>0</v>
      </c>
      <c r="C71" s="17">
        <f t="shared" si="2"/>
        <v>1</v>
      </c>
      <c r="D71" s="17">
        <f t="shared" si="3"/>
        <v>0</v>
      </c>
      <c r="E71" s="17">
        <f t="shared" si="4"/>
        <v>0</v>
      </c>
      <c r="F71" s="17">
        <f t="shared" si="5"/>
        <v>0</v>
      </c>
      <c r="G71" s="17">
        <f t="shared" si="6"/>
        <v>0</v>
      </c>
      <c r="H71" s="17">
        <f t="shared" si="7"/>
        <v>0</v>
      </c>
      <c r="I71" s="17">
        <f t="shared" si="8"/>
        <v>0</v>
      </c>
      <c r="J71" s="17">
        <f t="shared" si="9"/>
        <v>0</v>
      </c>
      <c r="K71" s="17">
        <f t="shared" si="10"/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7" t="s">
        <v>16</v>
      </c>
      <c r="B72" s="17">
        <f t="shared" ref="B72:B82" si="11">PRODUCT(B34,C53)</f>
        <v>1</v>
      </c>
      <c r="C72" s="17">
        <f t="shared" si="2"/>
        <v>0</v>
      </c>
      <c r="D72" s="17">
        <f t="shared" si="3"/>
        <v>0</v>
      </c>
      <c r="E72" s="17">
        <f t="shared" si="4"/>
        <v>0</v>
      </c>
      <c r="F72" s="17">
        <f t="shared" si="5"/>
        <v>0</v>
      </c>
      <c r="G72" s="17">
        <f t="shared" si="6"/>
        <v>0</v>
      </c>
      <c r="H72" s="17">
        <f t="shared" si="7"/>
        <v>0</v>
      </c>
      <c r="I72" s="17">
        <f t="shared" si="8"/>
        <v>0</v>
      </c>
      <c r="J72" s="17">
        <f t="shared" si="9"/>
        <v>0</v>
      </c>
      <c r="K72" s="17">
        <f t="shared" si="10"/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7" t="s">
        <v>17</v>
      </c>
      <c r="B73" s="17">
        <f t="shared" si="11"/>
        <v>0.3010299956639812</v>
      </c>
      <c r="C73" s="17">
        <f t="shared" si="2"/>
        <v>0</v>
      </c>
      <c r="D73" s="17">
        <f t="shared" si="3"/>
        <v>0.3010299956639812</v>
      </c>
      <c r="E73" s="17">
        <f t="shared" si="4"/>
        <v>0.3010299956639812</v>
      </c>
      <c r="F73" s="17">
        <f t="shared" si="5"/>
        <v>0.3010299956639812</v>
      </c>
      <c r="G73" s="17">
        <f t="shared" si="6"/>
        <v>0.3010299956639812</v>
      </c>
      <c r="H73" s="17">
        <f t="shared" si="7"/>
        <v>0</v>
      </c>
      <c r="I73" s="17">
        <f t="shared" si="8"/>
        <v>0</v>
      </c>
      <c r="J73" s="17">
        <f t="shared" si="9"/>
        <v>0</v>
      </c>
      <c r="K73" s="17">
        <f t="shared" si="10"/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7" t="s">
        <v>18</v>
      </c>
      <c r="B74" s="17">
        <f t="shared" si="11"/>
        <v>0.3979400086720376</v>
      </c>
      <c r="C74" s="17">
        <f t="shared" si="2"/>
        <v>0</v>
      </c>
      <c r="D74" s="17">
        <f t="shared" si="3"/>
        <v>0.3979400086720376</v>
      </c>
      <c r="E74" s="17">
        <f t="shared" si="4"/>
        <v>0.3979400086720376</v>
      </c>
      <c r="F74" s="17">
        <f t="shared" si="5"/>
        <v>0.3979400086720376</v>
      </c>
      <c r="G74" s="17">
        <f t="shared" si="6"/>
        <v>0</v>
      </c>
      <c r="H74" s="17">
        <f t="shared" si="7"/>
        <v>0</v>
      </c>
      <c r="I74" s="17">
        <f t="shared" si="8"/>
        <v>0</v>
      </c>
      <c r="J74" s="17">
        <f t="shared" si="9"/>
        <v>0</v>
      </c>
      <c r="K74" s="17">
        <f t="shared" si="10"/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7" t="s">
        <v>19</v>
      </c>
      <c r="B75" s="17">
        <f t="shared" si="11"/>
        <v>0</v>
      </c>
      <c r="C75" s="17">
        <f t="shared" si="2"/>
        <v>0</v>
      </c>
      <c r="D75" s="17">
        <f t="shared" si="3"/>
        <v>0</v>
      </c>
      <c r="E75" s="17">
        <f t="shared" si="4"/>
        <v>0</v>
      </c>
      <c r="F75" s="17">
        <f t="shared" si="5"/>
        <v>0</v>
      </c>
      <c r="G75" s="17">
        <f t="shared" si="6"/>
        <v>0</v>
      </c>
      <c r="H75" s="17">
        <f t="shared" si="7"/>
        <v>0.52287874528033762</v>
      </c>
      <c r="I75" s="17">
        <f t="shared" si="8"/>
        <v>0.52287874528033762</v>
      </c>
      <c r="J75" s="17">
        <f t="shared" si="9"/>
        <v>0.52287874528033762</v>
      </c>
      <c r="K75" s="17">
        <f t="shared" si="10"/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7" t="s">
        <v>20</v>
      </c>
      <c r="B76" s="17">
        <f t="shared" si="11"/>
        <v>0</v>
      </c>
      <c r="C76" s="17">
        <f t="shared" si="2"/>
        <v>0</v>
      </c>
      <c r="D76" s="17">
        <f t="shared" si="3"/>
        <v>0</v>
      </c>
      <c r="E76" s="17">
        <f t="shared" si="4"/>
        <v>0</v>
      </c>
      <c r="F76" s="17">
        <f t="shared" si="5"/>
        <v>0</v>
      </c>
      <c r="G76" s="17">
        <f t="shared" si="6"/>
        <v>0</v>
      </c>
      <c r="H76" s="17">
        <f t="shared" si="7"/>
        <v>0.3979400086720376</v>
      </c>
      <c r="I76" s="17">
        <f t="shared" si="8"/>
        <v>0.3979400086720376</v>
      </c>
      <c r="J76" s="17">
        <f t="shared" si="9"/>
        <v>0.3979400086720376</v>
      </c>
      <c r="K76" s="17">
        <f t="shared" si="10"/>
        <v>0.3979400086720376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7" t="s">
        <v>21</v>
      </c>
      <c r="B77" s="17">
        <f t="shared" si="11"/>
        <v>0</v>
      </c>
      <c r="C77" s="17">
        <f t="shared" si="2"/>
        <v>0</v>
      </c>
      <c r="D77" s="17">
        <f t="shared" si="3"/>
        <v>0</v>
      </c>
      <c r="E77" s="17">
        <f t="shared" si="4"/>
        <v>0</v>
      </c>
      <c r="F77" s="17">
        <f t="shared" si="5"/>
        <v>0</v>
      </c>
      <c r="G77" s="17">
        <f t="shared" si="6"/>
        <v>0</v>
      </c>
      <c r="H77" s="17">
        <f t="shared" si="7"/>
        <v>0.52287874528033762</v>
      </c>
      <c r="I77" s="17">
        <f t="shared" si="8"/>
        <v>0.52287874528033762</v>
      </c>
      <c r="J77" s="17">
        <f t="shared" si="9"/>
        <v>0</v>
      </c>
      <c r="K77" s="17">
        <f t="shared" si="10"/>
        <v>0.52287874528033762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7" t="s">
        <v>22</v>
      </c>
      <c r="B78" s="17">
        <f t="shared" si="11"/>
        <v>0</v>
      </c>
      <c r="C78" s="17">
        <f t="shared" si="2"/>
        <v>0</v>
      </c>
      <c r="D78" s="17">
        <f t="shared" si="3"/>
        <v>0</v>
      </c>
      <c r="E78" s="17">
        <f t="shared" si="4"/>
        <v>0</v>
      </c>
      <c r="F78" s="17">
        <f t="shared" si="5"/>
        <v>0</v>
      </c>
      <c r="G78" s="17">
        <f t="shared" si="6"/>
        <v>0</v>
      </c>
      <c r="H78" s="17">
        <f t="shared" si="7"/>
        <v>0.3979400086720376</v>
      </c>
      <c r="I78" s="17">
        <f t="shared" si="8"/>
        <v>0.3979400086720376</v>
      </c>
      <c r="J78" s="17">
        <f t="shared" si="9"/>
        <v>0.3979400086720376</v>
      </c>
      <c r="K78" s="17">
        <f t="shared" si="10"/>
        <v>0.3979400086720376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7" t="s">
        <v>23</v>
      </c>
      <c r="B79" s="17">
        <f t="shared" si="11"/>
        <v>0</v>
      </c>
      <c r="C79" s="17">
        <f t="shared" si="2"/>
        <v>0</v>
      </c>
      <c r="D79" s="17">
        <f t="shared" si="3"/>
        <v>0</v>
      </c>
      <c r="E79" s="17">
        <f t="shared" si="4"/>
        <v>0</v>
      </c>
      <c r="F79" s="17">
        <f t="shared" si="5"/>
        <v>0</v>
      </c>
      <c r="G79" s="17">
        <f t="shared" si="6"/>
        <v>0</v>
      </c>
      <c r="H79" s="17">
        <f t="shared" si="7"/>
        <v>0.3979400086720376</v>
      </c>
      <c r="I79" s="17">
        <f t="shared" si="8"/>
        <v>0.3979400086720376</v>
      </c>
      <c r="J79" s="17">
        <f t="shared" si="9"/>
        <v>0.3979400086720376</v>
      </c>
      <c r="K79" s="17">
        <f t="shared" si="10"/>
        <v>0.3979400086720376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7" t="s">
        <v>24</v>
      </c>
      <c r="B80" s="17">
        <f t="shared" si="11"/>
        <v>0</v>
      </c>
      <c r="C80" s="17">
        <f t="shared" si="2"/>
        <v>0</v>
      </c>
      <c r="D80" s="17">
        <f t="shared" si="3"/>
        <v>0</v>
      </c>
      <c r="E80" s="17">
        <f t="shared" si="4"/>
        <v>0</v>
      </c>
      <c r="F80" s="17">
        <f t="shared" si="5"/>
        <v>0</v>
      </c>
      <c r="G80" s="17">
        <f t="shared" si="6"/>
        <v>0</v>
      </c>
      <c r="H80" s="17">
        <f t="shared" si="7"/>
        <v>0.3979400086720376</v>
      </c>
      <c r="I80" s="17">
        <f t="shared" si="8"/>
        <v>0.3979400086720376</v>
      </c>
      <c r="J80" s="17">
        <f t="shared" si="9"/>
        <v>0.3979400086720376</v>
      </c>
      <c r="K80" s="17">
        <f t="shared" si="10"/>
        <v>0.3979400086720376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7" t="s">
        <v>25</v>
      </c>
      <c r="B81" s="17">
        <f t="shared" si="11"/>
        <v>0</v>
      </c>
      <c r="C81" s="17">
        <f t="shared" si="2"/>
        <v>0</v>
      </c>
      <c r="D81" s="17">
        <f t="shared" si="3"/>
        <v>0</v>
      </c>
      <c r="E81" s="17">
        <f t="shared" si="4"/>
        <v>0</v>
      </c>
      <c r="F81" s="17">
        <f t="shared" si="5"/>
        <v>0</v>
      </c>
      <c r="G81" s="17">
        <f t="shared" si="6"/>
        <v>0</v>
      </c>
      <c r="H81" s="17">
        <f t="shared" si="7"/>
        <v>0.3979400086720376</v>
      </c>
      <c r="I81" s="17">
        <f t="shared" si="8"/>
        <v>0.3979400086720376</v>
      </c>
      <c r="J81" s="17">
        <f t="shared" si="9"/>
        <v>0.3979400086720376</v>
      </c>
      <c r="K81" s="17">
        <f t="shared" si="10"/>
        <v>0.3979400086720376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7" t="s">
        <v>26</v>
      </c>
      <c r="B82" s="17">
        <f t="shared" si="11"/>
        <v>0</v>
      </c>
      <c r="C82" s="17">
        <f t="shared" si="2"/>
        <v>0</v>
      </c>
      <c r="D82" s="17">
        <f t="shared" si="3"/>
        <v>0</v>
      </c>
      <c r="E82" s="17">
        <f t="shared" si="4"/>
        <v>0</v>
      </c>
      <c r="F82" s="17">
        <f t="shared" si="5"/>
        <v>0</v>
      </c>
      <c r="G82" s="17">
        <f t="shared" si="6"/>
        <v>0</v>
      </c>
      <c r="H82" s="17">
        <f t="shared" si="7"/>
        <v>0.3979400086720376</v>
      </c>
      <c r="I82" s="17">
        <f t="shared" si="8"/>
        <v>0.3979400086720376</v>
      </c>
      <c r="J82" s="17">
        <f t="shared" si="9"/>
        <v>0.3979400086720376</v>
      </c>
      <c r="K82" s="17">
        <f t="shared" si="10"/>
        <v>0.3979400086720376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8" t="s">
        <v>31</v>
      </c>
      <c r="B85" s="19">
        <f>SQRT(B68 ^2  + B69 ^2 + B70 ^2 + B71 ^ 2 + B72 ^ 2 + B73 ^ 2 + B74 ^2 + B75 ^ 2 + B76 ^ 2 + B77 ^ 2 +B78 ^ 2 + B79 ^2 + B80 ^ 2 +B81 ^ 2 + B82 ^2)</f>
        <v>1.3734623153231016</v>
      </c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0" t="s">
        <v>32</v>
      </c>
      <c r="B86" s="21">
        <f>SQRT(C68 ^2 + C69 ^2 + C70 ^2 +C71^2)</f>
        <v>1.2796184676775093</v>
      </c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0" t="s">
        <v>33</v>
      </c>
      <c r="B87" s="21">
        <f>SQRT(D68 ^2  + D69 ^2 + D70 ^2 + D71 ^ 2 + D72 ^ 2 + D73 ^ 2 + D74 ^2 + D75 ^ 2 + D76 ^ 2 + D77 ^ 2 +D78 ^ 2 + D79 ^2 + D80 ^ 2 +D81 ^ 2 + D82 ^2)</f>
        <v>0.49897425664192124</v>
      </c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0" t="s">
        <v>34</v>
      </c>
      <c r="B88" s="21">
        <f>SQRT(E68 ^2  + E69 ^2 + E70 ^2 + E71 ^ 2 + E72 ^ 2 + E73 ^ 2 + E74 ^2 + E75 ^ 2 + E76 ^ 2 + E77 ^ 2 +E78 ^ 2 + E79 ^2 + E80 ^ 2 +E81 ^ 2 + E82 ^2)</f>
        <v>0.78294096159720405</v>
      </c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0" t="s">
        <v>35</v>
      </c>
      <c r="B89" s="21">
        <f>SQRT(F68 ^2  + F69 ^2 + F70 ^2 + F71 ^ 2 + F72 ^ 2 + F73 ^ 2 + F74 ^2 + F75 ^ 2 + F76 ^ 2 + F77 ^ 2 +F78 ^ 2 + F79 ^2 + F80 ^ 2 +F81 ^ 2 + F82 ^2)</f>
        <v>0.58274725832114771</v>
      </c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0" t="s">
        <v>36</v>
      </c>
      <c r="B90" s="21">
        <f>SQRT(G68 ^2  + G69 ^2 + G70 ^2 + G71 ^ 2 + G72 ^ 2 + G73 ^ 2 + G74 ^2 + G75 ^ 2 + G76 ^ 2 + G77 ^ 2 +G78 ^ 2 + G79 ^2 + G80 ^ 2 +G81 ^ 2 + G82 ^2)</f>
        <v>0.67427019720943715</v>
      </c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0" t="s">
        <v>37</v>
      </c>
      <c r="B91" s="21">
        <f>SQRT(H68 ^2  + H69 ^2 + H70 ^2 + H71 ^ 2 + H72 ^ 2 + H73 ^ 2 + H74 ^2 + H75 ^ 2 + H76 ^ 2 + H77 ^ 2 +H78 ^ 2 + H79 ^2 + H80 ^ 2 +H81 ^ 2 + H82 ^2)</f>
        <v>1.2234957570597818</v>
      </c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0" t="s">
        <v>38</v>
      </c>
      <c r="B92" s="21">
        <f>SQRT(I68 ^2  + I69 ^2 + I70 ^2 + I71 ^ 2 + I72 ^ 2 + I73 ^ 2 + I74 ^2 + I75 ^ 2 + I76 ^ 2 + I77 ^ 2 +I78 ^ 2 + I79 ^2 + I80 ^ 2 +I81 ^ 2 + I82 ^2)</f>
        <v>1.2234957570597818</v>
      </c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0" t="s">
        <v>39</v>
      </c>
      <c r="B93" s="21">
        <f>SQRT(J68 ^2  + J69 ^2 + J70 ^2 + J71 ^ 2 + J72 ^ 2 + J73 ^ 2 + J74 ^2 + J75 ^ 2 + J76 ^ 2 + J77 ^ 2 +J78 ^ 2 + J79 ^2 + J80 ^ 2 +J81 ^ 2 + J82 ^2)</f>
        <v>1.1061372813884127</v>
      </c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2" t="s">
        <v>40</v>
      </c>
      <c r="B94" s="23">
        <f>SQRT(K68 ^2  + K69 ^2 + K70 ^2 + K71 ^ 2 + K72 ^ 2 + K73 ^ 2 + K74 ^2 + K75 ^ 2 + K76 ^ 2 + K77 ^ 2 +K78 ^ 2 + K79 ^2 + K80 ^ 2 +K81 ^ 2 + K82 ^2)</f>
        <v>1.1061372813884127</v>
      </c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 t="s">
        <v>41</v>
      </c>
      <c r="B97" s="1"/>
      <c r="C97" s="1"/>
      <c r="D97" s="1"/>
      <c r="E97" s="1" t="s">
        <v>42</v>
      </c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7"/>
      <c r="B99" s="17" t="s">
        <v>2</v>
      </c>
      <c r="C99" s="17" t="s">
        <v>3</v>
      </c>
      <c r="D99" s="17" t="s">
        <v>4</v>
      </c>
      <c r="E99" s="17" t="s">
        <v>5</v>
      </c>
      <c r="F99" s="17" t="s">
        <v>6</v>
      </c>
      <c r="G99" s="17" t="s">
        <v>7</v>
      </c>
      <c r="H99" s="17" t="s">
        <v>8</v>
      </c>
      <c r="I99" s="17" t="s">
        <v>9</v>
      </c>
      <c r="J99" s="17" t="s">
        <v>10</v>
      </c>
      <c r="K99" s="17" t="s">
        <v>11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7" t="s">
        <v>12</v>
      </c>
      <c r="B100" s="17">
        <f t="shared" ref="B100:B114" si="12">B68 /1.373462315</f>
        <v>0.38070119548954467</v>
      </c>
      <c r="C100" s="17">
        <f t="shared" ref="C100:C103" si="13">C68 / 1.279618468</f>
        <v>0.40862081812368595</v>
      </c>
      <c r="D100" s="17">
        <f t="shared" ref="D100:D114" si="14">D68 / 0.498974257</f>
        <v>0</v>
      </c>
      <c r="E100" s="17">
        <f t="shared" ref="E100:E114" si="15">E68 / 0.782940962</f>
        <v>0</v>
      </c>
      <c r="F100" s="17">
        <f t="shared" ref="F100:F114" si="16">F68 / 0.582747258</f>
        <v>0</v>
      </c>
      <c r="G100" s="17">
        <f t="shared" ref="G100:G114" si="17">G68 / 0.674270197</f>
        <v>0.77547361222067723</v>
      </c>
      <c r="H100" s="17">
        <f t="shared" ref="H100:I100" si="18">H68 / 1.223495757</f>
        <v>0</v>
      </c>
      <c r="I100" s="17">
        <f t="shared" si="18"/>
        <v>0</v>
      </c>
      <c r="J100" s="17">
        <f t="shared" ref="J100:J114" si="19">J68 / 1.106137281</f>
        <v>0</v>
      </c>
      <c r="K100" s="17">
        <f t="shared" ref="K100:K114" si="20">K68 /1.106137281</f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7" t="s">
        <v>13</v>
      </c>
      <c r="B101" s="17">
        <f t="shared" si="12"/>
        <v>0.38070119548954467</v>
      </c>
      <c r="C101" s="17">
        <f t="shared" si="13"/>
        <v>0.40862081812368595</v>
      </c>
      <c r="D101" s="17">
        <f t="shared" si="14"/>
        <v>0</v>
      </c>
      <c r="E101" s="17">
        <f t="shared" si="15"/>
        <v>0.66783930163094163</v>
      </c>
      <c r="F101" s="17">
        <f t="shared" si="16"/>
        <v>0</v>
      </c>
      <c r="G101" s="17">
        <f t="shared" si="17"/>
        <v>0</v>
      </c>
      <c r="H101" s="17">
        <f t="shared" ref="H101:I101" si="21">H69 / 1.223495757</f>
        <v>0</v>
      </c>
      <c r="I101" s="17">
        <f t="shared" si="21"/>
        <v>0</v>
      </c>
      <c r="J101" s="17">
        <f t="shared" si="19"/>
        <v>0</v>
      </c>
      <c r="K101" s="17">
        <f t="shared" si="20"/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7" t="s">
        <v>14</v>
      </c>
      <c r="B102" s="17">
        <f t="shared" si="12"/>
        <v>0.21917601406048129</v>
      </c>
      <c r="C102" s="17">
        <f t="shared" si="13"/>
        <v>0.23524980546309307</v>
      </c>
      <c r="D102" s="17">
        <f t="shared" si="14"/>
        <v>0</v>
      </c>
      <c r="E102" s="17">
        <f t="shared" si="15"/>
        <v>0.38448620046013282</v>
      </c>
      <c r="F102" s="17">
        <f t="shared" si="16"/>
        <v>0.51657041973414342</v>
      </c>
      <c r="G102" s="17">
        <f t="shared" si="17"/>
        <v>0.44645306436995197</v>
      </c>
      <c r="H102" s="17">
        <f t="shared" ref="H102:I102" si="22">H70 / 1.223495757</f>
        <v>0</v>
      </c>
      <c r="I102" s="17">
        <f t="shared" si="22"/>
        <v>0</v>
      </c>
      <c r="J102" s="17">
        <f t="shared" si="19"/>
        <v>0</v>
      </c>
      <c r="K102" s="17">
        <f t="shared" si="20"/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7" t="s">
        <v>15</v>
      </c>
      <c r="B103" s="17">
        <f t="shared" si="12"/>
        <v>0</v>
      </c>
      <c r="C103" s="17">
        <f t="shared" si="13"/>
        <v>0.78148293808463543</v>
      </c>
      <c r="D103" s="17">
        <f t="shared" si="14"/>
        <v>0</v>
      </c>
      <c r="E103" s="17">
        <f t="shared" si="15"/>
        <v>0</v>
      </c>
      <c r="F103" s="17">
        <f t="shared" si="16"/>
        <v>0</v>
      </c>
      <c r="G103" s="17">
        <f t="shared" si="17"/>
        <v>0</v>
      </c>
      <c r="H103" s="17">
        <f t="shared" ref="H103:I103" si="23">H71 / 1.223495757</f>
        <v>0</v>
      </c>
      <c r="I103" s="17">
        <f t="shared" si="23"/>
        <v>0</v>
      </c>
      <c r="J103" s="17">
        <f t="shared" si="19"/>
        <v>0</v>
      </c>
      <c r="K103" s="17">
        <f t="shared" si="20"/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7" t="s">
        <v>16</v>
      </c>
      <c r="B104" s="17">
        <f t="shared" si="12"/>
        <v>0.72808695883294039</v>
      </c>
      <c r="C104" s="17">
        <f t="shared" ref="C104:C114" si="24">C72 / 1.270038011</f>
        <v>0</v>
      </c>
      <c r="D104" s="17">
        <f t="shared" si="14"/>
        <v>0</v>
      </c>
      <c r="E104" s="17">
        <f t="shared" si="15"/>
        <v>0</v>
      </c>
      <c r="F104" s="17">
        <f t="shared" si="16"/>
        <v>0</v>
      </c>
      <c r="G104" s="17">
        <f t="shared" si="17"/>
        <v>0</v>
      </c>
      <c r="H104" s="17">
        <f t="shared" ref="H104:I104" si="25">H72 / 1.223495757</f>
        <v>0</v>
      </c>
      <c r="I104" s="17">
        <f t="shared" si="25"/>
        <v>0</v>
      </c>
      <c r="J104" s="17">
        <f t="shared" si="19"/>
        <v>0</v>
      </c>
      <c r="K104" s="17">
        <f t="shared" si="20"/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7" t="s">
        <v>17</v>
      </c>
      <c r="B105" s="17">
        <f t="shared" si="12"/>
        <v>0.21917601406048129</v>
      </c>
      <c r="C105" s="17">
        <f t="shared" si="24"/>
        <v>0</v>
      </c>
      <c r="D105" s="17">
        <f t="shared" si="14"/>
        <v>0.60329764800668106</v>
      </c>
      <c r="E105" s="17">
        <f t="shared" si="15"/>
        <v>0.38448620046013282</v>
      </c>
      <c r="F105" s="17">
        <f t="shared" si="16"/>
        <v>0.51657041973414342</v>
      </c>
      <c r="G105" s="17">
        <f t="shared" si="17"/>
        <v>0.44645306436995197</v>
      </c>
      <c r="H105" s="17">
        <f t="shared" ref="H105:I105" si="26">H73 / 1.223495757</f>
        <v>0</v>
      </c>
      <c r="I105" s="17">
        <f t="shared" si="26"/>
        <v>0</v>
      </c>
      <c r="J105" s="17">
        <f t="shared" si="19"/>
        <v>0</v>
      </c>
      <c r="K105" s="17">
        <f t="shared" si="20"/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7" t="s">
        <v>18</v>
      </c>
      <c r="B106" s="17">
        <f t="shared" si="12"/>
        <v>0.28973493071197776</v>
      </c>
      <c r="C106" s="17">
        <f t="shared" si="24"/>
        <v>0</v>
      </c>
      <c r="D106" s="17">
        <f t="shared" si="14"/>
        <v>0.79751611047949844</v>
      </c>
      <c r="E106" s="17">
        <f t="shared" si="15"/>
        <v>0.50826311048474382</v>
      </c>
      <c r="F106" s="17">
        <f t="shared" si="16"/>
        <v>0.68286895083432131</v>
      </c>
      <c r="G106" s="17">
        <f t="shared" si="17"/>
        <v>0</v>
      </c>
      <c r="H106" s="17">
        <f t="shared" ref="H106:I106" si="27">H74 / 1.223495757</f>
        <v>0</v>
      </c>
      <c r="I106" s="17">
        <f t="shared" si="27"/>
        <v>0</v>
      </c>
      <c r="J106" s="17">
        <f t="shared" si="19"/>
        <v>0</v>
      </c>
      <c r="K106" s="17">
        <f t="shared" si="20"/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7" t="s">
        <v>19</v>
      </c>
      <c r="B107" s="17">
        <f t="shared" si="12"/>
        <v>0</v>
      </c>
      <c r="C107" s="17">
        <f t="shared" si="24"/>
        <v>0</v>
      </c>
      <c r="D107" s="17">
        <f t="shared" si="14"/>
        <v>0</v>
      </c>
      <c r="E107" s="17">
        <f t="shared" si="15"/>
        <v>0</v>
      </c>
      <c r="F107" s="17">
        <f t="shared" si="16"/>
        <v>0</v>
      </c>
      <c r="G107" s="17">
        <f t="shared" si="17"/>
        <v>0</v>
      </c>
      <c r="H107" s="17">
        <f t="shared" ref="H107:I107" si="28">H75 / 1.223495757</f>
        <v>0.42736457587922605</v>
      </c>
      <c r="I107" s="17">
        <f t="shared" si="28"/>
        <v>0.42736457587922605</v>
      </c>
      <c r="J107" s="17">
        <f t="shared" si="19"/>
        <v>0.47270691826572436</v>
      </c>
      <c r="K107" s="17">
        <f t="shared" si="20"/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7" t="s">
        <v>20</v>
      </c>
      <c r="B108" s="17">
        <f t="shared" si="12"/>
        <v>0</v>
      </c>
      <c r="C108" s="17">
        <f t="shared" si="24"/>
        <v>0</v>
      </c>
      <c r="D108" s="17">
        <f t="shared" si="14"/>
        <v>0</v>
      </c>
      <c r="E108" s="17">
        <f t="shared" si="15"/>
        <v>0</v>
      </c>
      <c r="F108" s="17">
        <f t="shared" si="16"/>
        <v>0</v>
      </c>
      <c r="G108" s="17">
        <f t="shared" si="17"/>
        <v>0</v>
      </c>
      <c r="H108" s="17">
        <f t="shared" ref="H108:I108" si="29">H76 / 1.223495757</f>
        <v>0.32524837654344035</v>
      </c>
      <c r="I108" s="17">
        <f t="shared" si="29"/>
        <v>0.32524837654344035</v>
      </c>
      <c r="J108" s="17">
        <f t="shared" si="19"/>
        <v>0.35975643847053157</v>
      </c>
      <c r="K108" s="17">
        <f t="shared" si="20"/>
        <v>0.35975643847053157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7" t="s">
        <v>21</v>
      </c>
      <c r="B109" s="17">
        <f t="shared" si="12"/>
        <v>0</v>
      </c>
      <c r="C109" s="17">
        <f t="shared" si="24"/>
        <v>0</v>
      </c>
      <c r="D109" s="17">
        <f t="shared" si="14"/>
        <v>0</v>
      </c>
      <c r="E109" s="17">
        <f t="shared" si="15"/>
        <v>0</v>
      </c>
      <c r="F109" s="17">
        <f t="shared" si="16"/>
        <v>0</v>
      </c>
      <c r="G109" s="17">
        <f t="shared" si="17"/>
        <v>0</v>
      </c>
      <c r="H109" s="17">
        <f t="shared" ref="H109:I109" si="30">H77 / 1.223495757</f>
        <v>0.42736457587922605</v>
      </c>
      <c r="I109" s="17">
        <f t="shared" si="30"/>
        <v>0.42736457587922605</v>
      </c>
      <c r="J109" s="17">
        <f t="shared" si="19"/>
        <v>0</v>
      </c>
      <c r="K109" s="17">
        <f t="shared" si="20"/>
        <v>0.47270691826572436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7" t="s">
        <v>22</v>
      </c>
      <c r="B110" s="17">
        <f t="shared" si="12"/>
        <v>0</v>
      </c>
      <c r="C110" s="17">
        <f t="shared" si="24"/>
        <v>0</v>
      </c>
      <c r="D110" s="17">
        <f t="shared" si="14"/>
        <v>0</v>
      </c>
      <c r="E110" s="17">
        <f t="shared" si="15"/>
        <v>0</v>
      </c>
      <c r="F110" s="17">
        <f t="shared" si="16"/>
        <v>0</v>
      </c>
      <c r="G110" s="17">
        <f t="shared" si="17"/>
        <v>0</v>
      </c>
      <c r="H110" s="17">
        <f t="shared" ref="H110:I110" si="31">H78 / 1.223495757</f>
        <v>0.32524837654344035</v>
      </c>
      <c r="I110" s="17">
        <f t="shared" si="31"/>
        <v>0.32524837654344035</v>
      </c>
      <c r="J110" s="17">
        <f t="shared" si="19"/>
        <v>0.35975643847053157</v>
      </c>
      <c r="K110" s="17">
        <f t="shared" si="20"/>
        <v>0.35975643847053157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7" t="s">
        <v>23</v>
      </c>
      <c r="B111" s="17">
        <f t="shared" si="12"/>
        <v>0</v>
      </c>
      <c r="C111" s="17">
        <f t="shared" si="24"/>
        <v>0</v>
      </c>
      <c r="D111" s="17">
        <f t="shared" si="14"/>
        <v>0</v>
      </c>
      <c r="E111" s="17">
        <f t="shared" si="15"/>
        <v>0</v>
      </c>
      <c r="F111" s="17">
        <f t="shared" si="16"/>
        <v>0</v>
      </c>
      <c r="G111" s="17">
        <f t="shared" si="17"/>
        <v>0</v>
      </c>
      <c r="H111" s="17">
        <f t="shared" ref="H111:I111" si="32">H79 / 1.223495757</f>
        <v>0.32524837654344035</v>
      </c>
      <c r="I111" s="17">
        <f t="shared" si="32"/>
        <v>0.32524837654344035</v>
      </c>
      <c r="J111" s="17">
        <f t="shared" si="19"/>
        <v>0.35975643847053157</v>
      </c>
      <c r="K111" s="17">
        <f t="shared" si="20"/>
        <v>0.35975643847053157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7" t="s">
        <v>24</v>
      </c>
      <c r="B112" s="17">
        <f t="shared" si="12"/>
        <v>0</v>
      </c>
      <c r="C112" s="17">
        <f t="shared" si="24"/>
        <v>0</v>
      </c>
      <c r="D112" s="17">
        <f t="shared" si="14"/>
        <v>0</v>
      </c>
      <c r="E112" s="17">
        <f t="shared" si="15"/>
        <v>0</v>
      </c>
      <c r="F112" s="17">
        <f t="shared" si="16"/>
        <v>0</v>
      </c>
      <c r="G112" s="17">
        <f t="shared" si="17"/>
        <v>0</v>
      </c>
      <c r="H112" s="17">
        <f t="shared" ref="H112:I112" si="33">H80 / 1.223495757</f>
        <v>0.32524837654344035</v>
      </c>
      <c r="I112" s="17">
        <f t="shared" si="33"/>
        <v>0.32524837654344035</v>
      </c>
      <c r="J112" s="17">
        <f t="shared" si="19"/>
        <v>0.35975643847053157</v>
      </c>
      <c r="K112" s="17">
        <f t="shared" si="20"/>
        <v>0.35975643847053157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7" t="s">
        <v>25</v>
      </c>
      <c r="B113" s="17">
        <f t="shared" si="12"/>
        <v>0</v>
      </c>
      <c r="C113" s="17">
        <f t="shared" si="24"/>
        <v>0</v>
      </c>
      <c r="D113" s="17">
        <f t="shared" si="14"/>
        <v>0</v>
      </c>
      <c r="E113" s="17">
        <f t="shared" si="15"/>
        <v>0</v>
      </c>
      <c r="F113" s="17">
        <f t="shared" si="16"/>
        <v>0</v>
      </c>
      <c r="G113" s="17">
        <f t="shared" si="17"/>
        <v>0</v>
      </c>
      <c r="H113" s="17">
        <f t="shared" ref="H113:I113" si="34">H81 / 1.223495757</f>
        <v>0.32524837654344035</v>
      </c>
      <c r="I113" s="17">
        <f t="shared" si="34"/>
        <v>0.32524837654344035</v>
      </c>
      <c r="J113" s="17">
        <f t="shared" si="19"/>
        <v>0.35975643847053157</v>
      </c>
      <c r="K113" s="17">
        <f t="shared" si="20"/>
        <v>0.35975643847053157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7" t="s">
        <v>26</v>
      </c>
      <c r="B114" s="17">
        <f t="shared" si="12"/>
        <v>0</v>
      </c>
      <c r="C114" s="17">
        <f t="shared" si="24"/>
        <v>0</v>
      </c>
      <c r="D114" s="17">
        <f t="shared" si="14"/>
        <v>0</v>
      </c>
      <c r="E114" s="17">
        <f t="shared" si="15"/>
        <v>0</v>
      </c>
      <c r="F114" s="17">
        <f t="shared" si="16"/>
        <v>0</v>
      </c>
      <c r="G114" s="17">
        <f t="shared" si="17"/>
        <v>0</v>
      </c>
      <c r="H114" s="17">
        <f t="shared" ref="H114:I114" si="35">H82 / 1.223495757</f>
        <v>0.32524837654344035</v>
      </c>
      <c r="I114" s="17">
        <f t="shared" si="35"/>
        <v>0.32524837654344035</v>
      </c>
      <c r="J114" s="17">
        <f t="shared" si="19"/>
        <v>0.35975643847053157</v>
      </c>
      <c r="K114" s="17">
        <f t="shared" si="20"/>
        <v>0.35975643847053157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5"/>
      <c r="B118" s="5"/>
      <c r="C118" s="5"/>
      <c r="D118" s="6" t="s">
        <v>43</v>
      </c>
      <c r="E118" s="5"/>
      <c r="F118" s="5"/>
      <c r="G118" s="5"/>
      <c r="H118" s="5"/>
      <c r="I118" s="5"/>
      <c r="J118" s="5"/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5"/>
      <c r="B122" s="7" t="s">
        <v>44</v>
      </c>
      <c r="C122" s="5"/>
      <c r="D122" s="5"/>
      <c r="E122" s="5"/>
      <c r="F122" s="5"/>
      <c r="G122" s="5"/>
      <c r="H122" s="5"/>
      <c r="I122" s="5"/>
      <c r="J122" s="5"/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5"/>
      <c r="B123" s="7" t="s">
        <v>45</v>
      </c>
      <c r="C123" s="5"/>
      <c r="D123" s="7" t="s">
        <v>46</v>
      </c>
      <c r="E123" s="5"/>
      <c r="F123" s="5"/>
      <c r="G123" s="5"/>
      <c r="H123" s="5"/>
      <c r="I123" s="7" t="s">
        <v>47</v>
      </c>
      <c r="J123" s="5"/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/>
      <c r="B125" s="9" t="s">
        <v>48</v>
      </c>
      <c r="C125" s="9" t="s">
        <v>27</v>
      </c>
      <c r="D125" s="9" t="s">
        <v>29</v>
      </c>
      <c r="E125" s="9" t="s">
        <v>30</v>
      </c>
      <c r="F125" s="10" t="s">
        <v>49</v>
      </c>
      <c r="G125" s="5"/>
      <c r="H125" s="11" t="s">
        <v>50</v>
      </c>
      <c r="I125" s="10" t="s">
        <v>51</v>
      </c>
      <c r="J125" s="5"/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2" t="s">
        <v>12</v>
      </c>
      <c r="B126" s="7" t="s">
        <v>52</v>
      </c>
      <c r="C126" s="13" t="s">
        <v>52</v>
      </c>
      <c r="D126" s="13" t="s">
        <v>52</v>
      </c>
      <c r="E126" s="13" t="s">
        <v>52</v>
      </c>
      <c r="F126" s="13" t="s">
        <v>52</v>
      </c>
      <c r="G126" s="5"/>
      <c r="H126" s="13" t="s">
        <v>52</v>
      </c>
      <c r="I126" s="13" t="s">
        <v>52</v>
      </c>
      <c r="J126" s="5"/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4" t="s">
        <v>13</v>
      </c>
      <c r="B127" s="13" t="s">
        <v>52</v>
      </c>
      <c r="C127" s="13" t="s">
        <v>52</v>
      </c>
      <c r="D127" s="13" t="s">
        <v>52</v>
      </c>
      <c r="E127" s="13" t="s">
        <v>52</v>
      </c>
      <c r="F127" s="13" t="s">
        <v>52</v>
      </c>
      <c r="G127" s="5"/>
      <c r="H127" s="13" t="s">
        <v>52</v>
      </c>
      <c r="I127" s="13" t="s">
        <v>52</v>
      </c>
      <c r="J127" s="5"/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5"/>
      <c r="B128" s="5"/>
      <c r="C128" s="5"/>
      <c r="D128" s="5"/>
      <c r="E128" s="5"/>
      <c r="F128" s="5"/>
      <c r="G128" s="15" t="s">
        <v>53</v>
      </c>
      <c r="H128" s="13" t="s">
        <v>52</v>
      </c>
      <c r="I128" s="13" t="s">
        <v>52</v>
      </c>
      <c r="J128" s="5"/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6" t="s">
        <v>54</v>
      </c>
      <c r="B129" s="13" t="s">
        <v>52</v>
      </c>
      <c r="C129" s="5"/>
      <c r="D129" s="5"/>
      <c r="E129" s="5"/>
      <c r="F129" s="5"/>
      <c r="G129" s="5"/>
      <c r="H129" s="5"/>
      <c r="I129" s="5"/>
      <c r="J129" s="5"/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5"/>
      <c r="B131" s="7" t="s">
        <v>55</v>
      </c>
      <c r="C131" s="13" t="s">
        <v>52</v>
      </c>
      <c r="D131" s="5"/>
      <c r="E131" s="5"/>
      <c r="F131" s="5"/>
      <c r="G131" s="5"/>
      <c r="H131" s="5"/>
      <c r="I131" s="5"/>
      <c r="J131" s="5"/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5"/>
      <c r="B132" s="7" t="s">
        <v>56</v>
      </c>
      <c r="C132" s="13" t="s">
        <v>52</v>
      </c>
      <c r="D132" s="5"/>
      <c r="E132" s="5"/>
      <c r="F132" s="5"/>
      <c r="G132" s="5"/>
      <c r="H132" s="5"/>
      <c r="I132" s="5"/>
      <c r="J132" s="5"/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5"/>
      <c r="B134" s="7" t="s">
        <v>57</v>
      </c>
      <c r="C134" s="7" t="s">
        <v>58</v>
      </c>
      <c r="D134" s="5"/>
      <c r="E134" s="5"/>
      <c r="F134" s="5"/>
      <c r="G134" s="5"/>
      <c r="H134" s="5"/>
      <c r="I134" s="5"/>
      <c r="J134" s="5"/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Fady Malak</cp:lastModifiedBy>
  <dcterms:created xsi:type="dcterms:W3CDTF">2021-11-14T20:06:56Z</dcterms:created>
  <dcterms:modified xsi:type="dcterms:W3CDTF">2022-12-04T22:20:35Z</dcterms:modified>
</cp:coreProperties>
</file>