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Ex4.xml" ContentType="application/vnd.ms-office.chartex+xml"/>
  <Override PartName="/xl/charts/style7.xml" ContentType="application/vnd.ms-office.chartstyle+xml"/>
  <Override PartName="/xl/charts/colors7.xml" ContentType="application/vnd.ms-office.chartcolorstyle+xml"/>
  <Override PartName="/xl/charts/chartEx5.xml" ContentType="application/vnd.ms-office.chartex+xml"/>
  <Override PartName="/xl/charts/style8.xml" ContentType="application/vnd.ms-office.chartstyle+xml"/>
  <Override PartName="/xl/charts/colors8.xml" ContentType="application/vnd.ms-office.chartcolorstyle+xml"/>
  <Override PartName="/xl/charts/chartEx6.xml" ContentType="application/vnd.ms-office.chartex+xml"/>
  <Override PartName="/xl/charts/style9.xml" ContentType="application/vnd.ms-office.chartstyle+xml"/>
  <Override PartName="/xl/charts/colors9.xml" ContentType="application/vnd.ms-office.chartcolorstyle+xml"/>
  <Override PartName="/xl/charts/chartEx7.xml" ContentType="application/vnd.ms-office.chartex+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Ex8.xml" ContentType="application/vnd.ms-office.chartex+xml"/>
  <Override PartName="/xl/charts/style11.xml" ContentType="application/vnd.ms-office.chartstyle+xml"/>
  <Override PartName="/xl/charts/colors11.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2.xml" ContentType="application/vnd.openxmlformats-officedocument.themeOverride+xml"/>
  <Override PartName="/xl/charts/chartEx9.xml" ContentType="application/vnd.ms-office.chartex+xml"/>
  <Override PartName="/xl/charts/style13.xml" ContentType="application/vnd.ms-office.chartstyle+xml"/>
  <Override PartName="/xl/charts/colors13.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katha\Downloads\"/>
    </mc:Choice>
  </mc:AlternateContent>
  <xr:revisionPtr revIDLastSave="0" documentId="13_ncr:1_{C5287A3E-2021-4A12-90CB-FA0F9C7BD33A}" xr6:coauthVersionLast="47" xr6:coauthVersionMax="47" xr10:uidLastSave="{00000000-0000-0000-0000-000000000000}"/>
  <bookViews>
    <workbookView xWindow="-98" yWindow="-98" windowWidth="20715" windowHeight="13155" xr2:uid="{00000000-000D-0000-FFFF-FFFF00000000}"/>
  </bookViews>
  <sheets>
    <sheet name="AllData" sheetId="2" r:id="rId1"/>
    <sheet name="SubjectBackground" sheetId="5" r:id="rId2"/>
    <sheet name="SortedTexts" sheetId="3" r:id="rId3"/>
    <sheet name="Ranking" sheetId="4" r:id="rId4"/>
    <sheet name="Time" sheetId="7" r:id="rId5"/>
    <sheet name="QualityReview" sheetId="6" r:id="rId6"/>
  </sheets>
  <definedNames>
    <definedName name="_xlchart.v1.0" hidden="1">Ranking!$B$1</definedName>
    <definedName name="_xlchart.v1.1" hidden="1">Ranking!$B$2:$B$216</definedName>
    <definedName name="_xlchart.v1.10" hidden="1">Ranking!$C$2:$C$216</definedName>
    <definedName name="_xlchart.v1.11" hidden="1">Ranking!$D$1</definedName>
    <definedName name="_xlchart.v1.12" hidden="1">Ranking!$D$2:$D$216</definedName>
    <definedName name="_xlchart.v1.13" hidden="1">Ranking!$A$2:$A$211</definedName>
    <definedName name="_xlchart.v1.14" hidden="1">Ranking!$B$1</definedName>
    <definedName name="_xlchart.v1.15" hidden="1">Ranking!$B$2:$B$211</definedName>
    <definedName name="_xlchart.v1.16" hidden="1">Ranking!$C$1</definedName>
    <definedName name="_xlchart.v1.17" hidden="1">Ranking!$C$2:$C$211</definedName>
    <definedName name="_xlchart.v1.18" hidden="1">Ranking!$D$1</definedName>
    <definedName name="_xlchart.v1.19" hidden="1">Ranking!$D$2:$D$211</definedName>
    <definedName name="_xlchart.v1.2" hidden="1">Ranking!$C$1</definedName>
    <definedName name="_xlchart.v1.20" hidden="1">Time!$A$2:$A$43</definedName>
    <definedName name="_xlchart.v1.21" hidden="1">Time!$B$1</definedName>
    <definedName name="_xlchart.v1.22" hidden="1">Time!$B$2:$B$43</definedName>
    <definedName name="_xlchart.v1.23" hidden="1">Time!$C$1</definedName>
    <definedName name="_xlchart.v1.24" hidden="1">Time!$C$2:$C$43</definedName>
    <definedName name="_xlchart.v1.25" hidden="1">Time!$A$2:$A$44</definedName>
    <definedName name="_xlchart.v1.26" hidden="1">Time!$B$1</definedName>
    <definedName name="_xlchart.v1.27" hidden="1">Time!$B$2:$B$44</definedName>
    <definedName name="_xlchart.v1.28" hidden="1">Time!$C$1</definedName>
    <definedName name="_xlchart.v1.29" hidden="1">Time!$C$2:$C$44</definedName>
    <definedName name="_xlchart.v1.3" hidden="1">Ranking!$C$2:$C$216</definedName>
    <definedName name="_xlchart.v1.30" hidden="1">Time!$D$3:$D$43</definedName>
    <definedName name="_xlchart.v1.31" hidden="1">Time!$E$3:$E$43</definedName>
    <definedName name="_xlchart.v1.32" hidden="1">Time!$F$2:$F$43</definedName>
    <definedName name="_xlchart.v1.33" hidden="1">Time!$G$1</definedName>
    <definedName name="_xlchart.v1.34" hidden="1">Time!$G$2:$G$43</definedName>
    <definedName name="_xlchart.v1.35" hidden="1">QualityReview!$A$2:$B$13</definedName>
    <definedName name="_xlchart.v1.36" hidden="1">QualityReview!$C$1</definedName>
    <definedName name="_xlchart.v1.37" hidden="1">QualityReview!$C$2:$C$13</definedName>
    <definedName name="_xlchart.v1.38" hidden="1">QualityReview!$D$1</definedName>
    <definedName name="_xlchart.v1.39" hidden="1">QualityReview!$D$2:$D$13</definedName>
    <definedName name="_xlchart.v1.4" hidden="1">Ranking!$D$1</definedName>
    <definedName name="_xlchart.v1.40" hidden="1">QualityReview!$E$1</definedName>
    <definedName name="_xlchart.v1.41" hidden="1">QualityReview!$E$2:$E$13</definedName>
    <definedName name="_xlchart.v1.42" hidden="1">QualityReview!$F$1</definedName>
    <definedName name="_xlchart.v1.43" hidden="1">QualityReview!$F$2:$F$13</definedName>
    <definedName name="_xlchart.v1.44" hidden="1">QualityReview!$A$23:$A$34</definedName>
    <definedName name="_xlchart.v1.45" hidden="1">QualityReview!$C$22</definedName>
    <definedName name="_xlchart.v1.46" hidden="1">QualityReview!$C$23:$C$34</definedName>
    <definedName name="_xlchart.v1.47" hidden="1">QualityReview!$D$22</definedName>
    <definedName name="_xlchart.v1.48" hidden="1">QualityReview!$D$23:$D$34</definedName>
    <definedName name="_xlchart.v1.49" hidden="1">QualityReview!$E$22</definedName>
    <definedName name="_xlchart.v1.5" hidden="1">Ranking!$D$2:$D$216</definedName>
    <definedName name="_xlchart.v1.50" hidden="1">QualityReview!$E$23:$E$34</definedName>
    <definedName name="_xlchart.v1.51" hidden="1">QualityReview!$F$22</definedName>
    <definedName name="_xlchart.v1.52" hidden="1">QualityReview!$F$23:$F$34</definedName>
    <definedName name="_xlchart.v1.6" hidden="1">Ranking!$A$2:$A$216</definedName>
    <definedName name="_xlchart.v1.7" hidden="1">Ranking!$B$1</definedName>
    <definedName name="_xlchart.v1.8" hidden="1">Ranking!$B$2:$B$216</definedName>
    <definedName name="_xlchart.v1.9" hidden="1">Ranking!$C$1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7" l="1"/>
  <c r="D21" i="7"/>
  <c r="D16" i="7"/>
  <c r="D3" i="7"/>
  <c r="D19" i="7"/>
  <c r="D8" i="7"/>
  <c r="D14" i="7"/>
  <c r="D26" i="7"/>
  <c r="D27" i="7"/>
  <c r="D28" i="7"/>
  <c r="D25" i="7"/>
  <c r="D2" i="7"/>
  <c r="D33" i="7"/>
  <c r="D38" i="7"/>
  <c r="D39" i="7"/>
  <c r="D41" i="7"/>
  <c r="D42" i="7"/>
  <c r="D43" i="7"/>
  <c r="F42" i="7"/>
  <c r="A40" i="7"/>
  <c r="F40" i="7" s="1"/>
  <c r="E40" i="7"/>
  <c r="A44" i="7"/>
  <c r="F44" i="7" s="1"/>
  <c r="E44" i="7"/>
  <c r="A4" i="7"/>
  <c r="F4" i="7" s="1"/>
  <c r="E4" i="7"/>
  <c r="A9" i="7"/>
  <c r="F9" i="7" s="1"/>
  <c r="E9" i="7"/>
  <c r="A13" i="7"/>
  <c r="F13" i="7" s="1"/>
  <c r="E13" i="7"/>
  <c r="A11" i="7"/>
  <c r="F11" i="7" s="1"/>
  <c r="E11" i="7"/>
  <c r="A21" i="7"/>
  <c r="F21" i="7" s="1"/>
  <c r="E21" i="7"/>
  <c r="A5" i="7"/>
  <c r="F5" i="7" s="1"/>
  <c r="E5" i="7"/>
  <c r="A16" i="7"/>
  <c r="F16" i="7" s="1"/>
  <c r="E16" i="7"/>
  <c r="A20" i="7"/>
  <c r="F20" i="7" s="1"/>
  <c r="E20" i="7"/>
  <c r="A3" i="7"/>
  <c r="F3" i="7" s="1"/>
  <c r="E3" i="7"/>
  <c r="A6" i="7"/>
  <c r="F6" i="7" s="1"/>
  <c r="E6" i="7"/>
  <c r="A18" i="7"/>
  <c r="F18" i="7" s="1"/>
  <c r="E18" i="7"/>
  <c r="A23" i="7"/>
  <c r="F23" i="7" s="1"/>
  <c r="E23" i="7"/>
  <c r="A41" i="7"/>
  <c r="F41" i="7" s="1"/>
  <c r="E41" i="7"/>
  <c r="A19" i="7"/>
  <c r="F19" i="7" s="1"/>
  <c r="E19" i="7"/>
  <c r="A7" i="7"/>
  <c r="F7" i="7" s="1"/>
  <c r="E7" i="7"/>
  <c r="A17" i="7"/>
  <c r="F17" i="7" s="1"/>
  <c r="E17" i="7"/>
  <c r="A8" i="7"/>
  <c r="F8" i="7" s="1"/>
  <c r="E8" i="7"/>
  <c r="A14" i="7"/>
  <c r="F14" i="7" s="1"/>
  <c r="E14" i="7"/>
  <c r="A24" i="7"/>
  <c r="F24" i="7" s="1"/>
  <c r="E24" i="7"/>
  <c r="A15" i="7"/>
  <c r="F15" i="7" s="1"/>
  <c r="E15" i="7"/>
  <c r="A37" i="7"/>
  <c r="F37" i="7" s="1"/>
  <c r="E37" i="7"/>
  <c r="A42" i="7"/>
  <c r="E42" i="7"/>
  <c r="A26" i="7"/>
  <c r="F26" i="7" s="1"/>
  <c r="E26" i="7"/>
  <c r="A29" i="7"/>
  <c r="F29" i="7" s="1"/>
  <c r="E29" i="7"/>
  <c r="A27" i="7"/>
  <c r="F27" i="7" s="1"/>
  <c r="E27" i="7"/>
  <c r="A28" i="7"/>
  <c r="F28" i="7" s="1"/>
  <c r="E28" i="7"/>
  <c r="A25" i="7"/>
  <c r="F25" i="7" s="1"/>
  <c r="E25" i="7"/>
  <c r="A30" i="7"/>
  <c r="F30" i="7" s="1"/>
  <c r="E30" i="7"/>
  <c r="A31" i="7"/>
  <c r="F31" i="7" s="1"/>
  <c r="E31" i="7"/>
  <c r="A22" i="7"/>
  <c r="F22" i="7" s="1"/>
  <c r="E22" i="7"/>
  <c r="A2" i="7"/>
  <c r="F2" i="7" s="1"/>
  <c r="E2" i="7"/>
  <c r="A43" i="7"/>
  <c r="F43" i="7" s="1"/>
  <c r="E43" i="7"/>
  <c r="A12" i="7"/>
  <c r="F12" i="7" s="1"/>
  <c r="E12" i="7"/>
  <c r="A33" i="7"/>
  <c r="F33" i="7" s="1"/>
  <c r="E33" i="7"/>
  <c r="A38" i="7"/>
  <c r="F38" i="7" s="1"/>
  <c r="E38" i="7"/>
  <c r="A39" i="7"/>
  <c r="F39" i="7" s="1"/>
  <c r="E39" i="7"/>
  <c r="A34" i="7"/>
  <c r="F34" i="7" s="1"/>
  <c r="E34" i="7"/>
  <c r="A36" i="7"/>
  <c r="F36" i="7" s="1"/>
  <c r="E36" i="7"/>
  <c r="A35" i="7"/>
  <c r="F35" i="7" s="1"/>
  <c r="E35" i="7"/>
  <c r="A32" i="7"/>
  <c r="F32" i="7" s="1"/>
  <c r="E32" i="7"/>
  <c r="E10" i="7"/>
  <c r="A10" i="7"/>
  <c r="F10" i="7" s="1"/>
  <c r="A208" i="4"/>
  <c r="A216" i="4"/>
  <c r="A155" i="4"/>
  <c r="A156" i="4"/>
  <c r="A157" i="4"/>
  <c r="A158" i="4"/>
  <c r="A159" i="4"/>
  <c r="A160" i="4"/>
  <c r="A161" i="4"/>
  <c r="A162" i="4"/>
  <c r="A163" i="4"/>
  <c r="A164" i="4"/>
  <c r="A165" i="4"/>
  <c r="A166" i="4"/>
  <c r="A209" i="4"/>
  <c r="A167" i="4"/>
  <c r="A168" i="4"/>
  <c r="A169" i="4"/>
  <c r="A170" i="4"/>
  <c r="A171" i="4"/>
  <c r="A172" i="4"/>
  <c r="A173" i="4"/>
  <c r="A174" i="4"/>
  <c r="A210" i="4"/>
  <c r="A175" i="4"/>
  <c r="A176" i="4"/>
  <c r="A177" i="4"/>
  <c r="A178" i="4"/>
  <c r="A179" i="4"/>
  <c r="A180" i="4"/>
  <c r="A181" i="4"/>
  <c r="A182" i="4"/>
  <c r="A183" i="4"/>
  <c r="A211" i="4"/>
  <c r="A184" i="4"/>
  <c r="A185" i="4"/>
  <c r="A186" i="4"/>
  <c r="A187" i="4"/>
  <c r="A188" i="4"/>
  <c r="A189" i="4"/>
  <c r="A190" i="4"/>
  <c r="A191" i="4"/>
  <c r="A154" i="4"/>
  <c r="A204" i="4"/>
  <c r="A215" i="4"/>
  <c r="A117" i="4"/>
  <c r="A118" i="4"/>
  <c r="A119" i="4"/>
  <c r="A120" i="4"/>
  <c r="A121" i="4"/>
  <c r="A122" i="4"/>
  <c r="A123" i="4"/>
  <c r="A124" i="4"/>
  <c r="A125" i="4"/>
  <c r="A126" i="4"/>
  <c r="A127" i="4"/>
  <c r="A128" i="4"/>
  <c r="A205" i="4"/>
  <c r="A129" i="4"/>
  <c r="A130" i="4"/>
  <c r="A131" i="4"/>
  <c r="A132" i="4"/>
  <c r="A133" i="4"/>
  <c r="A134" i="4"/>
  <c r="A135" i="4"/>
  <c r="A136" i="4"/>
  <c r="A206" i="4"/>
  <c r="A137" i="4"/>
  <c r="A138" i="4"/>
  <c r="A139" i="4"/>
  <c r="A140" i="4"/>
  <c r="A141" i="4"/>
  <c r="A142" i="4"/>
  <c r="A143" i="4"/>
  <c r="A144" i="4"/>
  <c r="A145" i="4"/>
  <c r="A207" i="4"/>
  <c r="A146" i="4"/>
  <c r="A147" i="4"/>
  <c r="A148" i="4"/>
  <c r="A149" i="4"/>
  <c r="A150" i="4"/>
  <c r="A151" i="4"/>
  <c r="A152" i="4"/>
  <c r="A153" i="4"/>
  <c r="A116" i="4"/>
  <c r="A200" i="4"/>
  <c r="A214" i="4"/>
  <c r="A79" i="4"/>
  <c r="A80" i="4"/>
  <c r="A81" i="4"/>
  <c r="A82" i="4"/>
  <c r="A83" i="4"/>
  <c r="A84" i="4"/>
  <c r="A85" i="4"/>
  <c r="A86" i="4"/>
  <c r="A87" i="4"/>
  <c r="A88" i="4"/>
  <c r="A89" i="4"/>
  <c r="A90" i="4"/>
  <c r="A201" i="4"/>
  <c r="A91" i="4"/>
  <c r="A92" i="4"/>
  <c r="A93" i="4"/>
  <c r="A94" i="4"/>
  <c r="A95" i="4"/>
  <c r="A96" i="4"/>
  <c r="A97" i="4"/>
  <c r="A98" i="4"/>
  <c r="A202" i="4"/>
  <c r="A99" i="4"/>
  <c r="A100" i="4"/>
  <c r="A101" i="4"/>
  <c r="A102" i="4"/>
  <c r="A103" i="4"/>
  <c r="A104" i="4"/>
  <c r="A105" i="4"/>
  <c r="A106" i="4"/>
  <c r="A107" i="4"/>
  <c r="A203" i="4"/>
  <c r="A108" i="4"/>
  <c r="A109" i="4"/>
  <c r="A110" i="4"/>
  <c r="A111" i="4"/>
  <c r="A112" i="4"/>
  <c r="A113" i="4"/>
  <c r="A114" i="4"/>
  <c r="A115" i="4"/>
  <c r="A78" i="4"/>
  <c r="A196" i="4"/>
  <c r="A213" i="4"/>
  <c r="A41" i="4"/>
  <c r="A42" i="4"/>
  <c r="A43" i="4"/>
  <c r="A44" i="4"/>
  <c r="A45" i="4"/>
  <c r="A46" i="4"/>
  <c r="A47" i="4"/>
  <c r="A48" i="4"/>
  <c r="A49" i="4"/>
  <c r="A50" i="4"/>
  <c r="A51" i="4"/>
  <c r="A52" i="4"/>
  <c r="A197" i="4"/>
  <c r="A53" i="4"/>
  <c r="A54" i="4"/>
  <c r="A55" i="4"/>
  <c r="A56" i="4"/>
  <c r="A57" i="4"/>
  <c r="A58" i="4"/>
  <c r="A59" i="4"/>
  <c r="A60" i="4"/>
  <c r="A198" i="4"/>
  <c r="A61" i="4"/>
  <c r="A62" i="4"/>
  <c r="A63" i="4"/>
  <c r="A64" i="4"/>
  <c r="A65" i="4"/>
  <c r="A66" i="4"/>
  <c r="A67" i="4"/>
  <c r="A68" i="4"/>
  <c r="A69" i="4"/>
  <c r="A199" i="4"/>
  <c r="A70" i="4"/>
  <c r="A71" i="4"/>
  <c r="A72" i="4"/>
  <c r="A73" i="4"/>
  <c r="A74" i="4"/>
  <c r="A75" i="4"/>
  <c r="A76" i="4"/>
  <c r="A77" i="4"/>
  <c r="A40" i="4"/>
  <c r="B40" i="4"/>
  <c r="C40" i="4"/>
  <c r="D40" i="4"/>
  <c r="A192" i="4"/>
  <c r="A212" i="4"/>
  <c r="A3" i="4"/>
  <c r="A4" i="4"/>
  <c r="A5" i="4"/>
  <c r="A6" i="4"/>
  <c r="A7" i="4"/>
  <c r="A8" i="4"/>
  <c r="A9" i="4"/>
  <c r="A10" i="4"/>
  <c r="A11" i="4"/>
  <c r="A12" i="4"/>
  <c r="A13" i="4"/>
  <c r="A14" i="4"/>
  <c r="A193" i="4"/>
  <c r="A15" i="4"/>
  <c r="A16" i="4"/>
  <c r="A17" i="4"/>
  <c r="A18" i="4"/>
  <c r="A19" i="4"/>
  <c r="A20" i="4"/>
  <c r="A21" i="4"/>
  <c r="A22" i="4"/>
  <c r="A194" i="4"/>
  <c r="A23" i="4"/>
  <c r="A24" i="4"/>
  <c r="A25" i="4"/>
  <c r="A26" i="4"/>
  <c r="A27" i="4"/>
  <c r="A28" i="4"/>
  <c r="A29" i="4"/>
  <c r="A30" i="4"/>
  <c r="A31" i="4"/>
  <c r="A195" i="4"/>
  <c r="A32" i="4"/>
  <c r="A33" i="4"/>
  <c r="A34" i="4"/>
  <c r="A35" i="4"/>
  <c r="A36" i="4"/>
  <c r="A37" i="4"/>
  <c r="A38" i="4"/>
  <c r="A39" i="4"/>
  <c r="A2" i="4"/>
  <c r="F13" i="6"/>
  <c r="F12" i="6"/>
  <c r="F11" i="6"/>
  <c r="F10" i="6"/>
  <c r="F9" i="6"/>
  <c r="F8" i="6"/>
  <c r="F7" i="6"/>
  <c r="F6" i="6"/>
  <c r="F5" i="6"/>
  <c r="F4" i="6"/>
  <c r="F3" i="6"/>
  <c r="F2" i="6"/>
  <c r="D17" i="7" l="1"/>
  <c r="D40" i="7"/>
  <c r="D12" i="7"/>
  <c r="D29" i="7"/>
  <c r="D7" i="7"/>
  <c r="D5" i="7"/>
  <c r="D32" i="7"/>
  <c r="D35" i="7"/>
  <c r="D22" i="7"/>
  <c r="D37" i="7"/>
  <c r="D23" i="7"/>
  <c r="D11" i="7"/>
  <c r="D36" i="7"/>
  <c r="D31" i="7"/>
  <c r="D15" i="7"/>
  <c r="D18" i="7"/>
  <c r="D13" i="7"/>
  <c r="D10" i="7"/>
  <c r="D34" i="7"/>
  <c r="D30" i="7"/>
  <c r="D24" i="7"/>
  <c r="D6" i="7"/>
  <c r="D9" i="7"/>
  <c r="D20" i="7"/>
  <c r="D44" i="7"/>
  <c r="D13" i="6"/>
  <c r="D34" i="6" s="1"/>
  <c r="E13" i="6"/>
  <c r="E34" i="6" s="1"/>
  <c r="C13" i="6"/>
  <c r="C34" i="6" s="1"/>
  <c r="F33" i="6"/>
  <c r="D12" i="6"/>
  <c r="D33" i="6" s="1"/>
  <c r="E12" i="6"/>
  <c r="E33" i="6" s="1"/>
  <c r="C12" i="6"/>
  <c r="C33" i="6" s="1"/>
  <c r="F32" i="6"/>
  <c r="D11" i="6"/>
  <c r="D32" i="6" s="1"/>
  <c r="E11" i="6"/>
  <c r="E32" i="6" s="1"/>
  <c r="C11" i="6"/>
  <c r="C32" i="6" s="1"/>
  <c r="F31" i="6"/>
  <c r="D10" i="6"/>
  <c r="D31" i="6" s="1"/>
  <c r="E10" i="6"/>
  <c r="E31" i="6" s="1"/>
  <c r="C10" i="6"/>
  <c r="C31" i="6" s="1"/>
  <c r="F30" i="6"/>
  <c r="D9" i="6"/>
  <c r="D30" i="6" s="1"/>
  <c r="E9" i="6"/>
  <c r="E30" i="6" s="1"/>
  <c r="C9" i="6"/>
  <c r="C30" i="6" s="1"/>
  <c r="F29" i="6"/>
  <c r="D8" i="6"/>
  <c r="D29" i="6" s="1"/>
  <c r="E8" i="6"/>
  <c r="E29" i="6" s="1"/>
  <c r="C8" i="6"/>
  <c r="C29" i="6" s="1"/>
  <c r="F28" i="6"/>
  <c r="D7" i="6"/>
  <c r="D28" i="6" s="1"/>
  <c r="E7" i="6"/>
  <c r="E28" i="6" s="1"/>
  <c r="C7" i="6"/>
  <c r="C28" i="6" s="1"/>
  <c r="F27" i="6"/>
  <c r="D6" i="6"/>
  <c r="D27" i="6" s="1"/>
  <c r="E6" i="6"/>
  <c r="E27" i="6" s="1"/>
  <c r="C6" i="6"/>
  <c r="C27" i="6" s="1"/>
  <c r="F26" i="6"/>
  <c r="D5" i="6"/>
  <c r="D26" i="6" s="1"/>
  <c r="E5" i="6"/>
  <c r="E26" i="6" s="1"/>
  <c r="C5" i="6"/>
  <c r="C26" i="6" s="1"/>
  <c r="F25" i="6"/>
  <c r="D4" i="6"/>
  <c r="D25" i="6" s="1"/>
  <c r="E4" i="6"/>
  <c r="E25" i="6" s="1"/>
  <c r="C4" i="6"/>
  <c r="C25" i="6" s="1"/>
  <c r="F24" i="6"/>
  <c r="D3" i="6"/>
  <c r="E3" i="6"/>
  <c r="E24" i="6" s="1"/>
  <c r="C3" i="6"/>
  <c r="C24" i="6" s="1"/>
  <c r="F23" i="6"/>
  <c r="D2" i="6"/>
  <c r="D23" i="6" s="1"/>
  <c r="E2" i="6"/>
  <c r="E23" i="6" s="1"/>
  <c r="C2" i="6"/>
  <c r="C23" i="6" s="1"/>
  <c r="A33" i="6"/>
  <c r="A34" i="6" s="1"/>
  <c r="A32" i="6"/>
  <c r="A29" i="6"/>
  <c r="A30" i="6" s="1"/>
  <c r="A28" i="6"/>
  <c r="A25" i="6"/>
  <c r="A26" i="6" s="1"/>
  <c r="A24" i="6"/>
  <c r="B24" i="6"/>
  <c r="D24" i="6"/>
  <c r="B25" i="6"/>
  <c r="B26" i="6"/>
  <c r="A27" i="6"/>
  <c r="B27" i="6"/>
  <c r="B28" i="6"/>
  <c r="B29" i="6"/>
  <c r="B30" i="6"/>
  <c r="A31" i="6"/>
  <c r="B31" i="6"/>
  <c r="B32" i="6"/>
  <c r="B33" i="6"/>
  <c r="B34" i="6"/>
  <c r="F34" i="6"/>
  <c r="B23" i="6"/>
  <c r="A23" i="6"/>
  <c r="C24" i="5"/>
  <c r="B24" i="5"/>
  <c r="C23" i="5"/>
  <c r="B23" i="5"/>
  <c r="C22" i="5"/>
  <c r="B22" i="5"/>
  <c r="C21" i="5"/>
  <c r="B21" i="5"/>
  <c r="C20" i="5"/>
  <c r="B20" i="5"/>
  <c r="B2" i="5"/>
  <c r="B1" i="5"/>
  <c r="B3" i="5"/>
  <c r="D2" i="4"/>
  <c r="D192" i="4"/>
  <c r="D212" i="4"/>
  <c r="D3" i="4"/>
  <c r="D4" i="4"/>
  <c r="D5" i="4"/>
  <c r="D6" i="4"/>
  <c r="D7" i="4"/>
  <c r="D8" i="4"/>
  <c r="D9" i="4"/>
  <c r="D10" i="4"/>
  <c r="D11" i="4"/>
  <c r="D12" i="4"/>
  <c r="D13" i="4"/>
  <c r="D14" i="4"/>
  <c r="D193" i="4"/>
  <c r="D15" i="4"/>
  <c r="D16" i="4"/>
  <c r="D17" i="4"/>
  <c r="D18" i="4"/>
  <c r="D19" i="4"/>
  <c r="D20" i="4"/>
  <c r="D21" i="4"/>
  <c r="D22" i="4"/>
  <c r="D194" i="4"/>
  <c r="D23" i="4"/>
  <c r="D24" i="4"/>
  <c r="D25" i="4"/>
  <c r="D26" i="4"/>
  <c r="D27" i="4"/>
  <c r="D28" i="4"/>
  <c r="D29" i="4"/>
  <c r="D30" i="4"/>
  <c r="D31" i="4"/>
  <c r="D195" i="4"/>
  <c r="D32" i="4"/>
  <c r="D33" i="4"/>
  <c r="D34" i="4"/>
  <c r="D35" i="4"/>
  <c r="D36" i="4"/>
  <c r="D37" i="4"/>
  <c r="D38" i="4"/>
  <c r="D39" i="4"/>
  <c r="D196" i="4"/>
  <c r="D213" i="4"/>
  <c r="D41" i="4"/>
  <c r="D42" i="4"/>
  <c r="D43" i="4"/>
  <c r="D44" i="4"/>
  <c r="D45" i="4"/>
  <c r="D46" i="4"/>
  <c r="D47" i="4"/>
  <c r="D48" i="4"/>
  <c r="D49" i="4"/>
  <c r="D50" i="4"/>
  <c r="D51" i="4"/>
  <c r="D52" i="4"/>
  <c r="D197" i="4"/>
  <c r="D53" i="4"/>
  <c r="D54" i="4"/>
  <c r="D55" i="4"/>
  <c r="D56" i="4"/>
  <c r="D57" i="4"/>
  <c r="D58" i="4"/>
  <c r="D59" i="4"/>
  <c r="D60" i="4"/>
  <c r="D198" i="4"/>
  <c r="D61" i="4"/>
  <c r="D62" i="4"/>
  <c r="D63" i="4"/>
  <c r="D64" i="4"/>
  <c r="D65" i="4"/>
  <c r="D66" i="4"/>
  <c r="D67" i="4"/>
  <c r="D68" i="4"/>
  <c r="D69" i="4"/>
  <c r="D199" i="4"/>
  <c r="D70" i="4"/>
  <c r="D71" i="4"/>
  <c r="D72" i="4"/>
  <c r="D73" i="4"/>
  <c r="D74" i="4"/>
  <c r="D75" i="4"/>
  <c r="D76" i="4"/>
  <c r="D77" i="4"/>
  <c r="D78" i="4"/>
  <c r="D200" i="4"/>
  <c r="D214" i="4"/>
  <c r="D79" i="4"/>
  <c r="D80" i="4"/>
  <c r="D81" i="4"/>
  <c r="D82" i="4"/>
  <c r="D83" i="4"/>
  <c r="D84" i="4"/>
  <c r="D85" i="4"/>
  <c r="D86" i="4"/>
  <c r="D87" i="4"/>
  <c r="D88" i="4"/>
  <c r="D89" i="4"/>
  <c r="D90" i="4"/>
  <c r="D201" i="4"/>
  <c r="D91" i="4"/>
  <c r="D92" i="4"/>
  <c r="D93" i="4"/>
  <c r="D94" i="4"/>
  <c r="D95" i="4"/>
  <c r="D96" i="4"/>
  <c r="D97" i="4"/>
  <c r="D98" i="4"/>
  <c r="D202" i="4"/>
  <c r="D99" i="4"/>
  <c r="D100" i="4"/>
  <c r="D101" i="4"/>
  <c r="D102" i="4"/>
  <c r="D103" i="4"/>
  <c r="D104" i="4"/>
  <c r="D105" i="4"/>
  <c r="D106" i="4"/>
  <c r="D107" i="4"/>
  <c r="D203" i="4"/>
  <c r="D108" i="4"/>
  <c r="D109" i="4"/>
  <c r="D110" i="4"/>
  <c r="D111" i="4"/>
  <c r="D112" i="4"/>
  <c r="D113" i="4"/>
  <c r="D114" i="4"/>
  <c r="D115" i="4"/>
  <c r="D116" i="4"/>
  <c r="D204" i="4"/>
  <c r="D215" i="4"/>
  <c r="D117" i="4"/>
  <c r="D118" i="4"/>
  <c r="D119" i="4"/>
  <c r="D120" i="4"/>
  <c r="D121" i="4"/>
  <c r="D122" i="4"/>
  <c r="D123" i="4"/>
  <c r="D124" i="4"/>
  <c r="D125" i="4"/>
  <c r="D126" i="4"/>
  <c r="D127" i="4"/>
  <c r="D128" i="4"/>
  <c r="D205" i="4"/>
  <c r="D129" i="4"/>
  <c r="D130" i="4"/>
  <c r="D131" i="4"/>
  <c r="D132" i="4"/>
  <c r="D133" i="4"/>
  <c r="D134" i="4"/>
  <c r="D135" i="4"/>
  <c r="D136" i="4"/>
  <c r="D206" i="4"/>
  <c r="D137" i="4"/>
  <c r="D138" i="4"/>
  <c r="D139" i="4"/>
  <c r="D140" i="4"/>
  <c r="D141" i="4"/>
  <c r="D142" i="4"/>
  <c r="D143" i="4"/>
  <c r="D144" i="4"/>
  <c r="D145" i="4"/>
  <c r="D207" i="4"/>
  <c r="D146" i="4"/>
  <c r="D147" i="4"/>
  <c r="D148" i="4"/>
  <c r="D149" i="4"/>
  <c r="D150" i="4"/>
  <c r="D151" i="4"/>
  <c r="D152" i="4"/>
  <c r="D153" i="4"/>
  <c r="D154" i="4"/>
  <c r="D208" i="4"/>
  <c r="D216" i="4"/>
  <c r="D155" i="4"/>
  <c r="D156" i="4"/>
  <c r="D157" i="4"/>
  <c r="D158" i="4"/>
  <c r="D159" i="4"/>
  <c r="D160" i="4"/>
  <c r="D161" i="4"/>
  <c r="D162" i="4"/>
  <c r="D163" i="4"/>
  <c r="D164" i="4"/>
  <c r="D165" i="4"/>
  <c r="D166" i="4"/>
  <c r="D209" i="4"/>
  <c r="D167" i="4"/>
  <c r="D168" i="4"/>
  <c r="D169" i="4"/>
  <c r="D170" i="4"/>
  <c r="D171" i="4"/>
  <c r="D172" i="4"/>
  <c r="D173" i="4"/>
  <c r="D174" i="4"/>
  <c r="D210" i="4"/>
  <c r="D175" i="4"/>
  <c r="D176" i="4"/>
  <c r="D177" i="4"/>
  <c r="D178" i="4"/>
  <c r="D179" i="4"/>
  <c r="D180" i="4"/>
  <c r="D181" i="4"/>
  <c r="D182" i="4"/>
  <c r="D183" i="4"/>
  <c r="D211" i="4"/>
  <c r="D184" i="4"/>
  <c r="D185" i="4"/>
  <c r="D186" i="4"/>
  <c r="D187" i="4"/>
  <c r="D188" i="4"/>
  <c r="D189" i="4"/>
  <c r="D190" i="4"/>
  <c r="D191" i="4"/>
  <c r="C208" i="4"/>
  <c r="B208" i="4"/>
  <c r="C216" i="4"/>
  <c r="B216" i="4"/>
  <c r="C155" i="4"/>
  <c r="B155" i="4"/>
  <c r="C156" i="4"/>
  <c r="B156" i="4"/>
  <c r="C157" i="4"/>
  <c r="B157" i="4"/>
  <c r="C158" i="4"/>
  <c r="B158" i="4"/>
  <c r="C159" i="4"/>
  <c r="B159" i="4"/>
  <c r="C160" i="4"/>
  <c r="B160" i="4"/>
  <c r="C161" i="4"/>
  <c r="B161" i="4"/>
  <c r="C162" i="4"/>
  <c r="B162" i="4"/>
  <c r="C163" i="4"/>
  <c r="B163" i="4"/>
  <c r="C164" i="4"/>
  <c r="B164" i="4"/>
  <c r="C165" i="4"/>
  <c r="B165" i="4"/>
  <c r="C166" i="4"/>
  <c r="B166" i="4"/>
  <c r="C209" i="4"/>
  <c r="B209" i="4"/>
  <c r="C167" i="4"/>
  <c r="B167" i="4"/>
  <c r="C168" i="4"/>
  <c r="B168" i="4"/>
  <c r="C169" i="4"/>
  <c r="B169" i="4"/>
  <c r="C170" i="4"/>
  <c r="B170" i="4"/>
  <c r="C171" i="4"/>
  <c r="B171" i="4"/>
  <c r="C172" i="4"/>
  <c r="B172" i="4"/>
  <c r="C173" i="4"/>
  <c r="B173" i="4"/>
  <c r="C174" i="4"/>
  <c r="B174" i="4"/>
  <c r="C210" i="4"/>
  <c r="B210" i="4"/>
  <c r="C175" i="4"/>
  <c r="B175" i="4"/>
  <c r="C176" i="4"/>
  <c r="B176" i="4"/>
  <c r="C177" i="4"/>
  <c r="B177" i="4"/>
  <c r="C178" i="4"/>
  <c r="B178" i="4"/>
  <c r="C179" i="4"/>
  <c r="B179" i="4"/>
  <c r="C180" i="4"/>
  <c r="B180" i="4"/>
  <c r="C181" i="4"/>
  <c r="B181" i="4"/>
  <c r="C182" i="4"/>
  <c r="B182" i="4"/>
  <c r="C183" i="4"/>
  <c r="B183" i="4"/>
  <c r="C211" i="4"/>
  <c r="B211" i="4"/>
  <c r="C184" i="4"/>
  <c r="B184" i="4"/>
  <c r="C185" i="4"/>
  <c r="B185" i="4"/>
  <c r="C186" i="4"/>
  <c r="B186" i="4"/>
  <c r="C187" i="4"/>
  <c r="B187" i="4"/>
  <c r="C188" i="4"/>
  <c r="B188" i="4"/>
  <c r="C189" i="4"/>
  <c r="B189" i="4"/>
  <c r="C190" i="4"/>
  <c r="B190" i="4"/>
  <c r="C191" i="4"/>
  <c r="B191" i="4"/>
  <c r="B154" i="4"/>
  <c r="C154" i="4"/>
  <c r="C204" i="4"/>
  <c r="B204" i="4"/>
  <c r="C215" i="4"/>
  <c r="B215" i="4"/>
  <c r="C117" i="4"/>
  <c r="B117" i="4"/>
  <c r="C118" i="4"/>
  <c r="B118" i="4"/>
  <c r="C119" i="4"/>
  <c r="B119" i="4"/>
  <c r="C120" i="4"/>
  <c r="B120" i="4"/>
  <c r="C121" i="4"/>
  <c r="B121" i="4"/>
  <c r="C122" i="4"/>
  <c r="B122" i="4"/>
  <c r="C123" i="4"/>
  <c r="B123" i="4"/>
  <c r="C124" i="4"/>
  <c r="B124" i="4"/>
  <c r="C125" i="4"/>
  <c r="B125" i="4"/>
  <c r="C126" i="4"/>
  <c r="B126" i="4"/>
  <c r="C127" i="4"/>
  <c r="B127" i="4"/>
  <c r="C128" i="4"/>
  <c r="B128" i="4"/>
  <c r="C205" i="4"/>
  <c r="B205" i="4"/>
  <c r="C129" i="4"/>
  <c r="B129" i="4"/>
  <c r="C130" i="4"/>
  <c r="B130" i="4"/>
  <c r="C131" i="4"/>
  <c r="B131" i="4"/>
  <c r="C132" i="4"/>
  <c r="B132" i="4"/>
  <c r="C133" i="4"/>
  <c r="B133" i="4"/>
  <c r="C134" i="4"/>
  <c r="B134" i="4"/>
  <c r="C135" i="4"/>
  <c r="B135" i="4"/>
  <c r="C136" i="4"/>
  <c r="B136" i="4"/>
  <c r="C206" i="4"/>
  <c r="B206" i="4"/>
  <c r="C137" i="4"/>
  <c r="B137" i="4"/>
  <c r="C138" i="4"/>
  <c r="B138" i="4"/>
  <c r="C139" i="4"/>
  <c r="B139" i="4"/>
  <c r="C140" i="4"/>
  <c r="B140" i="4"/>
  <c r="C141" i="4"/>
  <c r="B141" i="4"/>
  <c r="C142" i="4"/>
  <c r="B142" i="4"/>
  <c r="C143" i="4"/>
  <c r="B143" i="4"/>
  <c r="C144" i="4"/>
  <c r="B144" i="4"/>
  <c r="C145" i="4"/>
  <c r="B145" i="4"/>
  <c r="C207" i="4"/>
  <c r="B207" i="4"/>
  <c r="C146" i="4"/>
  <c r="B146" i="4"/>
  <c r="C147" i="4"/>
  <c r="B147" i="4"/>
  <c r="C148" i="4"/>
  <c r="B148" i="4"/>
  <c r="C149" i="4"/>
  <c r="B149" i="4"/>
  <c r="C150" i="4"/>
  <c r="B150" i="4"/>
  <c r="C151" i="4"/>
  <c r="B151" i="4"/>
  <c r="C152" i="4"/>
  <c r="B152" i="4"/>
  <c r="C153" i="4"/>
  <c r="B153" i="4"/>
  <c r="B116" i="4"/>
  <c r="C116" i="4"/>
  <c r="C200" i="4"/>
  <c r="B200" i="4"/>
  <c r="C214" i="4"/>
  <c r="B214" i="4"/>
  <c r="C79" i="4"/>
  <c r="B79" i="4"/>
  <c r="C80" i="4"/>
  <c r="B80" i="4"/>
  <c r="C81" i="4"/>
  <c r="B81" i="4"/>
  <c r="C82" i="4"/>
  <c r="B82" i="4"/>
  <c r="C83" i="4"/>
  <c r="B83" i="4"/>
  <c r="C84" i="4"/>
  <c r="B84" i="4"/>
  <c r="C85" i="4"/>
  <c r="B85" i="4"/>
  <c r="C86" i="4"/>
  <c r="B86" i="4"/>
  <c r="C87" i="4"/>
  <c r="B87" i="4"/>
  <c r="C88" i="4"/>
  <c r="B88" i="4"/>
  <c r="C89" i="4"/>
  <c r="B89" i="4"/>
  <c r="C90" i="4"/>
  <c r="B90" i="4"/>
  <c r="C201" i="4"/>
  <c r="B201" i="4"/>
  <c r="C91" i="4"/>
  <c r="B91" i="4"/>
  <c r="C92" i="4"/>
  <c r="B92" i="4"/>
  <c r="C93" i="4"/>
  <c r="B93" i="4"/>
  <c r="C94" i="4"/>
  <c r="B94" i="4"/>
  <c r="C95" i="4"/>
  <c r="B95" i="4"/>
  <c r="C96" i="4"/>
  <c r="B96" i="4"/>
  <c r="C97" i="4"/>
  <c r="B97" i="4"/>
  <c r="C98" i="4"/>
  <c r="B98" i="4"/>
  <c r="C202" i="4"/>
  <c r="B202" i="4"/>
  <c r="C99" i="4"/>
  <c r="B99" i="4"/>
  <c r="C100" i="4"/>
  <c r="B100" i="4"/>
  <c r="C101" i="4"/>
  <c r="B101" i="4"/>
  <c r="C102" i="4"/>
  <c r="B102" i="4"/>
  <c r="C103" i="4"/>
  <c r="B103" i="4"/>
  <c r="C104" i="4"/>
  <c r="B104" i="4"/>
  <c r="C105" i="4"/>
  <c r="B105" i="4"/>
  <c r="C106" i="4"/>
  <c r="B106" i="4"/>
  <c r="C107" i="4"/>
  <c r="B107" i="4"/>
  <c r="C203" i="4"/>
  <c r="B203" i="4"/>
  <c r="C108" i="4"/>
  <c r="B108" i="4"/>
  <c r="C109" i="4"/>
  <c r="B109" i="4"/>
  <c r="C110" i="4"/>
  <c r="B110" i="4"/>
  <c r="C111" i="4"/>
  <c r="B111" i="4"/>
  <c r="C112" i="4"/>
  <c r="B112" i="4"/>
  <c r="C113" i="4"/>
  <c r="B113" i="4"/>
  <c r="C114" i="4"/>
  <c r="B114" i="4"/>
  <c r="C115" i="4"/>
  <c r="B115" i="4"/>
  <c r="B78" i="4"/>
  <c r="C78" i="4"/>
  <c r="C196" i="4"/>
  <c r="B196" i="4"/>
  <c r="C213" i="4"/>
  <c r="B213" i="4"/>
  <c r="C41" i="4"/>
  <c r="B41" i="4"/>
  <c r="C42" i="4"/>
  <c r="B42" i="4"/>
  <c r="C43" i="4"/>
  <c r="B43" i="4"/>
  <c r="C44" i="4"/>
  <c r="B44" i="4"/>
  <c r="C45" i="4"/>
  <c r="B45" i="4"/>
  <c r="C46" i="4"/>
  <c r="B46" i="4"/>
  <c r="C47" i="4"/>
  <c r="B47" i="4"/>
  <c r="C48" i="4"/>
  <c r="B48" i="4"/>
  <c r="C49" i="4"/>
  <c r="B49" i="4"/>
  <c r="C50" i="4"/>
  <c r="B50" i="4"/>
  <c r="C51" i="4"/>
  <c r="B51" i="4"/>
  <c r="C52" i="4"/>
  <c r="B52" i="4"/>
  <c r="C197" i="4"/>
  <c r="B197" i="4"/>
  <c r="C53" i="4"/>
  <c r="B53" i="4"/>
  <c r="C54" i="4"/>
  <c r="B54" i="4"/>
  <c r="C55" i="4"/>
  <c r="B55" i="4"/>
  <c r="C56" i="4"/>
  <c r="B56" i="4"/>
  <c r="C57" i="4"/>
  <c r="B57" i="4"/>
  <c r="C58" i="4"/>
  <c r="B58" i="4"/>
  <c r="C59" i="4"/>
  <c r="B59" i="4"/>
  <c r="C60" i="4"/>
  <c r="B60" i="4"/>
  <c r="C198" i="4"/>
  <c r="B198" i="4"/>
  <c r="C61" i="4"/>
  <c r="B61" i="4"/>
  <c r="C62" i="4"/>
  <c r="B62" i="4"/>
  <c r="C63" i="4"/>
  <c r="B63" i="4"/>
  <c r="C64" i="4"/>
  <c r="B64" i="4"/>
  <c r="C65" i="4"/>
  <c r="B65" i="4"/>
  <c r="C66" i="4"/>
  <c r="B66" i="4"/>
  <c r="C67" i="4"/>
  <c r="B67" i="4"/>
  <c r="C68" i="4"/>
  <c r="B68" i="4"/>
  <c r="C69" i="4"/>
  <c r="B69" i="4"/>
  <c r="C199" i="4"/>
  <c r="B199" i="4"/>
  <c r="C70" i="4"/>
  <c r="B70" i="4"/>
  <c r="C71" i="4"/>
  <c r="B71" i="4"/>
  <c r="C72" i="4"/>
  <c r="B72" i="4"/>
  <c r="C73" i="4"/>
  <c r="B73" i="4"/>
  <c r="C74" i="4"/>
  <c r="B74" i="4"/>
  <c r="C75" i="4"/>
  <c r="B75" i="4"/>
  <c r="C76" i="4"/>
  <c r="B76" i="4"/>
  <c r="C77" i="4"/>
  <c r="B77" i="4"/>
  <c r="C192" i="4"/>
  <c r="B192" i="4"/>
  <c r="C212" i="4"/>
  <c r="B212" i="4"/>
  <c r="C3" i="4"/>
  <c r="B3" i="4"/>
  <c r="C4" i="4"/>
  <c r="B4" i="4"/>
  <c r="C5" i="4"/>
  <c r="B5" i="4"/>
  <c r="C6" i="4"/>
  <c r="B6" i="4"/>
  <c r="C7" i="4"/>
  <c r="B7" i="4"/>
  <c r="C8" i="4"/>
  <c r="B8" i="4"/>
  <c r="C9" i="4"/>
  <c r="B9" i="4"/>
  <c r="C10" i="4"/>
  <c r="B10" i="4"/>
  <c r="C11" i="4"/>
  <c r="B11" i="4"/>
  <c r="C12" i="4"/>
  <c r="B12" i="4"/>
  <c r="C13" i="4"/>
  <c r="B13" i="4"/>
  <c r="C14" i="4"/>
  <c r="B14" i="4"/>
  <c r="C193" i="4"/>
  <c r="B193" i="4"/>
  <c r="C15" i="4"/>
  <c r="B15" i="4"/>
  <c r="C16" i="4"/>
  <c r="B16" i="4"/>
  <c r="C17" i="4"/>
  <c r="B17" i="4"/>
  <c r="C18" i="4"/>
  <c r="B18" i="4"/>
  <c r="C19" i="4"/>
  <c r="B19" i="4"/>
  <c r="C20" i="4"/>
  <c r="B20" i="4"/>
  <c r="C21" i="4"/>
  <c r="B21" i="4"/>
  <c r="C22" i="4"/>
  <c r="B22" i="4"/>
  <c r="C194" i="4"/>
  <c r="B194" i="4"/>
  <c r="C23" i="4"/>
  <c r="B23" i="4"/>
  <c r="C24" i="4"/>
  <c r="B24" i="4"/>
  <c r="C25" i="4"/>
  <c r="B25" i="4"/>
  <c r="C26" i="4"/>
  <c r="B26" i="4"/>
  <c r="C27" i="4"/>
  <c r="B27" i="4"/>
  <c r="C28" i="4"/>
  <c r="B28" i="4"/>
  <c r="C29" i="4"/>
  <c r="B29" i="4"/>
  <c r="C30" i="4"/>
  <c r="B30" i="4"/>
  <c r="C31" i="4"/>
  <c r="B31" i="4"/>
  <c r="C195" i="4"/>
  <c r="B195" i="4"/>
  <c r="C32" i="4"/>
  <c r="B32" i="4"/>
  <c r="C33" i="4"/>
  <c r="B33" i="4"/>
  <c r="C34" i="4"/>
  <c r="B34" i="4"/>
  <c r="C35" i="4"/>
  <c r="B35" i="4"/>
  <c r="C36" i="4"/>
  <c r="B36" i="4"/>
  <c r="C37" i="4"/>
  <c r="B37" i="4"/>
  <c r="C38" i="4"/>
  <c r="B38" i="4"/>
  <c r="C39" i="4"/>
  <c r="B39" i="4"/>
  <c r="B2" i="4"/>
  <c r="C2" i="4"/>
  <c r="A2" i="3"/>
  <c r="B2" i="3"/>
  <c r="C2" i="3"/>
  <c r="D2" i="3"/>
  <c r="E2" i="3"/>
  <c r="A6" i="3"/>
  <c r="B6" i="3"/>
  <c r="C6" i="3"/>
  <c r="D6" i="3"/>
  <c r="E6" i="3"/>
  <c r="A8" i="3"/>
  <c r="B8" i="3"/>
  <c r="C8" i="3"/>
  <c r="D8" i="3"/>
  <c r="E8" i="3"/>
  <c r="A9" i="3"/>
  <c r="B9" i="3"/>
  <c r="C9" i="3"/>
  <c r="D9" i="3"/>
  <c r="E9" i="3"/>
  <c r="A10" i="3"/>
  <c r="B10" i="3"/>
  <c r="C10" i="3"/>
  <c r="D10" i="3"/>
  <c r="E10" i="3"/>
  <c r="A11" i="3"/>
  <c r="B11" i="3"/>
  <c r="C11" i="3"/>
  <c r="D11" i="3"/>
  <c r="E11" i="3"/>
  <c r="A12" i="3"/>
  <c r="B12" i="3"/>
  <c r="C12" i="3"/>
  <c r="D12" i="3"/>
  <c r="E12" i="3"/>
  <c r="A13" i="3"/>
  <c r="B13" i="3"/>
  <c r="C13" i="3"/>
  <c r="D13" i="3"/>
  <c r="E13" i="3"/>
  <c r="A14" i="3"/>
  <c r="B14" i="3"/>
  <c r="C14" i="3"/>
  <c r="D14" i="3"/>
  <c r="E14" i="3"/>
  <c r="A15" i="3"/>
  <c r="B15" i="3"/>
  <c r="C15" i="3"/>
  <c r="D15" i="3"/>
  <c r="E15" i="3"/>
  <c r="A16" i="3"/>
  <c r="B16" i="3"/>
  <c r="C16" i="3"/>
  <c r="D16" i="3"/>
  <c r="E16" i="3"/>
  <c r="A17" i="3"/>
  <c r="B17" i="3"/>
  <c r="C17" i="3"/>
  <c r="D17" i="3"/>
  <c r="E17" i="3"/>
  <c r="A18" i="3"/>
  <c r="B18" i="3"/>
  <c r="C18" i="3"/>
  <c r="D18" i="3"/>
  <c r="E18" i="3"/>
  <c r="A19" i="3"/>
  <c r="B19" i="3"/>
  <c r="C19" i="3"/>
  <c r="D19" i="3"/>
  <c r="E19" i="3"/>
  <c r="A3" i="3"/>
  <c r="B3" i="3"/>
  <c r="C3" i="3"/>
  <c r="D3" i="3"/>
  <c r="E3" i="3"/>
  <c r="A20" i="3"/>
  <c r="B20" i="3"/>
  <c r="C20" i="3"/>
  <c r="D20" i="3"/>
  <c r="E20" i="3"/>
  <c r="A21" i="3"/>
  <c r="B21" i="3"/>
  <c r="C21" i="3"/>
  <c r="D21" i="3"/>
  <c r="E21" i="3"/>
  <c r="A22" i="3"/>
  <c r="B22" i="3"/>
  <c r="C22" i="3"/>
  <c r="D22" i="3"/>
  <c r="E22" i="3"/>
  <c r="A23" i="3"/>
  <c r="B23" i="3"/>
  <c r="C23" i="3"/>
  <c r="D23" i="3"/>
  <c r="E23" i="3"/>
  <c r="A24" i="3"/>
  <c r="B24" i="3"/>
  <c r="C24" i="3"/>
  <c r="D24" i="3"/>
  <c r="E24" i="3"/>
  <c r="A25" i="3"/>
  <c r="B25" i="3"/>
  <c r="C25" i="3"/>
  <c r="D25" i="3"/>
  <c r="E25" i="3"/>
  <c r="A26" i="3"/>
  <c r="B26" i="3"/>
  <c r="C26" i="3"/>
  <c r="D26" i="3"/>
  <c r="E26" i="3"/>
  <c r="A27" i="3"/>
  <c r="B27" i="3"/>
  <c r="C27" i="3"/>
  <c r="D27" i="3"/>
  <c r="E27" i="3"/>
  <c r="A4" i="3"/>
  <c r="B4" i="3"/>
  <c r="C4" i="3"/>
  <c r="D4" i="3"/>
  <c r="E4" i="3"/>
  <c r="A28" i="3"/>
  <c r="B28" i="3"/>
  <c r="C28" i="3"/>
  <c r="D28" i="3"/>
  <c r="E28" i="3"/>
  <c r="A29" i="3"/>
  <c r="B29" i="3"/>
  <c r="C29" i="3"/>
  <c r="D29" i="3"/>
  <c r="E29" i="3"/>
  <c r="A30" i="3"/>
  <c r="B30" i="3"/>
  <c r="C30" i="3"/>
  <c r="D30" i="3"/>
  <c r="E30" i="3"/>
  <c r="A31" i="3"/>
  <c r="B31" i="3"/>
  <c r="C31" i="3"/>
  <c r="D31" i="3"/>
  <c r="E31" i="3"/>
  <c r="A32" i="3"/>
  <c r="B32" i="3"/>
  <c r="C32" i="3"/>
  <c r="D32" i="3"/>
  <c r="E32" i="3"/>
  <c r="A33" i="3"/>
  <c r="B33" i="3"/>
  <c r="C33" i="3"/>
  <c r="D33" i="3"/>
  <c r="E33" i="3"/>
  <c r="A34" i="3"/>
  <c r="B34" i="3"/>
  <c r="C34" i="3"/>
  <c r="D34" i="3"/>
  <c r="E34" i="3"/>
  <c r="A35" i="3"/>
  <c r="B35" i="3"/>
  <c r="C35" i="3"/>
  <c r="D35" i="3"/>
  <c r="E35" i="3"/>
  <c r="A36" i="3"/>
  <c r="B36" i="3"/>
  <c r="C36" i="3"/>
  <c r="D36" i="3"/>
  <c r="E36" i="3"/>
  <c r="A5" i="3"/>
  <c r="B5" i="3"/>
  <c r="C5" i="3"/>
  <c r="D5" i="3"/>
  <c r="E5" i="3"/>
  <c r="A37" i="3"/>
  <c r="B37" i="3"/>
  <c r="C37" i="3"/>
  <c r="D37" i="3"/>
  <c r="E37" i="3"/>
  <c r="A38" i="3"/>
  <c r="B38" i="3"/>
  <c r="C38" i="3"/>
  <c r="D38" i="3"/>
  <c r="E38" i="3"/>
  <c r="A39" i="3"/>
  <c r="B39" i="3"/>
  <c r="C39" i="3"/>
  <c r="D39" i="3"/>
  <c r="E39" i="3"/>
  <c r="A40" i="3"/>
  <c r="B40" i="3"/>
  <c r="C40" i="3"/>
  <c r="D40" i="3"/>
  <c r="E40" i="3"/>
  <c r="A41" i="3"/>
  <c r="B41" i="3"/>
  <c r="C41" i="3"/>
  <c r="D41" i="3"/>
  <c r="E41" i="3"/>
  <c r="A42" i="3"/>
  <c r="B42" i="3"/>
  <c r="C42" i="3"/>
  <c r="D42" i="3"/>
  <c r="E42" i="3"/>
  <c r="A43" i="3"/>
  <c r="B43" i="3"/>
  <c r="C43" i="3"/>
  <c r="D43" i="3"/>
  <c r="E43" i="3"/>
  <c r="A44" i="3"/>
  <c r="B44" i="3"/>
  <c r="C44" i="3"/>
  <c r="D44" i="3"/>
  <c r="E44" i="3"/>
  <c r="E7" i="3"/>
  <c r="D7" i="3"/>
  <c r="C7" i="3"/>
  <c r="B7" i="3"/>
  <c r="A7" i="3"/>
  <c r="AL18" i="2" l="1"/>
  <c r="B19" i="7" s="1"/>
  <c r="AQ3" i="2" l="1"/>
  <c r="C40" i="7" s="1"/>
  <c r="AQ4" i="2"/>
  <c r="C44" i="7" s="1"/>
  <c r="AQ5" i="2"/>
  <c r="C4" i="7" s="1"/>
  <c r="AQ6" i="2"/>
  <c r="C9" i="7" s="1"/>
  <c r="AQ7" i="2"/>
  <c r="C13" i="7" s="1"/>
  <c r="AQ8" i="2"/>
  <c r="C11" i="7" s="1"/>
  <c r="AQ9" i="2"/>
  <c r="C21" i="7" s="1"/>
  <c r="AQ10" i="2"/>
  <c r="C5" i="7" s="1"/>
  <c r="AQ11" i="2"/>
  <c r="C16" i="7" s="1"/>
  <c r="AQ12" i="2"/>
  <c r="C20" i="7" s="1"/>
  <c r="AQ13" i="2"/>
  <c r="C3" i="7" s="1"/>
  <c r="AQ14" i="2"/>
  <c r="C6" i="7" s="1"/>
  <c r="AQ15" i="2"/>
  <c r="C18" i="7" s="1"/>
  <c r="AQ16" i="2"/>
  <c r="C23" i="7" s="1"/>
  <c r="AQ17" i="2"/>
  <c r="C41" i="7" s="1"/>
  <c r="AQ18" i="2"/>
  <c r="C19" i="7" s="1"/>
  <c r="AQ19" i="2"/>
  <c r="C7" i="7" s="1"/>
  <c r="AQ20" i="2"/>
  <c r="C17" i="7" s="1"/>
  <c r="AQ21" i="2"/>
  <c r="C8" i="7" s="1"/>
  <c r="AQ22" i="2"/>
  <c r="C14" i="7" s="1"/>
  <c r="AQ23" i="2"/>
  <c r="C24" i="7" s="1"/>
  <c r="AQ24" i="2"/>
  <c r="C15" i="7" s="1"/>
  <c r="AQ25" i="2"/>
  <c r="C37" i="7" s="1"/>
  <c r="AQ26" i="2"/>
  <c r="C42" i="7" s="1"/>
  <c r="AQ27" i="2"/>
  <c r="C26" i="7" s="1"/>
  <c r="AQ28" i="2"/>
  <c r="C29" i="7" s="1"/>
  <c r="AQ29" i="2"/>
  <c r="C27" i="7" s="1"/>
  <c r="AQ30" i="2"/>
  <c r="C28" i="7" s="1"/>
  <c r="AQ31" i="2"/>
  <c r="C25" i="7" s="1"/>
  <c r="AQ32" i="2"/>
  <c r="C30" i="7" s="1"/>
  <c r="AQ33" i="2"/>
  <c r="C31" i="7" s="1"/>
  <c r="AQ34" i="2"/>
  <c r="C22" i="7" s="1"/>
  <c r="AQ35" i="2"/>
  <c r="C2" i="7" s="1"/>
  <c r="AQ36" i="2"/>
  <c r="C43" i="7" s="1"/>
  <c r="AQ37" i="2"/>
  <c r="C12" i="7" s="1"/>
  <c r="AQ38" i="2"/>
  <c r="C33" i="7" s="1"/>
  <c r="AQ39" i="2"/>
  <c r="C38" i="7" s="1"/>
  <c r="AQ40" i="2"/>
  <c r="C39" i="7" s="1"/>
  <c r="AQ41" i="2"/>
  <c r="C34" i="7" s="1"/>
  <c r="AQ42" i="2"/>
  <c r="C36" i="7" s="1"/>
  <c r="AQ43" i="2"/>
  <c r="C35" i="7" s="1"/>
  <c r="AQ44" i="2"/>
  <c r="C32" i="7" s="1"/>
  <c r="AQ2" i="2"/>
  <c r="C10" i="7" s="1"/>
  <c r="AL3" i="2"/>
  <c r="B40" i="7" s="1"/>
  <c r="AL4" i="2"/>
  <c r="B44" i="7" s="1"/>
  <c r="AL5" i="2"/>
  <c r="B4" i="7" s="1"/>
  <c r="AL6" i="2"/>
  <c r="B9" i="7" s="1"/>
  <c r="AL7" i="2"/>
  <c r="B13" i="7" s="1"/>
  <c r="AL8" i="2"/>
  <c r="B11" i="7" s="1"/>
  <c r="AL9" i="2"/>
  <c r="B21" i="7" s="1"/>
  <c r="AL10" i="2"/>
  <c r="B5" i="7" s="1"/>
  <c r="AL11" i="2"/>
  <c r="B16" i="7" s="1"/>
  <c r="AL12" i="2"/>
  <c r="B20" i="7" s="1"/>
  <c r="AL13" i="2"/>
  <c r="B3" i="7" s="1"/>
  <c r="AL14" i="2"/>
  <c r="B6" i="7" s="1"/>
  <c r="AL15" i="2"/>
  <c r="B18" i="7" s="1"/>
  <c r="AL16" i="2"/>
  <c r="B23" i="7" s="1"/>
  <c r="AL17" i="2"/>
  <c r="B41" i="7" s="1"/>
  <c r="AL19" i="2"/>
  <c r="B7" i="7" s="1"/>
  <c r="AL20" i="2"/>
  <c r="B17" i="7" s="1"/>
  <c r="AL21" i="2"/>
  <c r="B8" i="7" s="1"/>
  <c r="AL22" i="2"/>
  <c r="B14" i="7" s="1"/>
  <c r="AL23" i="2"/>
  <c r="B24" i="7" s="1"/>
  <c r="AL24" i="2"/>
  <c r="B15" i="7" s="1"/>
  <c r="AL25" i="2"/>
  <c r="B37" i="7" s="1"/>
  <c r="AL26" i="2"/>
  <c r="B42" i="7" s="1"/>
  <c r="AL27" i="2"/>
  <c r="B26" i="7" s="1"/>
  <c r="AL28" i="2"/>
  <c r="B29" i="7" s="1"/>
  <c r="AL29" i="2"/>
  <c r="B27" i="7" s="1"/>
  <c r="AL30" i="2"/>
  <c r="B28" i="7" s="1"/>
  <c r="AL31" i="2"/>
  <c r="B25" i="7" s="1"/>
  <c r="AL32" i="2"/>
  <c r="B30" i="7" s="1"/>
  <c r="AL33" i="2"/>
  <c r="B31" i="7" s="1"/>
  <c r="AL34" i="2"/>
  <c r="B22" i="7" s="1"/>
  <c r="AL35" i="2"/>
  <c r="B2" i="7" s="1"/>
  <c r="AL36" i="2"/>
  <c r="B43" i="7" s="1"/>
  <c r="AL37" i="2"/>
  <c r="B12" i="7" s="1"/>
  <c r="AL38" i="2"/>
  <c r="B33" i="7" s="1"/>
  <c r="AL39" i="2"/>
  <c r="B38" i="7" s="1"/>
  <c r="AL40" i="2"/>
  <c r="B39" i="7" s="1"/>
  <c r="AL41" i="2"/>
  <c r="B34" i="7" s="1"/>
  <c r="AL42" i="2"/>
  <c r="B36" i="7" s="1"/>
  <c r="AL43" i="2"/>
  <c r="B35" i="7" s="1"/>
  <c r="AL44" i="2"/>
  <c r="B32" i="7" s="1"/>
  <c r="AL2" i="2"/>
  <c r="B10" i="7" s="1"/>
  <c r="I2" i="2"/>
  <c r="G10" i="7" s="1"/>
  <c r="I3" i="2"/>
  <c r="G40" i="7" s="1"/>
  <c r="I4" i="2"/>
  <c r="G44" i="7" s="1"/>
  <c r="I5" i="2"/>
  <c r="G4" i="7" s="1"/>
  <c r="I6" i="2"/>
  <c r="G9" i="7" s="1"/>
  <c r="I7" i="2"/>
  <c r="G13" i="7" s="1"/>
  <c r="I8" i="2"/>
  <c r="G11" i="7" s="1"/>
  <c r="I9" i="2"/>
  <c r="G21" i="7" s="1"/>
  <c r="I10" i="2"/>
  <c r="G5" i="7" s="1"/>
  <c r="I11" i="2"/>
  <c r="G16" i="7" s="1"/>
  <c r="I12" i="2"/>
  <c r="G20" i="7" s="1"/>
  <c r="I13" i="2"/>
  <c r="G3" i="7" s="1"/>
  <c r="I14" i="2"/>
  <c r="G6" i="7" s="1"/>
  <c r="I15" i="2"/>
  <c r="G18" i="7" s="1"/>
  <c r="I16" i="2"/>
  <c r="G23" i="7" s="1"/>
  <c r="I17" i="2"/>
  <c r="G41" i="7" s="1"/>
  <c r="I18" i="2"/>
  <c r="G19" i="7" s="1"/>
  <c r="I19" i="2"/>
  <c r="G7" i="7" s="1"/>
  <c r="I20" i="2"/>
  <c r="G17" i="7" s="1"/>
  <c r="I21" i="2"/>
  <c r="G8" i="7" s="1"/>
  <c r="I22" i="2"/>
  <c r="G14" i="7" s="1"/>
  <c r="I23" i="2"/>
  <c r="G24" i="7" s="1"/>
  <c r="I24" i="2"/>
  <c r="G15" i="7" s="1"/>
  <c r="I26" i="2"/>
  <c r="G42" i="7" s="1"/>
  <c r="I27" i="2"/>
  <c r="G26" i="7" s="1"/>
  <c r="I28" i="2"/>
  <c r="G29" i="7" s="1"/>
  <c r="I29" i="2"/>
  <c r="G27" i="7" s="1"/>
  <c r="I30" i="2"/>
  <c r="G28" i="7" s="1"/>
  <c r="I31" i="2"/>
  <c r="G25" i="7" s="1"/>
  <c r="I32" i="2"/>
  <c r="G30" i="7" s="1"/>
  <c r="I33" i="2"/>
  <c r="G31" i="7" s="1"/>
  <c r="I34" i="2"/>
  <c r="G22" i="7" s="1"/>
  <c r="I35" i="2"/>
  <c r="G2" i="7" s="1"/>
  <c r="I36" i="2"/>
  <c r="G43" i="7" s="1"/>
  <c r="I37" i="2"/>
  <c r="G12" i="7" s="1"/>
  <c r="I38" i="2"/>
  <c r="G33" i="7" s="1"/>
  <c r="I39" i="2"/>
  <c r="G38" i="7" s="1"/>
  <c r="I40" i="2"/>
  <c r="G39" i="7" s="1"/>
  <c r="I41" i="2"/>
  <c r="G34" i="7" s="1"/>
  <c r="I42" i="2"/>
  <c r="G36" i="7" s="1"/>
  <c r="I43" i="2"/>
  <c r="G35" i="7" s="1"/>
  <c r="I44" i="2"/>
  <c r="G32" i="7" s="1"/>
  <c r="I25" i="2"/>
  <c r="G37" i="7" s="1"/>
</calcChain>
</file>

<file path=xl/sharedStrings.xml><?xml version="1.0" encoding="utf-8"?>
<sst xmlns="http://schemas.openxmlformats.org/spreadsheetml/2006/main" count="2014" uniqueCount="260">
  <si>
    <t>What is your occupation?</t>
  </si>
  <si>
    <t>Did you know what a requirement was before you opened this survey?</t>
  </si>
  <si>
    <t>Do you have experience with Requirements Template Systems?</t>
  </si>
  <si>
    <t>Do you have experience with the Requirements Template Systems MASTER (SOPHIST)?</t>
  </si>
  <si>
    <t>Do you have experience with the Requirements Template Systems EARS?</t>
  </si>
  <si>
    <t>Are you used to reading requirements?</t>
  </si>
  <si>
    <t>Are you used to writing requirements?</t>
  </si>
  <si>
    <t>Have you been trained to write requirements?</t>
  </si>
  <si>
    <t>Start time (current time):</t>
  </si>
  <si>
    <t>As soon as a control mode change happens, the ECS shall maintain the engine within approved operational limits.</t>
  </si>
  <si>
    <t>When the ECS changes operational mode, the ECS shall maintain the engine within approved operational limits.</t>
  </si>
  <si>
    <t>It must be demonstrated that, when a fault or failure results in a change from one control mode to another, the change occurs so that the engine does not exceed any of its operating limitations.</t>
  </si>
  <si>
    <t>The ECS shall enable selected values of relevant control parameters to be maintained and the engine kept within the approved operating limits over changing atmospheric conditions in the declared flight envelope.</t>
  </si>
  <si>
    <t>The ECS shall be designed in a way, that the engine can be operated within approved operating limits and relevant control parameters are maintained at changing atmospheric conditions in the declared flight envelope.</t>
  </si>
  <si>
    <t>It must be substantiated by tests, analysis or a combination thereof that the ECS performs the intended functions in a manner which enables selected values of relevant control parameters to be maintained and the engine kept within the approved operating limits over changing atmospheric conditions in the declared flight envelope.</t>
  </si>
  <si>
    <t>The ECS must be designed and constructed so that in the full-up configuration, the system is essentially single fault tolerant for electrical and electronic failures with respect to LOTC/LOPC events.</t>
  </si>
  <si>
    <t>As long as the ECS is in the state full-up configuration, the ECS shall be single fault tolerant to LOTC/LOPC events.</t>
  </si>
  <si>
    <t>While in a full-up configuration, the ECS shall be essentially single fault tolerant with respect to LOTC/LOPC event.</t>
  </si>
  <si>
    <t>As soon as single failure lead to deficient aircraft-supplied data, the ECS shall prevent a hazardous engine effect.</t>
  </si>
  <si>
    <t>Single failures leading to loss, interruption or corruption of aircraft-supplied data, must not result in a hazardous engine effect for any engine.</t>
  </si>
  <si>
    <t>If a single failure leads to deficient aircraft-supplied data, then the ECS shall not cause a hazardous engine effect.</t>
  </si>
  <si>
    <t>The satellite on-board ephemeris table shall not require an update from ground more frequently than once every 15 days.</t>
  </si>
  <si>
    <t>Satellite on-board ephemeris table (e.g. earth, sun, stars) shall not require an update from ground more frequently than once every 15 days.</t>
  </si>
  <si>
    <t>The update interval of the satellite on-board ephemeris table shall be &gt;= 15 days.</t>
  </si>
  <si>
    <t>The update interval of the satellite on-board ephemeris table shall be &gt; 15 days.</t>
  </si>
  <si>
    <t>Satellite on-board ephemeris table (e.g. Earth, Sun, Stars) shall not require an update from ground more frequently than once every 15 days.</t>
  </si>
  <si>
    <t>Current time:</t>
  </si>
  <si>
    <t>Free text: "Means for shutting down the Engine rapidly must be provided." EARS:</t>
  </si>
  <si>
    <t>Free text: "When over-speed protection is provided through hydromechanical means, it must be demonstrated by test or other acceptable means that the over-speed function remains available between inspection and maintenance periods." EARS:</t>
  </si>
  <si>
    <t>End time (current time):</t>
  </si>
  <si>
    <t>Free text: "Means for shutting down the Engine rapidly must be provided." MASTER:</t>
  </si>
  <si>
    <t>Free text: "When over-speed protection is provided through hydromechanical means, it must be demonstrated by test or other acceptable means that the over-speed function remains available between inspection and maintenance periods." MASTER:</t>
  </si>
  <si>
    <t>Writing ['It is easy to write requirements in MASTER.']</t>
  </si>
  <si>
    <t>Writing ['It is easy to write requirements in EARS.']</t>
  </si>
  <si>
    <t>Writing ['It is easy to write requirements in free text.']</t>
  </si>
  <si>
    <t>Learning effort ['It needs a lot of time to learn to write requirements by using MASTER.']</t>
  </si>
  <si>
    <t>Learning effort ['It needs a lot of time to learn to write requirements by using EARS.']</t>
  </si>
  <si>
    <t>Understanding ['MASTER requirements are easy to understand.']</t>
  </si>
  <si>
    <t>Understanding ['EARS requirements are easy to understand.']</t>
  </si>
  <si>
    <t>Understanding ['Free text requirements are easy to understand.']</t>
  </si>
  <si>
    <t>Completeness ['MASTER requirements are complete.']</t>
  </si>
  <si>
    <t>Completeness ['EARS requirements are complete.']</t>
  </si>
  <si>
    <t>Completeness ['Free text requirements are complete.']</t>
  </si>
  <si>
    <t>How difficult do you think is it to write requirements in ... ? [Free text]</t>
  </si>
  <si>
    <t>How difficult do you think is it to write requirements in ... ? [MASTER]</t>
  </si>
  <si>
    <t>How difficult do you think is it to write requirements in ... ? [EARS]</t>
  </si>
  <si>
    <t>How much learning effort do you think is needed to learn to write requirements in ... ? [Free text]</t>
  </si>
  <si>
    <t>How much learning effort do you think is needed to learn to write requirements in ... ? [MASTER]</t>
  </si>
  <si>
    <t>How much learning effort do you think is needed to learn to write requirements in ... ? [EARS]</t>
  </si>
  <si>
    <t>How easy do you think it is to read requirements written in ... ? [Free text]</t>
  </si>
  <si>
    <t>How easy do you think it is to read requirements written in ... ? [MASTER]</t>
  </si>
  <si>
    <t>How easy do you think it is to read requirements written in ... ? [EARS]</t>
  </si>
  <si>
    <t>For writing requirements I would prefer ... [Free text]</t>
  </si>
  <si>
    <t>For writing requirements I would prefer ... [MASTER]</t>
  </si>
  <si>
    <t>For writing requirements I would prefer ... [EARS]</t>
  </si>
  <si>
    <t>Yes</t>
  </si>
  <si>
    <t>No</t>
  </si>
  <si>
    <t>inconcise</t>
  </si>
  <si>
    <t>incomplete, incorrect</t>
  </si>
  <si>
    <t>incorrect</t>
  </si>
  <si>
    <t>vague</t>
  </si>
  <si>
    <t>The engine must provide means for shutting down the engine</t>
  </si>
  <si>
    <t>When over-speed protection is provided through hydromechanical means, the over-speed function shall remain available for inspection between maintenance periods</t>
  </si>
  <si>
    <t>the system shall provide the user with the ability to shit down the engine rapidly</t>
  </si>
  <si>
    <t>as long as over-speed protection is provided through hydromechanical means, the system shall provide the user with the ability to use the over-speed function between inspection and maintenance periods</t>
  </si>
  <si>
    <t>partially disagree</t>
  </si>
  <si>
    <t>partially agree</t>
  </si>
  <si>
    <t>difficult</t>
  </si>
  <si>
    <t>easy</t>
  </si>
  <si>
    <t>very easy</t>
  </si>
  <si>
    <t>low</t>
  </si>
  <si>
    <t>high</t>
  </si>
  <si>
    <t>vague, inconcise</t>
  </si>
  <si>
    <t>vague, incomplete</t>
  </si>
  <si>
    <t>incomplete</t>
  </si>
  <si>
    <t>The system shall provide the means for shutting down the engine rapidly.</t>
  </si>
  <si>
    <t>Where over-speed protection is provided through hydromechanical means, the system shall keep over-speed function available between inspection and maintenance periods.</t>
  </si>
  <si>
    <t>The system shall provide the actor with the ability to shut down the engine rapidly.</t>
  </si>
  <si>
    <t>As long as hydromechanical means provide the function over-speed protection, the system shall keep over-speed function available between inspection and maintenance periods.</t>
  </si>
  <si>
    <t>strongly agree</t>
  </si>
  <si>
    <t>strongly disagree</t>
  </si>
  <si>
    <t>very low</t>
  </si>
  <si>
    <t>very difficult</t>
  </si>
  <si>
    <t>x</t>
  </si>
  <si>
    <t>Where the control system includes an overspeed protection function, the Engine shall rapidly shut down.</t>
  </si>
  <si>
    <t>Whenre over-speed protection is provided through hydromechanical means, it shall be demonstrated by test that the over-speed function remains available between maintenance periods.</t>
  </si>
  <si>
    <t>The Engine shall provide the user with the ability to shut down the Engine rapidly.</t>
  </si>
  <si>
    <t>As long as over speed protection is provided through hydromechanical means, it must be demonstrated by test that the over-speed function remains available between inspection periods.</t>
  </si>
  <si>
    <t>very high</t>
  </si>
  <si>
    <t>The system shall provide means for shutting down the Engine rapidly.</t>
  </si>
  <si>
    <t>Where over-speed protection is provided through hydromechanical means, the system shall demonstrate by thest or other acceptable means that the over-speed funktion remains abailable between inspection and maintenance periods</t>
  </si>
  <si>
    <t>The system shall be able to provide means for shutting down the Engine rapidly</t>
  </si>
  <si>
    <t>As long as the over-speed protection is provided through hydromechanical means,</t>
  </si>
  <si>
    <t>vague, incomplete, incorrect</t>
  </si>
  <si>
    <t>vague, incorrect, inconcise</t>
  </si>
  <si>
    <t>The system shall have the means for shutting down the Engine rapidly.</t>
  </si>
  <si>
    <t>Wherethe over-speed protection is provided through hydromechanical means the system shall demonstrase by test or other acceptable means that the over-speed function remians available between inspection and maintenance periods.</t>
  </si>
  <si>
    <t>The system shall have the capability to shut down the Engine rapidly</t>
  </si>
  <si>
    <t>As long as the over-speed protection is provided through hydromechanical means, the system must be able to demonstrate by test or other acceptable means that the over-speed function remains avaible between inspection and maintenance periods.</t>
  </si>
  <si>
    <t>vague, incomplete, inconcise</t>
  </si>
  <si>
    <t>The System shall be able to shut down the Engine.</t>
  </si>
  <si>
    <t>Where an over-speed protection is provided through hydromechanical mechanisms, the System shall be able to demonstrate by test or other acceptable means that the over-speed function remains available between inspection and maintenance periods.</t>
  </si>
  <si>
    <t>The system shall provide an ability to shut down the Engine.</t>
  </si>
  <si>
    <t>As long as the system is provided with over-speed protection through hyromechanical mechanisms, the system shall have the ability to demonstrate by test or other acceptable means that the over-speed function remains available between inspection and maintenance periods.</t>
  </si>
  <si>
    <t>The Engine shall have a method to shut down in less than half a second.</t>
  </si>
  <si>
    <t>The Overspeed protection by hydromechanical means shall be guaranteerd to be working between inspection and maintenance periods by test and other methods.</t>
  </si>
  <si>
    <t>The Engine must be able to get shut down in less than half a second.</t>
  </si>
  <si>
    <t>The overspeed protection shall be guaranteed to work between inspection and maintenance periods by tests and other methods.</t>
  </si>
  <si>
    <t>The control system shall provided the Engine on shutting down rapidly.</t>
  </si>
  <si>
    <t>Where the control system includes an overspeed protection function, the control system shall test between inspection and maintenance periods.</t>
  </si>
  <si>
    <t>The control system shall provide the Engine on shutting Down rapidly.</t>
  </si>
  <si>
    <t>As long as the control system is in inspection or maintenance periods, the control system shall provide the Engine on hydromechanical means.</t>
  </si>
  <si>
    <t>The EARS shall provide for shutting down the Engine rapidly</t>
  </si>
  <si>
    <t>Where the EARS has a over-speed protection is provide through hydromechanical, the EARS System shall demonstrated by test or other acceptable means that the over-spee function remains viable between inspection and maintenance periods</t>
  </si>
  <si>
    <t>The MASTER System shall provide to shut down the Engine rapidly</t>
  </si>
  <si>
    <t>Where the over-speed protection is provide through hydromechanical shall be demonstrated by test or other acceptable between inspection and maintain periods</t>
  </si>
  <si>
    <t>The Engine should be able to be rapidly shut down</t>
  </si>
  <si>
    <t>Where over-speed protection is provided through hydromechanical means the over-speed function should be available between inspection and maintenance periods</t>
  </si>
  <si>
    <t>The Engine must be able to shut down rapidly</t>
  </si>
  <si>
    <t>As long as over-speed protection is provided through hydromechanical means it must be available between inspection and maintenance periods.</t>
  </si>
  <si>
    <t>Where over-speed protection is provided through hydromechanical means, the system shall remain the over-speed function between inspection and maintenance periods.</t>
  </si>
  <si>
    <t>The system shall be able to provide provide means for shutting down the Engine rapidly.</t>
  </si>
  <si>
    <t>As long as the system is provided with over-speed protection through hydromechanical means, it must be demonstrated by test or other acceptable means that the over-speed function remains available between inspection and maintenance periods.</t>
  </si>
  <si>
    <t>incorrect, inconcise</t>
  </si>
  <si>
    <t>The Engine must provide a rapidly shutdown</t>
  </si>
  <si>
    <t>When over-speed protection is provided through hydromechanical means, it must be a over-speed function</t>
  </si>
  <si>
    <t>The System must provide a shutting down to be able rapidly shutting down the Engine.</t>
  </si>
  <si>
    <t>As lang the over-speed protection is provided through hydromechanical, it remains available between inspection and maintenance periods</t>
  </si>
  <si>
    <t>incomplete, incorrect, inconcise</t>
  </si>
  <si>
    <t>The control system shall provide the option to shut down the engines quickly.</t>
  </si>
  <si>
    <t>Where the control system provides over-speed protection through hydromechanicals function, the control system shall demonstrate that the over-speed function remains available between inspection and maintenance.</t>
  </si>
  <si>
    <t>As long as the system is in the state actve, the system shall provide the user with the ability to shut down the engine within five seconds.</t>
  </si>
  <si>
    <t>The system shall provide the user with the ability to demonstate that the overspeed function remains available between inspection and maintenance.</t>
  </si>
  <si>
    <t>vague, incomplete, incorrect, inconcise</t>
  </si>
  <si>
    <t>The control system shall provide means for shutting down the engine rapidly.</t>
  </si>
  <si>
    <t>Where the control system provides an over-speed protection through hydromechanical means the control system shall demonstrate by test or other acceptable means that the over-speed function remains available between inspection and maintenance periods.</t>
  </si>
  <si>
    <t>The system shall be able to provide means for shutting down the engine rapidly.</t>
  </si>
  <si>
    <t>the system shall be able to provide over-speed protection through hydromechanical means. The system shall demonstrate by test that the over-speed function remains available between inspection and maintenance periods.</t>
  </si>
  <si>
    <t>incomplete, inconcise</t>
  </si>
  <si>
    <t>The system shall provide means for shutting down the engine rapidly.</t>
  </si>
  <si>
    <t>Where over-speed protection is provided through hydromechanical means, the system shall demonstrate by test or other acceptable means that the over-speed function remains available between inspection and maintenance periods.</t>
  </si>
  <si>
    <t>The system shall provide the user with the ability to rapidly shut down the engine.</t>
  </si>
  <si>
    <t>As long as the system provides the function of over-speed protection through hydromechanical means the system shall be able to demonstrate by test or other acceptable means the availability of the over-speed function between inspection and maintenance periods.</t>
  </si>
  <si>
    <t>vague, incorrect</t>
  </si>
  <si>
    <t>The system must provide means for shutting down the engine rapidly.</t>
  </si>
  <si>
    <t>Where over-speed protection is provided through hydromechanical means, the over-speed function must remain available between inspection and maintenance periods.</t>
  </si>
  <si>
    <t>The system shall be able to shut down the engine rapidly.</t>
  </si>
  <si>
    <t>-</t>
  </si>
  <si>
    <t>The engine shall provide means for shutting down rapidly.</t>
  </si>
  <si>
    <t>Where over-speed protection is provided through hydromechanical means the system shall demonstrate by test or other acceptable means that the over-speed function remains available between inspection and maintenance periods.</t>
  </si>
  <si>
    <t>The Engine shall provide means for shutting down rapidly.</t>
  </si>
  <si>
    <t>As long as the engine provide over-speed protection through hydromechanical means, it must be demonstrated by test or other acceptable means that the over-speed function remains available between inspection and maintenance periods.</t>
  </si>
  <si>
    <t>The system must enable the engine to be shut down immediatly.</t>
  </si>
  <si>
    <t>The system must prove the over-speed function to remain available between inspection and maintenance periods.</t>
  </si>
  <si>
    <t>The engine must be rapidly shut down.</t>
  </si>
  <si>
    <t>As long as over-speed protection is provided through hydromechanical means, the over-speed function must remain available between inspection and maintenance periods.</t>
  </si>
  <si>
    <t>The engine must be provided for shutting down rapidly.</t>
  </si>
  <si>
    <t>The over-speed function must remain available between inspection and maintenance periods when over-speed protection is provided.</t>
  </si>
  <si>
    <t>The engine shall be designed in away that it shuts down rapidly.</t>
  </si>
  <si>
    <t>As long as the over-speed protection is provided through hydromechanical means, the system shall be demonstrated by test or other acceptable means that the over-speed function remains available between inspection and maintenance periods.</t>
  </si>
  <si>
    <t>The engine shall shut down within x seconds.</t>
  </si>
  <si>
    <t>Where inspection and maintenance periods occure the overspeed protection shall remain available.</t>
  </si>
  <si>
    <t>As long as over-speed protection is provided through hydromechanical means the over-speed function shall remain available between inspection and maintenance periods.</t>
  </si>
  <si>
    <t>The engine system shall provide rapid shut down.</t>
  </si>
  <si>
    <t>Where the system includes an over-speed protection through hydromechanical means, the system shall demonstrated by test.</t>
  </si>
  <si>
    <t>The system shall provide the user with the ability to shut down the engine.</t>
  </si>
  <si>
    <t>As long as the system provides over-speed protection, the function shall be demonstrated by test or other acceptable means that the over-speed function remains available between inspection and maintenance periods.</t>
  </si>
  <si>
    <t>The engine shall shut down rapidly.</t>
  </si>
  <si>
    <t>Where over-speed protection is provided, the over-speed function shall remain available between inspection and maintenance periods.</t>
  </si>
  <si>
    <t>The ECS shall be able to shut down the engine rapidly.</t>
  </si>
  <si>
    <t>If over-speed protection is provided through hydromechanical means, the ECS shall be able to provide the overspeed function in between inspection and maintenance periods.</t>
  </si>
  <si>
    <t>Industry Professional</t>
  </si>
  <si>
    <t>As long as hydromechanical means provide over-speed protection, the ECS shall be able to provide the overspeed function in between inspection and maintenance periods.</t>
  </si>
  <si>
    <t>Where over-speed protection is provided through hydromechanical means, the over-speed function shall remain available between inspection and maintenance periods.</t>
  </si>
  <si>
    <t>Student</t>
  </si>
  <si>
    <t>As long as the over-speed protection is provided through hydromechanical means the system must demonstrate by test or other acceptable means tat the over-speed function remains available between inspection and maintenance periods.</t>
  </si>
  <si>
    <t>ECS shall provide the Means with the ability to shut down the engine in 10m/s.</t>
  </si>
  <si>
    <t>As long as the over-speed protection is provided by hydromechanical means the system shall demonstrate by tests that the over speed function remains available between inspection and maintain periods.</t>
  </si>
  <si>
    <t>The System shall rapidly provide the means for shutting down the engine</t>
  </si>
  <si>
    <t>Where the control system includes an overspeed protection function provided through hydrological means, the ecs shall demonstrate by tests that over speed function remains available between inspection and maintenance periods.</t>
  </si>
  <si>
    <t>The System should provide Means for shutting down the Engine in less than 5 seconds.</t>
  </si>
  <si>
    <t>As Long as the over-speed protection is provided through hydromechanical means, the system shall demonstrate other acceptable means, so that the over speed fuction remains available between inspection and maintenance periods.</t>
  </si>
  <si>
    <t>shall provide Means for shutting down the Engine</t>
  </si>
  <si>
    <t>Where hydromechanical means provide the over speed protection, the EARS shall demonstrate other acceptable means that remains the over-speed function.</t>
  </si>
  <si>
    <t>The ECS should be designed in a way that a rapidly Shutdouwn of the Enginge is provided.</t>
  </si>
  <si>
    <t>As long as over-speed protection is provided through hydromechanical means, it must be demonstrated by test or other acceptable means that the over speed-function remains available between inspection and maintenance periods.</t>
  </si>
  <si>
    <t>The ECS shall provide the Enginge from means for shutting down rapidly.</t>
  </si>
  <si>
    <t>Where over-speed protection is provided through hydromechanical means the ECS shall demonstrating by test or other acceptable means that the over-speed function remains available between inspection and maintenance periods.</t>
  </si>
  <si>
    <t>The System shall provide the meaning for shutting down the Engine rapidly</t>
  </si>
  <si>
    <t>As long as over-speed protection is provided through hydromechanical, the system must be demonstrated by test or other acceptable means.</t>
  </si>
  <si>
    <t>The system shall provided the Means for shutting down the Engine rapidly.</t>
  </si>
  <si>
    <t>Where over-speed protection is provided through hydromechanical means, the System shall demonstrated by test or other acceptable means that the over-speed function remains available between inspection and maintenance periods.</t>
  </si>
  <si>
    <t>The System shall be able to chut down in less than 10 seconds of time.</t>
  </si>
  <si>
    <t>As Long as the System is in the state of non-flight, the System shall be able to go in over-speed function.</t>
  </si>
  <si>
    <t>The ECS shall be able to shut downs in under 5 seconds.</t>
  </si>
  <si>
    <t>Where the Ecs is in non-flight-mode the ECS shall be able to switch to over-speed protection.</t>
  </si>
  <si>
    <t>The system shall be able to shut down the engine.</t>
  </si>
  <si>
    <t>As long as the owner-speed protection is in the sate of acceptance, there is no inspection and maintains neccessary.</t>
  </si>
  <si>
    <t>The system shall shut down the engine.</t>
  </si>
  <si>
    <t>Where control system provides the over speed function shall by a test demostrate the function of the system.</t>
  </si>
  <si>
    <t>As long as the engine is running, the system must provide the user with the ability to shut down the engine in less than 10 seconds.</t>
  </si>
  <si>
    <t>As long as the system is not in flight mode, the system shall provide the user with the ability to over-speed</t>
  </si>
  <si>
    <t>The system shall be able to shut down the engine in under 10 seconds</t>
  </si>
  <si>
    <t>Where the control system includes an over-speed protection, the control system shall test the availability of the over-speed function while the system is in non-flight mode</t>
  </si>
  <si>
    <t>The ECS shall be able to provide a rapid engine shutdown.</t>
  </si>
  <si>
    <t>This requirement is not understood, in particular the statement "between inspection and maintenance periods". It is unclear if between the moment of an inspection and the moment of a maintenance the system shall provide a mean, or if it was meant that during the inspection and/or maintenance period the the system shall provide a specific mean. I take the later one and would write:
As long as the system is in the state an inspection and/or maintenance period, the system shall the over-speed function.
I have no idea how the limitation "When over-speed protection is provided through hydromechanical means" shall be added. I would have complemented the above requirement with "..., in case over-speed protection is provided through hydromechanical means".
Anyhow, the requirement is too convoluted and should be split.</t>
  </si>
  <si>
    <t>The ECS shall provide a rapid engine shutdown capability.</t>
  </si>
  <si>
    <t>Where an over-speed protection is provided through hydromechanical means the ECS shall kept providing an over-speed function between inspection and maintenance periods.
To improve the requirement, I would have written instead of "Where" "In case".</t>
  </si>
  <si>
    <t>SHALL BE ABLE TO shut down engine rapidly</t>
  </si>
  <si>
    <t>...</t>
  </si>
  <si>
    <t>The engine shall be able to be rapidly shut off</t>
  </si>
  <si>
    <t>Where over-speed protection is provided through hydromechanical means, the over-speed function shall be available between inspection and maintenance periods.</t>
  </si>
  <si>
    <t>The system shall provide the user with the ability to shut down the the engine in less then 2 seconds</t>
  </si>
  <si>
    <t>As long as the system is in the state inspection and maintenance the system shall provide the user with the ability of over-speed protection</t>
  </si>
  <si>
    <t>The system shall provide a method to shut down the engine in less then 2 seconds</t>
  </si>
  <si>
    <t>Where the system includes an over-speed protection through hydromechanical means the system shall test the avabilabity of the overspeed protection function in the inspection and maintenance periods "see example above"</t>
  </si>
  <si>
    <t>The system shall provide the user with the ability to shut down the engine rapidly</t>
  </si>
  <si>
    <t>As long as the system is in the state over-speed protection, the system shall provide the user with the over-speed function</t>
  </si>
  <si>
    <t>The system shall be able to rapidly shut down the engine.</t>
  </si>
  <si>
    <t>Where the system provides over-speed protection through hydromechanical means, the system shall keep the over-speed function available</t>
  </si>
  <si>
    <t>The Engine shall be provided for shutting down rapidly.</t>
  </si>
  <si>
    <t>When over-speed protection is provided through hydromechanical means, it shall be demonstrated by test or other acceptable means that the over-speed function remains available between inspection and maintenance periods.</t>
  </si>
  <si>
    <t>The engine shutting down rapidly shall be provided for means.</t>
  </si>
  <si>
    <t>The system shall provide means with the ability to shut down the engine rapidly.</t>
  </si>
  <si>
    <t>As long as over-speed protection is provided through hydromechanical meansthe system shall demonstrate by test or other acceptable means that the over-speed function remains available between inspection and maintenance periods.</t>
  </si>
  <si>
    <t>The system shall provide means for shutting down the engine.</t>
  </si>
  <si>
    <t>Where over-speed protection is provided through hydromechanical means, the system must be demonstrate by test or other acceptable means that the over-speed function remains available between inspection and maintenance periods.</t>
  </si>
  <si>
    <t>The ECS shall must be provide means for shutting down the engine rapidly.</t>
  </si>
  <si>
    <t>The ECS must be provided for shutting down the engine rapidly.</t>
  </si>
  <si>
    <t>As long as the over-speed protection is provided through hydromechanical means, it must be demonstrated by test or other acceptable means that the over-speed function remains available between inspection and maintenance periods.</t>
  </si>
  <si>
    <t>The ECS shall provide means for shutting down the engine rapidly.</t>
  </si>
  <si>
    <t>Where the system includes a over-speed function, the system must demonstrate by test or other acceptable means that the over-speed function remains available between inspection and maintenance periods.</t>
  </si>
  <si>
    <t>The system must provide a rapidly possibility to shut down the engine.</t>
  </si>
  <si>
    <t>If over-speed protection is provided through hydromechanical means, the system must demonstrate inspection need.</t>
  </si>
  <si>
    <t>Processing time</t>
  </si>
  <si>
    <t>Processing time (EARS)</t>
  </si>
  <si>
    <t>Processing time (MASTER)</t>
  </si>
  <si>
    <t>occupation</t>
  </si>
  <si>
    <t>EARS1</t>
  </si>
  <si>
    <t>EARS2</t>
  </si>
  <si>
    <t>MASTER1</t>
  </si>
  <si>
    <t>MASTER2</t>
  </si>
  <si>
    <t>MASTER</t>
  </si>
  <si>
    <t>EARS</t>
  </si>
  <si>
    <t>free</t>
  </si>
  <si>
    <t>Researcher</t>
  </si>
  <si>
    <t>Industry Expert</t>
  </si>
  <si>
    <t>Experience</t>
  </si>
  <si>
    <t>Writing</t>
  </si>
  <si>
    <t>Reading</t>
  </si>
  <si>
    <t>Templates</t>
  </si>
  <si>
    <t>none</t>
  </si>
  <si>
    <t>Free</t>
  </si>
  <si>
    <t>Req1</t>
  </si>
  <si>
    <t>Req2</t>
  </si>
  <si>
    <t>Req3</t>
  </si>
  <si>
    <t>Req4</t>
  </si>
  <si>
    <t>Background</t>
  </si>
  <si>
    <t>Review</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</si>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</sst>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amily val="2"/>
    </font>
    <font>
      <sz val="10"/>
      <color theme="1"/>
      <name val="Arial"/>
      <family val="2"/>
    </font>
    <font>
      <b/>
      <sz val="11"/>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9">
    <xf numFmtId="0" fontId="0" fillId="0" borderId="0" xfId="0"/>
    <xf numFmtId="0" fontId="1" fillId="0" borderId="1" xfId="0" applyFont="1" applyBorder="1" applyAlignment="1">
      <alignment wrapText="1"/>
    </xf>
    <xf numFmtId="0" fontId="1" fillId="0" borderId="1" xfId="0" applyFont="1" applyBorder="1" applyAlignment="1">
      <alignment horizontal="right" wrapText="1"/>
    </xf>
    <xf numFmtId="19" fontId="1" fillId="0" borderId="1" xfId="0" applyNumberFormat="1" applyFont="1" applyBorder="1" applyAlignment="1">
      <alignment horizontal="right" wrapText="1"/>
    </xf>
    <xf numFmtId="21" fontId="1" fillId="0" borderId="1" xfId="0" applyNumberFormat="1" applyFont="1" applyBorder="1" applyAlignment="1">
      <alignment wrapText="1"/>
    </xf>
    <xf numFmtId="20" fontId="1" fillId="0" borderId="1" xfId="0" applyNumberFormat="1" applyFont="1" applyBorder="1" applyAlignment="1">
      <alignment horizontal="right" wrapText="1"/>
    </xf>
    <xf numFmtId="0" fontId="2" fillId="0" borderId="0" xfId="0" applyFont="1"/>
    <xf numFmtId="21" fontId="0" fillId="0" borderId="0" xfId="0" applyNumberFormat="1"/>
    <xf numFmtId="20"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1.xml"/><Relationship Id="rId1" Type="http://schemas.microsoft.com/office/2011/relationships/chartStyle" Target="style11.xml"/></Relationships>
</file>

<file path=xl/charts/_rels/chartEx9.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A963-43AA-859D-D1B4AD545A4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2-A963-43AA-859D-D1B4AD545A47}"/>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3-A963-43AA-859D-D1B4AD545A47}"/>
              </c:ext>
            </c:extLst>
          </c:dPt>
          <c:dLbls>
            <c:dLbl>
              <c:idx val="1"/>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65000"/>
                          <a:lumOff val="35000"/>
                        </a:schemeClr>
                      </a:solidFill>
                      <a:latin typeface="+mn-lt"/>
                      <a:ea typeface="+mn-ea"/>
                      <a:cs typeface="+mn-cs"/>
                    </a:defRPr>
                  </a:pPr>
                  <a:endParaRPr lang="en-DE"/>
                </a:p>
              </c:txPr>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963-43AA-859D-D1B4AD545A47}"/>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SubjectBackground!$A$1:$A$3</c:f>
              <c:strCache>
                <c:ptCount val="3"/>
                <c:pt idx="0">
                  <c:v>Industry Expert</c:v>
                </c:pt>
                <c:pt idx="1">
                  <c:v>Researcher</c:v>
                </c:pt>
                <c:pt idx="2">
                  <c:v>Student</c:v>
                </c:pt>
              </c:strCache>
            </c:strRef>
          </c:cat>
          <c:val>
            <c:numRef>
              <c:f>SubjectBackground!$B$1:$B$3</c:f>
              <c:numCache>
                <c:formatCode>General</c:formatCode>
                <c:ptCount val="3"/>
                <c:pt idx="0">
                  <c:v>4</c:v>
                </c:pt>
                <c:pt idx="1">
                  <c:v>0</c:v>
                </c:pt>
                <c:pt idx="2">
                  <c:v>38</c:v>
                </c:pt>
              </c:numCache>
            </c:numRef>
          </c:val>
          <c:extLst>
            <c:ext xmlns:c16="http://schemas.microsoft.com/office/drawing/2014/chart" uri="{C3380CC4-5D6E-409C-BE32-E72D297353CC}">
              <c16:uniqueId val="{00000000-A963-43AA-859D-D1B4AD545A47}"/>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DE"/>
          </a:p>
        </c:txPr>
      </c:legendEntry>
      <c:legendEntry>
        <c:idx val="1"/>
        <c:txPr>
          <a:bodyPr rot="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DE"/>
          </a:p>
        </c:txPr>
      </c:legendEntry>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accent4"/>
            </a:solidFill>
          </c:spPr>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645-45F9-A42D-8BFC5C5417AE}"/>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3474-4750-B03C-6A5F423B22C4}"/>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SubjectBackground!$B$19:$C$19</c:f>
              <c:strCache>
                <c:ptCount val="2"/>
                <c:pt idx="0">
                  <c:v>Yes</c:v>
                </c:pt>
                <c:pt idx="1">
                  <c:v>No</c:v>
                </c:pt>
              </c:strCache>
            </c:strRef>
          </c:cat>
          <c:val>
            <c:numRef>
              <c:f>SubjectBackground!$B$20:$C$20</c:f>
              <c:numCache>
                <c:formatCode>General</c:formatCode>
                <c:ptCount val="2"/>
                <c:pt idx="0">
                  <c:v>29</c:v>
                </c:pt>
                <c:pt idx="1">
                  <c:v>14</c:v>
                </c:pt>
              </c:numCache>
            </c:numRef>
          </c:val>
          <c:extLst>
            <c:ext xmlns:c16="http://schemas.microsoft.com/office/drawing/2014/chart" uri="{C3380CC4-5D6E-409C-BE32-E72D297353CC}">
              <c16:uniqueId val="{00000000-8645-45F9-A42D-8BFC5C5417AE}"/>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 l="0" r="0" t="0" header="0" footer="0"/>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178895631676615E-2"/>
          <c:y val="7.444782029629908E-2"/>
          <c:w val="0.94217329521707871"/>
          <c:h val="0.85503588063052816"/>
        </c:manualLayout>
      </c:layout>
      <c:pie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62E-4317-95DF-F816978D2AB8}"/>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2-C62E-4317-95DF-F816978D2AB8}"/>
              </c:ext>
            </c:extLst>
          </c:dPt>
          <c:dLbls>
            <c:dLbl>
              <c:idx val="0"/>
              <c:layout>
                <c:manualLayout>
                  <c:x val="0.25230447988762955"/>
                  <c:y val="6.6849816849816848E-2"/>
                </c:manualLayout>
              </c:layout>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DE"/>
                </a:p>
              </c:txPr>
              <c:dLblPos val="bestFi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62E-4317-95DF-F816978D2AB8}"/>
                </c:ext>
              </c:extLst>
            </c:dLbl>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SubjectBackground!$B$21:$C$21</c:f>
              <c:numCache>
                <c:formatCode>General</c:formatCode>
                <c:ptCount val="2"/>
                <c:pt idx="0">
                  <c:v>1</c:v>
                </c:pt>
                <c:pt idx="1">
                  <c:v>42</c:v>
                </c:pt>
              </c:numCache>
            </c:numRef>
          </c:val>
          <c:extLst>
            <c:ext xmlns:c16="http://schemas.microsoft.com/office/drawing/2014/chart" uri="{C3380CC4-5D6E-409C-BE32-E72D297353CC}">
              <c16:uniqueId val="{00000000-C62E-4317-95DF-F816978D2AB8}"/>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solidFill>
            <a:schemeClr val="bg1"/>
          </a:solidFill>
        </a:defRPr>
      </a:pPr>
      <a:endParaRPr lang="en-DE"/>
    </a:p>
  </c:txPr>
  <c:printSettings>
    <c:headerFooter/>
    <c:pageMargins b="0" l="0" r="0" t="0" header="0" footer="0"/>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tx>
            <c:strRef>
              <c:f>QualityReview!$C$1</c:f>
              <c:strCache>
                <c:ptCount val="1"/>
                <c:pt idx="0">
                  <c:v>vague</c:v>
                </c:pt>
              </c:strCache>
            </c:strRef>
          </c:tx>
          <c:spPr>
            <a:solidFill>
              <a:schemeClr val="accent6"/>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QualityReview!$C$2:$C$13</c:f>
              <c:numCache>
                <c:formatCode>General</c:formatCode>
                <c:ptCount val="12"/>
                <c:pt idx="0">
                  <c:v>41.860465116279073</c:v>
                </c:pt>
                <c:pt idx="1">
                  <c:v>41.860465116279073</c:v>
                </c:pt>
                <c:pt idx="2">
                  <c:v>41.860465116279073</c:v>
                </c:pt>
                <c:pt idx="3">
                  <c:v>20.930232558139537</c:v>
                </c:pt>
                <c:pt idx="4">
                  <c:v>62.790697674418603</c:v>
                </c:pt>
                <c:pt idx="5">
                  <c:v>39.534883720930232</c:v>
                </c:pt>
                <c:pt idx="6">
                  <c:v>25.581395348837212</c:v>
                </c:pt>
                <c:pt idx="7">
                  <c:v>34.883720930232556</c:v>
                </c:pt>
                <c:pt idx="8">
                  <c:v>37.209302325581397</c:v>
                </c:pt>
                <c:pt idx="9">
                  <c:v>27.906976744186046</c:v>
                </c:pt>
                <c:pt idx="10">
                  <c:v>34.883720930232556</c:v>
                </c:pt>
                <c:pt idx="11">
                  <c:v>27.906976744186046</c:v>
                </c:pt>
              </c:numCache>
            </c:numRef>
          </c:val>
          <c:extLst>
            <c:ext xmlns:c16="http://schemas.microsoft.com/office/drawing/2014/chart" uri="{C3380CC4-5D6E-409C-BE32-E72D297353CC}">
              <c16:uniqueId val="{00000000-85A9-4C44-8162-42119E8927DE}"/>
            </c:ext>
          </c:extLst>
        </c:ser>
        <c:ser>
          <c:idx val="1"/>
          <c:order val="1"/>
          <c:tx>
            <c:strRef>
              <c:f>QualityReview!$D$1</c:f>
              <c:strCache>
                <c:ptCount val="1"/>
                <c:pt idx="0">
                  <c:v>incomplete</c:v>
                </c:pt>
              </c:strCache>
            </c:strRef>
          </c:tx>
          <c:spPr>
            <a:solidFill>
              <a:schemeClr val="accent5"/>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QualityReview!$D$2:$D$13</c:f>
              <c:numCache>
                <c:formatCode>General</c:formatCode>
                <c:ptCount val="12"/>
                <c:pt idx="0">
                  <c:v>25.581395348837212</c:v>
                </c:pt>
                <c:pt idx="1">
                  <c:v>4.6511627906976747</c:v>
                </c:pt>
                <c:pt idx="2">
                  <c:v>16.279069767441861</c:v>
                </c:pt>
                <c:pt idx="3">
                  <c:v>16.279069767441861</c:v>
                </c:pt>
                <c:pt idx="4">
                  <c:v>25.581395348837212</c:v>
                </c:pt>
                <c:pt idx="5">
                  <c:v>32.558139534883722</c:v>
                </c:pt>
                <c:pt idx="6">
                  <c:v>39.534883720930232</c:v>
                </c:pt>
                <c:pt idx="7">
                  <c:v>25.581395348837212</c:v>
                </c:pt>
                <c:pt idx="8">
                  <c:v>20.930232558139537</c:v>
                </c:pt>
                <c:pt idx="9">
                  <c:v>20.930232558139537</c:v>
                </c:pt>
                <c:pt idx="10">
                  <c:v>30.232558139534881</c:v>
                </c:pt>
                <c:pt idx="11">
                  <c:v>30.232558139534881</c:v>
                </c:pt>
              </c:numCache>
            </c:numRef>
          </c:val>
          <c:extLst>
            <c:ext xmlns:c16="http://schemas.microsoft.com/office/drawing/2014/chart" uri="{C3380CC4-5D6E-409C-BE32-E72D297353CC}">
              <c16:uniqueId val="{00000001-85A9-4C44-8162-42119E8927DE}"/>
            </c:ext>
          </c:extLst>
        </c:ser>
        <c:ser>
          <c:idx val="2"/>
          <c:order val="2"/>
          <c:tx>
            <c:strRef>
              <c:f>QualityReview!$E$1</c:f>
              <c:strCache>
                <c:ptCount val="1"/>
                <c:pt idx="0">
                  <c:v>incorrect</c:v>
                </c:pt>
              </c:strCache>
            </c:strRef>
          </c:tx>
          <c:spPr>
            <a:solidFill>
              <a:schemeClr val="accent4"/>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QualityReview!$E$2:$E$13</c:f>
              <c:numCache>
                <c:formatCode>General</c:formatCode>
                <c:ptCount val="12"/>
                <c:pt idx="0">
                  <c:v>6.9767441860465116</c:v>
                </c:pt>
                <c:pt idx="1">
                  <c:v>9.3023255813953494</c:v>
                </c:pt>
                <c:pt idx="2">
                  <c:v>13.953488372093023</c:v>
                </c:pt>
                <c:pt idx="3">
                  <c:v>9.3023255813953494</c:v>
                </c:pt>
                <c:pt idx="4">
                  <c:v>6.9767441860465116</c:v>
                </c:pt>
                <c:pt idx="5">
                  <c:v>20.930232558139537</c:v>
                </c:pt>
                <c:pt idx="6">
                  <c:v>25.581395348837212</c:v>
                </c:pt>
                <c:pt idx="7">
                  <c:v>9.3023255813953494</c:v>
                </c:pt>
                <c:pt idx="8">
                  <c:v>4.6511627906976747</c:v>
                </c:pt>
                <c:pt idx="9">
                  <c:v>6.9767441860465116</c:v>
                </c:pt>
                <c:pt idx="10">
                  <c:v>13.953488372093023</c:v>
                </c:pt>
                <c:pt idx="11">
                  <c:v>27.906976744186046</c:v>
                </c:pt>
              </c:numCache>
            </c:numRef>
          </c:val>
          <c:extLst>
            <c:ext xmlns:c16="http://schemas.microsoft.com/office/drawing/2014/chart" uri="{C3380CC4-5D6E-409C-BE32-E72D297353CC}">
              <c16:uniqueId val="{00000002-85A9-4C44-8162-42119E8927DE}"/>
            </c:ext>
          </c:extLst>
        </c:ser>
        <c:ser>
          <c:idx val="3"/>
          <c:order val="3"/>
          <c:tx>
            <c:strRef>
              <c:f>QualityReview!$F$1</c:f>
              <c:strCache>
                <c:ptCount val="1"/>
                <c:pt idx="0">
                  <c:v>none</c:v>
                </c:pt>
              </c:strCache>
            </c:strRef>
          </c:tx>
          <c:spPr>
            <a:solidFill>
              <a:schemeClr val="accent6">
                <a:lumMod val="60000"/>
              </a:schemeClr>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QualityReview!$F$2:$F$13</c:f>
              <c:numCache>
                <c:formatCode>General</c:formatCode>
                <c:ptCount val="12"/>
                <c:pt idx="0">
                  <c:v>6.9767441860465116</c:v>
                </c:pt>
                <c:pt idx="1">
                  <c:v>16.279069767441861</c:v>
                </c:pt>
                <c:pt idx="2">
                  <c:v>25.581395348837212</c:v>
                </c:pt>
                <c:pt idx="3">
                  <c:v>25.581395348837212</c:v>
                </c:pt>
                <c:pt idx="4">
                  <c:v>13.953488372093023</c:v>
                </c:pt>
                <c:pt idx="5">
                  <c:v>16.279069767441861</c:v>
                </c:pt>
                <c:pt idx="6">
                  <c:v>27.906976744186046</c:v>
                </c:pt>
                <c:pt idx="7">
                  <c:v>39.534883720930232</c:v>
                </c:pt>
                <c:pt idx="8">
                  <c:v>30.232558139534881</c:v>
                </c:pt>
                <c:pt idx="9">
                  <c:v>41.860465116279073</c:v>
                </c:pt>
                <c:pt idx="10">
                  <c:v>27.906976744186046</c:v>
                </c:pt>
                <c:pt idx="11">
                  <c:v>25.581395348837212</c:v>
                </c:pt>
              </c:numCache>
            </c:numRef>
          </c:val>
          <c:extLst>
            <c:ext xmlns:c16="http://schemas.microsoft.com/office/drawing/2014/chart" uri="{C3380CC4-5D6E-409C-BE32-E72D297353CC}">
              <c16:uniqueId val="{00000003-85A9-4C44-8162-42119E8927DE}"/>
            </c:ext>
          </c:extLst>
        </c:ser>
        <c:dLbls>
          <c:showLegendKey val="0"/>
          <c:showVal val="0"/>
          <c:showCatName val="0"/>
          <c:showSerName val="0"/>
          <c:showPercent val="0"/>
          <c:showBubbleSize val="0"/>
        </c:dLbls>
        <c:gapWidth val="219"/>
        <c:overlap val="-27"/>
        <c:axId val="852054160"/>
        <c:axId val="852058424"/>
      </c:barChart>
      <c:catAx>
        <c:axId val="85205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52058424"/>
        <c:crosses val="autoZero"/>
        <c:auto val="1"/>
        <c:lblAlgn val="ctr"/>
        <c:lblOffset val="100"/>
        <c:noMultiLvlLbl val="0"/>
      </c:catAx>
      <c:valAx>
        <c:axId val="852058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900" b="0"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r>
                  <a:rPr lang="en-US" sz="900" b="0" i="0" u="none" strike="noStrike" baseline="0" dirty="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Review per Requirement</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900" b="0"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52054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noFill/>
      <a:round/>
    </a:ln>
    <a:effectLst/>
  </c:spPr>
  <c:txPr>
    <a:bodyPr/>
    <a:lstStyle/>
    <a:p>
      <a:pPr>
        <a:defRPr/>
      </a:pPr>
      <a:endParaRPr lang="en-DE"/>
    </a:p>
  </c:txPr>
  <c:printSettings>
    <c:headerFooter/>
    <c:pageMargins b="0.78740157499999996" l="0.7" r="0.7" t="0.78740157499999996" header="0.3" footer="0.3"/>
    <c:pageSetup paperSize="9" orientation="landscape" horizontalDpi="1200" verticalDpi="1200"/>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plotArea>
      <cx:plotAreaRegion>
        <cx:series layoutId="boxWhisker" uniqueId="{DFFD1D8C-500C-4E2A-9211-797C479ECBE1}">
          <cx:tx>
            <cx:txData>
              <cx:f>_xlchart.v1.0</cx:f>
              <cx:v>free</cx:v>
            </cx:txData>
          </cx:tx>
          <cx:dataId val="0"/>
          <cx:layoutPr>
            <cx:visibility meanLine="0" meanMarker="1" nonoutliers="0" outliers="1"/>
            <cx:statistics quartileMethod="inclusive"/>
          </cx:layoutPr>
        </cx:series>
        <cx:series layoutId="boxWhisker" uniqueId="{98B69223-0ACB-44C9-9018-FA832260212A}">
          <cx:tx>
            <cx:txData>
              <cx:f>_xlchart.v1.2</cx:f>
              <cx:v>EARS</cx:v>
            </cx:txData>
          </cx:tx>
          <cx:dataId val="1"/>
          <cx:layoutPr>
            <cx:visibility meanLine="0" meanMarker="1" nonoutliers="0" outliers="1"/>
            <cx:statistics quartileMethod="inclusive"/>
          </cx:layoutPr>
        </cx:series>
        <cx:series layoutId="boxWhisker" uniqueId="{F4DD60D6-E854-4988-8C74-F33CFDB1A5CD}">
          <cx:tx>
            <cx:txData>
              <cx:f>_xlchart.v1.4</cx:f>
              <cx:v>MASTER</cx:v>
            </cx:txData>
          </cx:tx>
          <cx:dataId val="2"/>
          <cx:layoutPr>
            <cx:visibility meanLine="0" meanMarker="1" nonoutliers="0" outliers="1"/>
            <cx:statistics quartileMethod="inclusive"/>
          </cx:layoutPr>
        </cx:series>
      </cx:plotAreaRegion>
      <cx:axis id="0" hidden="1">
        <cx:catScaling gapWidth="1"/>
        <cx:tickLabels/>
      </cx:axis>
      <cx:axis id="1">
        <cx:valScaling/>
        <cx:title>
          <cx:tx>
            <cx:rich>
              <a:bodyPr spcFirstLastPara="1" vertOverflow="ellipsis" horzOverflow="overflow" wrap="square" lIns="0" tIns="0" rIns="0" bIns="0" anchor="ctr" anchorCtr="1"/>
              <a:lstStyle/>
              <a:p>
                <a:pPr algn="ctr" rtl="0">
                  <a:defRPr sz="1000"/>
                </a:pPr>
                <a:r>
                  <a:rPr lang="de-DE" sz="1000" b="0" i="0" u="none" strike="noStrike" baseline="0">
                    <a:solidFill>
                      <a:sysClr val="windowText" lastClr="000000">
                        <a:lumMod val="65000"/>
                        <a:lumOff val="35000"/>
                      </a:sysClr>
                    </a:solidFill>
                    <a:latin typeface="Calibri" panose="020F0502020204030204"/>
                  </a:rPr>
                  <a:t>worst </a:t>
                </a:r>
                <a:r>
                  <a:rPr lang="de-DE" sz="1000" b="0" i="0" u="none" strike="noStrike" baseline="0">
                    <a:solidFill>
                      <a:sysClr val="windowText" lastClr="000000">
                        <a:lumMod val="65000"/>
                        <a:lumOff val="35000"/>
                      </a:sysClr>
                    </a:solidFill>
                    <a:latin typeface="Segoe UI Symbol" panose="020B0502040204020203" pitchFamily="34" charset="0"/>
                    <a:ea typeface="Segoe UI Symbol" panose="020B0502040204020203" pitchFamily="34" charset="0"/>
                  </a:rPr>
                  <a:t>⟝ --                         -- </a:t>
                </a:r>
                <a:r>
                  <a:rPr lang="de-DE" sz="10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best</a:t>
                </a:r>
                <a:endParaRPr lang="de-DE" sz="1000" b="0" i="0" u="none" strike="noStrike" baseline="0">
                  <a:solidFill>
                    <a:sysClr val="windowText" lastClr="000000">
                      <a:lumMod val="65000"/>
                      <a:lumOff val="35000"/>
                    </a:sysClr>
                  </a:solidFill>
                  <a:latin typeface="Calibri" panose="020F0502020204030204"/>
                </a:endParaRPr>
              </a:p>
            </cx:rich>
          </cx:tx>
        </cx:title>
        <cx:majorGridlines/>
        <cx:tickLabels/>
        <cx:txPr>
          <a:bodyPr spcFirstLastPara="1" vertOverflow="ellipsis" horzOverflow="overflow" wrap="square" lIns="0" tIns="0" rIns="0" bIns="0" anchor="ctr" anchorCtr="1"/>
          <a:lstStyle/>
          <a:p>
            <a:pPr algn="ctr" rtl="0">
              <a:defRPr sz="1100"/>
            </a:pPr>
            <a:endParaRPr lang="de-DE" sz="1100" b="0" i="0" u="none" strike="noStrike" baseline="0">
              <a:solidFill>
                <a:sysClr val="windowText" lastClr="000000">
                  <a:lumMod val="65000"/>
                  <a:lumOff val="35000"/>
                </a:sysClr>
              </a:solidFill>
              <a:latin typeface="Calibri" panose="020F0502020204030204"/>
            </a:endParaRPr>
          </a:p>
        </cx:txPr>
      </cx:axis>
    </cx:plotArea>
    <cx:legend pos="r" align="ctr" overlay="0"/>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data id="1">
      <cx:strDim type="cat">
        <cx:f>_xlchart.v1.6</cx:f>
      </cx:strDim>
      <cx:numDim type="val">
        <cx:f>_xlchart.v1.10</cx:f>
      </cx:numDim>
    </cx:data>
    <cx:data id="2">
      <cx:strDim type="cat">
        <cx:f>_xlchart.v1.6</cx:f>
      </cx:strDim>
      <cx:numDim type="val">
        <cx:f>_xlchart.v1.12</cx:f>
      </cx:numDim>
    </cx:data>
  </cx:chartData>
  <cx:chart>
    <cx:plotArea>
      <cx:plotAreaRegion>
        <cx:plotSurface>
          <cx:spPr>
            <a:ln>
              <a:noFill/>
            </a:ln>
          </cx:spPr>
        </cx:plotSurface>
        <cx:series layoutId="boxWhisker" uniqueId="{9F5367F5-9D47-46AD-B596-0EFA7A478491}">
          <cx:tx>
            <cx:txData>
              <cx:f>_xlchart.v1.7</cx:f>
              <cx:v>free</cx:v>
            </cx:txData>
          </cx:tx>
          <cx:dataId val="0"/>
          <cx:layoutPr>
            <cx:visibility meanLine="0" meanMarker="1" nonoutliers="0" outliers="1"/>
            <cx:statistics quartileMethod="inclusive"/>
          </cx:layoutPr>
        </cx:series>
        <cx:series layoutId="boxWhisker" uniqueId="{5A5F7C4B-719B-40B2-B332-D53E44E122AB}">
          <cx:tx>
            <cx:txData>
              <cx:f>_xlchart.v1.9</cx:f>
              <cx:v>EARS</cx:v>
            </cx:txData>
          </cx:tx>
          <cx:dataId val="1"/>
          <cx:layoutPr>
            <cx:visibility meanLine="0" meanMarker="1" nonoutliers="0" outliers="1"/>
            <cx:statistics quartileMethod="inclusive"/>
          </cx:layoutPr>
        </cx:series>
        <cx:series layoutId="boxWhisker" uniqueId="{55F26920-8301-4343-A252-521020BA38E7}">
          <cx:tx>
            <cx:txData>
              <cx:f>_xlchart.v1.11</cx:f>
              <cx:v>MASTER</cx:v>
            </cx:txData>
          </cx:tx>
          <cx:dataId val="2"/>
          <cx:layoutPr>
            <cx:visibility meanLine="0" meanMarker="1" nonoutliers="0" outliers="1"/>
            <cx:statistics quartileMethod="inclusive"/>
          </cx:layoutPr>
        </cx:series>
      </cx:plotAreaRegion>
      <cx:axis id="0">
        <cx:catScaling gapWidth="1"/>
        <cx:tickLabels/>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axis id="1">
        <cx:valScaling/>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worst ⟝ --                         -- ⟞ best</a:t>
                </a:r>
              </a:p>
              <a:p>
                <a:pPr marL="0" marR="0" lvl="0" indent="0" algn="ctr" defTabSz="914400" rtl="0" eaLnBrk="1" fontAlgn="auto" latinLnBrk="0" hangingPunct="1">
                  <a:lnSpc>
                    <a:spcPct val="100000"/>
                  </a:lnSpc>
                  <a:spcBef>
                    <a:spcPts val="0"/>
                  </a:spcBef>
                  <a:spcAft>
                    <a:spcPts val="0"/>
                  </a:spcAft>
                  <a:buClrTx/>
                  <a:buSzTx/>
                  <a:buFontTx/>
                  <a:buNone/>
                  <a:tabLst/>
                  <a:def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rich>
          </cx:tx>
        </cx:title>
        <cx:majorGridlines/>
        <cx:tickLabels/>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plotArea>
    <cx:legend pos="b" align="ctr" overlay="0">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legend>
  </cx:chart>
  <cx:spPr>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_xlchart.v1.13</cx:f>
      </cx:strDim>
      <cx:numDim type="val">
        <cx:f>_xlchart.v1.15</cx:f>
      </cx:numDim>
    </cx:data>
    <cx:data id="1">
      <cx:strDim type="cat">
        <cx:f>_xlchart.v1.13</cx:f>
      </cx:strDim>
      <cx:numDim type="val">
        <cx:f>_xlchart.v1.17</cx:f>
      </cx:numDim>
    </cx:data>
    <cx:data id="2">
      <cx:strDim type="cat">
        <cx:f>_xlchart.v1.13</cx:f>
      </cx:strDim>
      <cx:numDim type="val">
        <cx:f>_xlchart.v1.19</cx:f>
      </cx:numDim>
    </cx:data>
  </cx:chartData>
  <cx:chart>
    <cx:plotArea>
      <cx:plotAreaRegion>
        <cx:plotSurface>
          <cx:spPr>
            <a:ln>
              <a:noFill/>
            </a:ln>
          </cx:spPr>
        </cx:plotSurface>
        <cx:series layoutId="boxWhisker" uniqueId="{CB637DB2-7F16-46BD-BECF-B186D777151E}">
          <cx:tx>
            <cx:txData>
              <cx:f>_xlchart.v1.14</cx:f>
              <cx:v>free</cx:v>
            </cx:txData>
          </cx:tx>
          <cx:dataId val="0"/>
          <cx:layoutPr>
            <cx:visibility nonoutliers="0"/>
            <cx:statistics quartileMethod="inclusive"/>
          </cx:layoutPr>
        </cx:series>
        <cx:series layoutId="boxWhisker" uniqueId="{C908A5A9-6C1E-4C60-B384-5224CE0FDF11}">
          <cx:tx>
            <cx:txData>
              <cx:f>_xlchart.v1.16</cx:f>
              <cx:v>EARS</cx:v>
            </cx:txData>
          </cx:tx>
          <cx:dataId val="1"/>
          <cx:layoutPr>
            <cx:visibility nonoutliers="0"/>
            <cx:statistics quartileMethod="inclusive"/>
          </cx:layoutPr>
        </cx:series>
        <cx:series layoutId="boxWhisker" uniqueId="{B19EAA18-68A6-4A27-8698-E85CD5441D2F}">
          <cx:tx>
            <cx:txData>
              <cx:f>_xlchart.v1.18</cx:f>
              <cx:v>MASTER</cx:v>
            </cx:txData>
          </cx:tx>
          <cx:dataId val="2"/>
          <cx:layoutPr>
            <cx:visibility nonoutliers="0"/>
            <cx:statistics quartileMethod="inclusive"/>
          </cx:layoutPr>
        </cx:series>
      </cx:plotAreaRegion>
      <cx:axis id="0">
        <cx:catScaling gapWidth="1"/>
        <cx:tickLabels/>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axis id="1">
        <cx:valScaling/>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worst ⟝ --                         -- ⟞ best</a:t>
                </a:r>
              </a:p>
              <a:p>
                <a:pPr marL="0" marR="0" lvl="0" indent="0" algn="ctr" defTabSz="914400" rtl="0" eaLnBrk="1" fontAlgn="auto" latinLnBrk="0" hangingPunct="1">
                  <a:lnSpc>
                    <a:spcPct val="100000"/>
                  </a:lnSpc>
                  <a:spcBef>
                    <a:spcPts val="0"/>
                  </a:spcBef>
                  <a:spcAft>
                    <a:spcPts val="0"/>
                  </a:spcAft>
                  <a:buClrTx/>
                  <a:buSzTx/>
                  <a:buFontTx/>
                  <a:buNone/>
                  <a:tabLst/>
                  <a:def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rich>
          </cx:tx>
        </cx:title>
        <cx:majorGridlines/>
        <cx:tickLabels/>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plotArea>
    <cx:legend pos="b" align="ctr" overlay="0">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legend>
  </cx:chart>
  <cx:spPr>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_xlchart.v1.25</cx:f>
      </cx:strDim>
      <cx:numDim type="val">
        <cx:f>_xlchart.v1.27</cx:f>
      </cx:numDim>
    </cx:data>
    <cx:data id="1">
      <cx:strDim type="cat">
        <cx:f>_xlchart.v1.25</cx:f>
      </cx:strDim>
      <cx:numDim type="val">
        <cx:f>_xlchart.v1.29</cx:f>
      </cx:numDim>
    </cx:data>
  </cx:chartData>
  <cx:chart>
    <cx:plotArea>
      <cx:plotAreaRegion>
        <cx:series layoutId="boxWhisker" uniqueId="{A7955AD6-7364-416F-A82A-58A1F76E455D}">
          <cx:tx>
            <cx:txData>
              <cx:f>_xlchart.v1.26</cx:f>
              <cx:v>EARS</cx:v>
            </cx:txData>
          </cx:tx>
          <cx:spPr>
            <a:solidFill>
              <a:schemeClr val="accent2"/>
            </a:solidFill>
            <a:ln>
              <a:solidFill>
                <a:schemeClr val="accent2">
                  <a:lumMod val="75000"/>
                </a:schemeClr>
              </a:solidFill>
            </a:ln>
          </cx:spPr>
          <cx:dataId val="0"/>
          <cx:layoutPr>
            <cx:visibility meanLine="0" meanMarker="1" nonoutliers="0" outliers="1"/>
            <cx:statistics quartileMethod="inclusive"/>
          </cx:layoutPr>
        </cx:series>
        <cx:series layoutId="boxWhisker" uniqueId="{6C77626C-2690-4B4A-A861-13008AE16954}">
          <cx:tx>
            <cx:txData>
              <cx:f>_xlchart.v1.28</cx:f>
              <cx:v>MASTER</cx:v>
            </cx:txData>
          </cx:tx>
          <cx:spPr>
            <a:solidFill>
              <a:schemeClr val="accent3"/>
            </a:solidFill>
            <a:ln>
              <a:solidFill>
                <a:schemeClr val="accent3">
                  <a:lumMod val="75000"/>
                </a:schemeClr>
              </a:solidFill>
            </a:ln>
          </cx:spPr>
          <cx:dataId val="1"/>
          <cx:layoutPr>
            <cx:visibility meanLine="0" meanMarker="1" nonoutliers="0" outliers="1"/>
            <cx:statistics quartileMethod="inclusive"/>
          </cx:layoutPr>
        </cx:series>
      </cx:plotAreaRegion>
      <cx:axis id="0">
        <cx:catScaling gapWidth="1"/>
        <cx:tickLabels/>
      </cx:axis>
      <cx:axis id="1">
        <cx:valScaling/>
        <cx:majorGridlines/>
        <cx:tickLabels/>
        <cx:numFmt formatCode="m" sourceLinked="0"/>
      </cx:axis>
    </cx:plotArea>
  </cx:chart>
  <cx:spPr>
    <a:ln>
      <a:no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_xlchart.v1.20</cx:f>
      </cx:strDim>
      <cx:numDim type="val">
        <cx:f>_xlchart.v1.22</cx:f>
      </cx:numDim>
    </cx:data>
    <cx:data id="1">
      <cx:strDim type="cat">
        <cx:f>_xlchart.v1.20</cx:f>
      </cx:strDim>
      <cx:numDim type="val">
        <cx:f>_xlchart.v1.24</cx:f>
      </cx:numDim>
    </cx:data>
  </cx:chartData>
  <cx:chart>
    <cx:plotArea>
      <cx:plotAreaRegion>
        <cx:series layoutId="boxWhisker" uniqueId="{F8EE3ECA-F2A0-4D89-B44B-860DB1DF4BFB}">
          <cx:tx>
            <cx:txData>
              <cx:f>_xlchart.v1.21</cx:f>
              <cx:v>EARS</cx:v>
            </cx:txData>
          </cx:tx>
          <cx:spPr>
            <a:solidFill>
              <a:schemeClr val="accent2"/>
            </a:solidFill>
            <a:ln>
              <a:solidFill>
                <a:schemeClr val="accent2">
                  <a:lumMod val="75000"/>
                </a:schemeClr>
              </a:solidFill>
            </a:ln>
          </cx:spPr>
          <cx:dataId val="0"/>
          <cx:layoutPr>
            <cx:visibility meanLine="0" meanMarker="1" nonoutliers="0" outliers="1"/>
            <cx:statistics quartileMethod="inclusive"/>
          </cx:layoutPr>
        </cx:series>
        <cx:series layoutId="boxWhisker" uniqueId="{5FE71DA6-CBA9-45DB-9983-296628AFA7E5}">
          <cx:tx>
            <cx:txData>
              <cx:f>_xlchart.v1.23</cx:f>
              <cx:v>MASTER</cx:v>
            </cx:txData>
          </cx:tx>
          <cx:spPr>
            <a:solidFill>
              <a:schemeClr val="accent3"/>
            </a:solidFill>
            <a:ln>
              <a:solidFill>
                <a:schemeClr val="accent3">
                  <a:lumMod val="75000"/>
                </a:schemeClr>
              </a:solidFill>
            </a:ln>
          </cx:spPr>
          <cx:dataId val="1"/>
          <cx:layoutPr>
            <cx:visibility meanLine="0" meanMarker="1" nonoutliers="0" outliers="1"/>
            <cx:statistics quartileMethod="inclusive"/>
          </cx:layoutPr>
        </cx:series>
      </cx:plotAreaRegion>
      <cx:axis id="0">
        <cx:catScaling gapWidth="1"/>
        <cx:tickLabels/>
      </cx:axis>
      <cx:axis id="1">
        <cx:valScaling/>
        <cx:majorGridlines/>
        <cx:tickLabels/>
        <cx:numFmt formatCode="m" sourceLinked="0"/>
      </cx:axis>
    </cx:plotArea>
  </cx:chart>
  <cx:spPr>
    <a:ln>
      <a:no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_xlchart.v1.32</cx:f>
      </cx:strDim>
      <cx:numDim type="val">
        <cx:f>_xlchart.v1.34</cx:f>
      </cx:numDim>
    </cx:data>
  </cx:chartData>
  <cx:chart>
    <cx:plotArea>
      <cx:plotAreaRegion>
        <cx:plotSurface>
          <cx:spPr>
            <a:ln>
              <a:noFill/>
            </a:ln>
          </cx:spPr>
        </cx:plotSurface>
        <cx:series layoutId="boxWhisker" uniqueId="{4F766D4F-6C7B-48A5-BD5A-CAC0903FDF09}">
          <cx:tx>
            <cx:txData>
              <cx:f>_xlchart.v1.33</cx:f>
              <cx:v>Total</cx:v>
            </cx:txData>
          </cx:tx>
          <cx:dataId val="0"/>
          <cx:layoutPr>
            <cx:visibility meanLine="0" meanMarker="1" nonoutliers="0" outliers="1"/>
            <cx:statistics quartileMethod="inclusive"/>
          </cx:layoutPr>
        </cx:series>
      </cx:plotAreaRegion>
      <cx:axis id="0">
        <cx:catScaling gapWidth="1"/>
        <cx:tickLabels/>
      </cx:axis>
      <cx:axis id="1">
        <cx:valScaling/>
        <cx:majorGridlines/>
        <cx:tickLabels/>
        <cx:numFmt formatCode="m" sourceLinked="0"/>
      </cx:axis>
    </cx:plotArea>
  </cx:chart>
  <cx:spPr>
    <a:ln>
      <a:noFill/>
    </a:ln>
  </cx:spPr>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_xlchart.v1.30</cx:f>
      </cx:strDim>
      <cx:numDim type="val">
        <cx:f>_xlchart.v1.31</cx:f>
      </cx:numDim>
    </cx:data>
  </cx:chartData>
  <cx:chart>
    <cx:plotArea>
      <cx:plotAreaRegion>
        <cx:series layoutId="boxWhisker" uniqueId="{E914D03C-3A87-4BAD-BE37-3DE379BA8C54}">
          <cx:dataId val="0"/>
          <cx:layoutPr>
            <cx:visibility meanLine="0" meanMarker="1" nonoutliers="0" outliers="1"/>
            <cx:statistics quartileMethod="inclusive"/>
          </cx:layoutPr>
        </cx:series>
      </cx:plotAreaRegion>
      <cx:axis id="0">
        <cx:catScaling gapWidth="1"/>
        <cx:tickLabels/>
      </cx:axis>
      <cx:axis id="1">
        <cx:valScaling/>
        <cx:majorGridlines/>
        <cx:tickLabels/>
        <cx:numFmt formatCode="m" sourceLinked="0"/>
      </cx:axis>
    </cx:plotArea>
  </cx:chart>
  <cx:spPr>
    <a:ln>
      <a:noFill/>
    </a:ln>
  </cx:spPr>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_xlchart.v1.35</cx:f>
      </cx:strDim>
      <cx:numDim type="val">
        <cx:f>_xlchart.v1.37</cx:f>
      </cx:numDim>
    </cx:data>
    <cx:data id="1">
      <cx:strDim type="cat">
        <cx:f>_xlchart.v1.35</cx:f>
      </cx:strDim>
      <cx:numDim type="val">
        <cx:f>_xlchart.v1.39</cx:f>
      </cx:numDim>
    </cx:data>
    <cx:data id="2">
      <cx:strDim type="cat">
        <cx:f>_xlchart.v1.35</cx:f>
      </cx:strDim>
      <cx:numDim type="val">
        <cx:f>_xlchart.v1.41</cx:f>
      </cx:numDim>
    </cx:data>
    <cx:data id="3">
      <cx:strDim type="cat">
        <cx:f>_xlchart.v1.35</cx:f>
      </cx:strDim>
      <cx:numDim type="val">
        <cx:f>_xlchart.v1.43</cx:f>
      </cx:numDim>
    </cx:data>
  </cx:chartData>
  <cx:chart>
    <cx:plotArea>
      <cx:plotAreaRegion>
        <cx:series layoutId="boxWhisker" uniqueId="{77F25C24-85DD-4A54-A7D1-D94F6F8E168F}">
          <cx:tx>
            <cx:txData>
              <cx:f>_xlchart.v1.36</cx:f>
              <cx:v>vague</cx:v>
            </cx:txData>
          </cx:tx>
          <cx:dataId val="0"/>
          <cx:layoutPr>
            <cx:visibility meanLine="0" nonoutliers="0"/>
            <cx:statistics quartileMethod="inclusive"/>
          </cx:layoutPr>
        </cx:series>
        <cx:series layoutId="boxWhisker" uniqueId="{14EEBEFD-7F9A-4E97-87C1-E8349BC99461}">
          <cx:tx>
            <cx:txData>
              <cx:f>_xlchart.v1.38</cx:f>
              <cx:v>incomplete</cx:v>
            </cx:txData>
          </cx:tx>
          <cx:dataId val="1"/>
          <cx:layoutPr>
            <cx:visibility nonoutliers="0"/>
            <cx:statistics quartileMethod="inclusive"/>
          </cx:layoutPr>
        </cx:series>
        <cx:series layoutId="boxWhisker" uniqueId="{E056748F-24A3-4E02-8A68-8AAC77CCAFCB}">
          <cx:tx>
            <cx:txData>
              <cx:f>_xlchart.v1.40</cx:f>
              <cx:v>incorrect</cx:v>
            </cx:txData>
          </cx:tx>
          <cx:dataId val="2"/>
          <cx:layoutPr>
            <cx:visibility nonoutliers="0"/>
            <cx:statistics quartileMethod="inclusive"/>
          </cx:layoutPr>
        </cx:series>
        <cx:series layoutId="boxWhisker" uniqueId="{672FCDD8-5A6D-4A50-BC3E-796BD53E6BB0}">
          <cx:tx>
            <cx:txData>
              <cx:f>_xlchart.v1.42</cx:f>
              <cx:v>none</cx:v>
            </cx:txData>
          </cx:tx>
          <cx:dataId val="3"/>
          <cx:layoutPr>
            <cx:visibility nonoutliers="0"/>
            <cx:statistics quartileMethod="inclusive"/>
          </cx:layoutPr>
        </cx:series>
      </cx:plotAreaRegion>
      <cx:axis id="0">
        <cx:catScaling gapWidth="1"/>
        <cx:tickLabels/>
      </cx:axis>
      <cx:axis id="1">
        <cx:valScaling/>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9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Review per Requirement</a:t>
                </a:r>
                <a:endParaRPr lang="en-DE">
                  <a:effectLst/>
                </a:endParaRPr>
              </a:p>
            </cx:rich>
          </cx:tx>
        </cx:title>
        <cx:majorGridlines/>
        <cx:tickLabels/>
      </cx:axis>
    </cx:plotArea>
    <cx:legend pos="b" align="ctr" overlay="0"/>
  </cx:chart>
  <cx:spPr>
    <a:ln>
      <a:noFill/>
    </a:ln>
  </cx:spPr>
  <cx:clrMapOvr bg1="lt1" tx1="dk1" bg2="lt2" tx2="dk2" accent1="accent1" accent2="accent2" accent3="accent3" accent4="accent4" accent5="accent5" accent6="accent6" hlink="hlink" folHlink="folHlink"/>
  <cx:printSettings>
    <cx:headerFooter alignWithMargins="1" differentOddEven="0" differentFirst="0"/>
    <cx:pageMargins l="0.69999999999999996" r="0.69999999999999996" t="0.78740157499999996" b="0.78740157499999996" header="0.29999999999999999" footer="0.29999999999999999"/>
    <cx:pageSetup paperSize="1" firstPageNumber="1" orientation="default" blackAndWhite="0" draft="0" useFirstPageNumber="0" horizontalDpi="600" verticalDpi="600" copies="1"/>
  </cx:printSettings>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_xlchart.v1.44</cx:f>
      </cx:strDim>
      <cx:numDim type="val">
        <cx:f>_xlchart.v1.46</cx:f>
      </cx:numDim>
    </cx:data>
    <cx:data id="1">
      <cx:strDim type="cat">
        <cx:f>_xlchart.v1.44</cx:f>
      </cx:strDim>
      <cx:numDim type="val">
        <cx:f>_xlchart.v1.48</cx:f>
      </cx:numDim>
    </cx:data>
    <cx:data id="2">
      <cx:strDim type="cat">
        <cx:f>_xlchart.v1.44</cx:f>
      </cx:strDim>
      <cx:numDim type="val">
        <cx:f>_xlchart.v1.50</cx:f>
      </cx:numDim>
    </cx:data>
    <cx:data id="3">
      <cx:strDim type="cat">
        <cx:f>_xlchart.v1.44</cx:f>
      </cx:strDim>
      <cx:numDim type="val">
        <cx:f>_xlchart.v1.52</cx:f>
      </cx:numDim>
    </cx:data>
  </cx:chartData>
  <cx:chart>
    <cx:plotArea>
      <cx:plotAreaRegion>
        <cx:series layoutId="boxWhisker" uniqueId="{027BD639-9B66-4C1E-AA91-895916F501ED}">
          <cx:tx>
            <cx:txData>
              <cx:f>_xlchart.v1.45</cx:f>
              <cx:v>vague</cx:v>
            </cx:txData>
          </cx:tx>
          <cx:dataId val="0"/>
          <cx:layoutPr>
            <cx:visibility nonoutliers="0"/>
            <cx:statistics quartileMethod="inclusive"/>
          </cx:layoutPr>
        </cx:series>
        <cx:series layoutId="boxWhisker" uniqueId="{72CB3FFF-E10B-447F-9F63-53AD6057415C}">
          <cx:tx>
            <cx:txData>
              <cx:f>_xlchart.v1.47</cx:f>
              <cx:v>incomplete</cx:v>
            </cx:txData>
          </cx:tx>
          <cx:dataId val="1"/>
          <cx:layoutPr>
            <cx:visibility nonoutliers="0"/>
            <cx:statistics quartileMethod="inclusive"/>
          </cx:layoutPr>
        </cx:series>
        <cx:series layoutId="boxWhisker" uniqueId="{53BA64B2-98E1-43B8-8AF0-164E805B40AA}">
          <cx:tx>
            <cx:txData>
              <cx:f>_xlchart.v1.49</cx:f>
              <cx:v>incorrect</cx:v>
            </cx:txData>
          </cx:tx>
          <cx:dataId val="2"/>
          <cx:layoutPr>
            <cx:visibility nonoutliers="0"/>
            <cx:statistics quartileMethod="inclusive"/>
          </cx:layoutPr>
        </cx:series>
        <cx:series layoutId="boxWhisker" uniqueId="{AFDE7047-C063-4660-AE6C-95B79B0FA1CB}">
          <cx:tx>
            <cx:txData>
              <cx:f>_xlchart.v1.51</cx:f>
              <cx:v>none</cx:v>
            </cx:txData>
          </cx:tx>
          <cx:dataId val="3"/>
          <cx:layoutPr>
            <cx:visibility nonoutliers="0"/>
            <cx:statistics quartileMethod="inclusive"/>
          </cx:layoutPr>
        </cx:series>
      </cx:plotAreaRegion>
      <cx:axis id="0">
        <cx:catScaling gapWidth="1"/>
        <cx:tickLabels/>
        <cx:txPr>
          <a:bodyPr rot="-60000000" spcFirstLastPara="1" vertOverflow="ellipsis" vert="horz" wrap="square" lIns="0" tIns="0" rIns="0" bIns="0" anchor="ctr" anchorCtr="1"/>
          <a:lstStyle/>
          <a:p>
            <a:pPr>
              <a:defRPr sz="1200"/>
            </a:pPr>
            <a:endParaRPr lang="en-US" sz="1200"/>
          </a:p>
        </cx:txPr>
      </cx:axis>
      <cx:axis id="1">
        <cx:valScaling/>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9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Review per Template System</a:t>
                </a:r>
                <a:endParaRPr lang="en-DE">
                  <a:effectLst/>
                </a:endParaRPr>
              </a:p>
            </cx:rich>
          </cx:tx>
        </cx:title>
        <cx:majorGridlines/>
        <cx:tickLabels/>
        <cx:txPr>
          <a:bodyPr rot="-60000000" spcFirstLastPara="1" vertOverflow="ellipsis" vert="horz" wrap="square" lIns="0" tIns="0" rIns="0" bIns="0" anchor="ctr" anchorCtr="1"/>
          <a:lstStyle/>
          <a:p>
            <a:pPr>
              <a:defRPr sz="1200"/>
            </a:pPr>
            <a:endParaRPr lang="en-US" sz="1200"/>
          </a:p>
        </cx:txPr>
      </cx:axis>
    </cx:plotArea>
    <cx:legend pos="b" align="ctr" overlay="0">
      <cx:txPr>
        <a:bodyPr spcFirstLastPara="1" vertOverflow="ellipsis" wrap="square" lIns="0" tIns="0" rIns="0" bIns="0" anchor="ctr" anchorCtr="1"/>
        <a:lstStyle/>
        <a:p>
          <a:pPr>
            <a:defRPr sz="1200"/>
          </a:pPr>
          <a:endParaRPr lang="en-US" sz="1200"/>
        </a:p>
      </cx:txPr>
    </cx:legend>
  </cx:chart>
  <cx:spPr>
    <a:ln>
      <a:noFill/>
    </a:ln>
  </cx:spPr>
  <cx:clrMapOvr bg1="lt1" tx1="dk1" bg2="lt2" tx2="dk2" accent1="accent1" accent2="accent2" accent3="accent3" accent4="accent4" accent5="accent5" accent6="accent6" hlink="hlink" folHlink="folHlink"/>
  <cx:printSettings>
    <cx:headerFooter alignWithMargins="1" differentOddEven="0" differentFirst="0"/>
    <cx:pageMargins l="0.69999999999999996" r="0.69999999999999996" t="0.78740157499999996" b="0.78740157499999996"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microsoft.com/office/2014/relationships/chartEx" Target="../charts/chartEx6.xml"/><Relationship Id="rId2" Type="http://schemas.microsoft.com/office/2014/relationships/chartEx" Target="../charts/chartEx5.xml"/><Relationship Id="rId1" Type="http://schemas.microsoft.com/office/2014/relationships/chartEx" Target="../charts/chartEx4.xml"/><Relationship Id="rId4" Type="http://schemas.microsoft.com/office/2014/relationships/chartEx" Target="../charts/chartEx7.xml"/></Relationships>
</file>

<file path=xl/drawings/_rels/drawing4.xml.rels><?xml version="1.0" encoding="UTF-8" standalone="yes"?>
<Relationships xmlns="http://schemas.openxmlformats.org/package/2006/relationships"><Relationship Id="rId3" Type="http://schemas.microsoft.com/office/2014/relationships/chartEx" Target="../charts/chartEx9.xml"/><Relationship Id="rId2" Type="http://schemas.openxmlformats.org/officeDocument/2006/relationships/chart" Target="../charts/chart4.xml"/><Relationship Id="rId1" Type="http://schemas.microsoft.com/office/2014/relationships/chartEx" Target="../charts/chartEx8.xml"/></Relationships>
</file>

<file path=xl/drawings/drawing1.xml><?xml version="1.0" encoding="utf-8"?>
<xdr:wsDr xmlns:xdr="http://schemas.openxmlformats.org/drawingml/2006/spreadsheetDrawing" xmlns:a="http://schemas.openxmlformats.org/drawingml/2006/main">
  <xdr:twoCellAnchor>
    <xdr:from>
      <xdr:col>2</xdr:col>
      <xdr:colOff>295275</xdr:colOff>
      <xdr:row>1</xdr:row>
      <xdr:rowOff>57150</xdr:rowOff>
    </xdr:from>
    <xdr:to>
      <xdr:col>7</xdr:col>
      <xdr:colOff>676275</xdr:colOff>
      <xdr:row>14</xdr:row>
      <xdr:rowOff>123825</xdr:rowOff>
    </xdr:to>
    <xdr:graphicFrame macro="">
      <xdr:nvGraphicFramePr>
        <xdr:cNvPr id="2" name="Diagramm 1">
          <a:extLst>
            <a:ext uri="{FF2B5EF4-FFF2-40B4-BE49-F238E27FC236}">
              <a16:creationId xmlns:a16="http://schemas.microsoft.com/office/drawing/2014/main" id="{467A6503-A986-56EF-DEEE-8B1BF929E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xdr:colOff>
      <xdr:row>17</xdr:row>
      <xdr:rowOff>66675</xdr:rowOff>
    </xdr:from>
    <xdr:to>
      <xdr:col>9</xdr:col>
      <xdr:colOff>514350</xdr:colOff>
      <xdr:row>35</xdr:row>
      <xdr:rowOff>28575</xdr:rowOff>
    </xdr:to>
    <xdr:graphicFrame macro="">
      <xdr:nvGraphicFramePr>
        <xdr:cNvPr id="3" name="Diagramm 2">
          <a:extLst>
            <a:ext uri="{FF2B5EF4-FFF2-40B4-BE49-F238E27FC236}">
              <a16:creationId xmlns:a16="http://schemas.microsoft.com/office/drawing/2014/main" id="{98436FC9-B9F1-72B3-4765-A322399B6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828676</xdr:colOff>
      <xdr:row>17</xdr:row>
      <xdr:rowOff>57151</xdr:rowOff>
    </xdr:from>
    <xdr:to>
      <xdr:col>13</xdr:col>
      <xdr:colOff>466726</xdr:colOff>
      <xdr:row>35</xdr:row>
      <xdr:rowOff>95251</xdr:rowOff>
    </xdr:to>
    <xdr:graphicFrame macro="">
      <xdr:nvGraphicFramePr>
        <xdr:cNvPr id="5" name="Diagramm 4">
          <a:extLst>
            <a:ext uri="{FF2B5EF4-FFF2-40B4-BE49-F238E27FC236}">
              <a16:creationId xmlns:a16="http://schemas.microsoft.com/office/drawing/2014/main" id="{7E012E6E-D166-66FE-ABF5-E8F9D7E70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400050</xdr:colOff>
      <xdr:row>0</xdr:row>
      <xdr:rowOff>161925</xdr:rowOff>
    </xdr:from>
    <xdr:to>
      <xdr:col>9</xdr:col>
      <xdr:colOff>781050</xdr:colOff>
      <xdr:row>16</xdr:row>
      <xdr:rowOff>9525</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74A18500-178E-986C-E04C-DD9BB4EFBD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52850" y="161925"/>
              <a:ext cx="4572000" cy="2595563"/>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4</xdr:col>
      <xdr:colOff>485774</xdr:colOff>
      <xdr:row>17</xdr:row>
      <xdr:rowOff>85725</xdr:rowOff>
    </xdr:from>
    <xdr:to>
      <xdr:col>10</xdr:col>
      <xdr:colOff>28574</xdr:colOff>
      <xdr:row>33</xdr:row>
      <xdr:rowOff>85725</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6EC7A2BA-79C3-E09E-BF3F-3FC892FFED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838574" y="3005138"/>
              <a:ext cx="4572000"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10</xdr:col>
      <xdr:colOff>123825</xdr:colOff>
      <xdr:row>17</xdr:row>
      <xdr:rowOff>133350</xdr:rowOff>
    </xdr:from>
    <xdr:to>
      <xdr:col>15</xdr:col>
      <xdr:colOff>504825</xdr:colOff>
      <xdr:row>33</xdr:row>
      <xdr:rowOff>133350</xdr:rowOff>
    </xdr:to>
    <mc:AlternateContent xmlns:mc="http://schemas.openxmlformats.org/markup-compatibility/2006">
      <mc:Choice xmlns:cx1="http://schemas.microsoft.com/office/drawing/2015/9/8/chartex" Requires="cx1">
        <xdr:graphicFrame macro="">
          <xdr:nvGraphicFramePr>
            <xdr:cNvPr id="4" name="Diagramm 3">
              <a:extLst>
                <a:ext uri="{FF2B5EF4-FFF2-40B4-BE49-F238E27FC236}">
                  <a16:creationId xmlns:a16="http://schemas.microsoft.com/office/drawing/2014/main" id="{D77A1EA7-1069-44D1-8EB3-2E5437DCD7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505825" y="3052763"/>
              <a:ext cx="4572000"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809625</xdr:colOff>
      <xdr:row>2</xdr:row>
      <xdr:rowOff>104775</xdr:rowOff>
    </xdr:from>
    <xdr:to>
      <xdr:col>13</xdr:col>
      <xdr:colOff>352425</xdr:colOff>
      <xdr:row>18</xdr:row>
      <xdr:rowOff>104775</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11B0A161-B8F6-01E3-09AF-F32F307E79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77025" y="452438"/>
              <a:ext cx="4572000"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8</xdr:col>
      <xdr:colOff>9525</xdr:colOff>
      <xdr:row>21</xdr:row>
      <xdr:rowOff>85725</xdr:rowOff>
    </xdr:from>
    <xdr:to>
      <xdr:col>13</xdr:col>
      <xdr:colOff>390525</xdr:colOff>
      <xdr:row>37</xdr:row>
      <xdr:rowOff>85725</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44B0B650-068F-6A97-404E-1A23341FD9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715125" y="3690938"/>
              <a:ext cx="4572000"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8</xdr:col>
      <xdr:colOff>28575</xdr:colOff>
      <xdr:row>40</xdr:row>
      <xdr:rowOff>38100</xdr:rowOff>
    </xdr:from>
    <xdr:to>
      <xdr:col>13</xdr:col>
      <xdr:colOff>409575</xdr:colOff>
      <xdr:row>56</xdr:row>
      <xdr:rowOff>38100</xdr:rowOff>
    </xdr:to>
    <mc:AlternateContent xmlns:mc="http://schemas.openxmlformats.org/markup-compatibility/2006">
      <mc:Choice xmlns:cx1="http://schemas.microsoft.com/office/drawing/2015/9/8/chartex" Requires="cx1">
        <xdr:graphicFrame macro="">
          <xdr:nvGraphicFramePr>
            <xdr:cNvPr id="4" name="Diagramm 3">
              <a:extLst>
                <a:ext uri="{FF2B5EF4-FFF2-40B4-BE49-F238E27FC236}">
                  <a16:creationId xmlns:a16="http://schemas.microsoft.com/office/drawing/2014/main" id="{3A277788-03D0-5225-DF45-5C0BEC39B1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734175" y="6900863"/>
              <a:ext cx="4572000"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2</xdr:col>
      <xdr:colOff>152400</xdr:colOff>
      <xdr:row>45</xdr:row>
      <xdr:rowOff>0</xdr:rowOff>
    </xdr:from>
    <xdr:to>
      <xdr:col>7</xdr:col>
      <xdr:colOff>533400</xdr:colOff>
      <xdr:row>61</xdr:row>
      <xdr:rowOff>0</xdr:rowOff>
    </xdr:to>
    <mc:AlternateContent xmlns:mc="http://schemas.openxmlformats.org/markup-compatibility/2006">
      <mc:Choice xmlns:cx1="http://schemas.microsoft.com/office/drawing/2015/9/8/chartex" Requires="cx1">
        <xdr:graphicFrame macro="">
          <xdr:nvGraphicFramePr>
            <xdr:cNvPr id="5" name="Diagramm 4">
              <a:extLst>
                <a:ext uri="{FF2B5EF4-FFF2-40B4-BE49-F238E27FC236}">
                  <a16:creationId xmlns:a16="http://schemas.microsoft.com/office/drawing/2014/main" id="{5BD9B526-7AB8-0BA7-F6D5-F42CAE4101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828800" y="7720013"/>
              <a:ext cx="4572000"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5</xdr:row>
      <xdr:rowOff>0</xdr:rowOff>
    </xdr:from>
    <xdr:to>
      <xdr:col>13</xdr:col>
      <xdr:colOff>381000</xdr:colOff>
      <xdr:row>20</xdr:row>
      <xdr:rowOff>28575</xdr:rowOff>
    </xdr:to>
    <mc:AlternateContent xmlns:mc="http://schemas.openxmlformats.org/markup-compatibility/2006">
      <mc:Choice xmlns:cx1="http://schemas.microsoft.com/office/drawing/2015/9/8/chartex" Requires="cx1">
        <xdr:graphicFrame macro="">
          <xdr:nvGraphicFramePr>
            <xdr:cNvPr id="5" name="Diagramm 4">
              <a:extLst>
                <a:ext uri="{FF2B5EF4-FFF2-40B4-BE49-F238E27FC236}">
                  <a16:creationId xmlns:a16="http://schemas.microsoft.com/office/drawing/2014/main" id="{094D8F95-8BB8-445A-8D58-5BD37FA78F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05600" y="857250"/>
              <a:ext cx="4572000" cy="2600325"/>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8</xdr:col>
      <xdr:colOff>9525</xdr:colOff>
      <xdr:row>21</xdr:row>
      <xdr:rowOff>28575</xdr:rowOff>
    </xdr:from>
    <xdr:to>
      <xdr:col>13</xdr:col>
      <xdr:colOff>390525</xdr:colOff>
      <xdr:row>36</xdr:row>
      <xdr:rowOff>57150</xdr:rowOff>
    </xdr:to>
    <xdr:graphicFrame macro="">
      <xdr:nvGraphicFramePr>
        <xdr:cNvPr id="6" name="Diagramm 5">
          <a:extLst>
            <a:ext uri="{FF2B5EF4-FFF2-40B4-BE49-F238E27FC236}">
              <a16:creationId xmlns:a16="http://schemas.microsoft.com/office/drawing/2014/main" id="{B022559F-952C-4C6D-AD1F-C1A921E4D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xdr:colOff>
      <xdr:row>37</xdr:row>
      <xdr:rowOff>171450</xdr:rowOff>
    </xdr:from>
    <xdr:to>
      <xdr:col>13</xdr:col>
      <xdr:colOff>381000</xdr:colOff>
      <xdr:row>53</xdr:row>
      <xdr:rowOff>19050</xdr:rowOff>
    </xdr:to>
    <mc:AlternateContent xmlns:mc="http://schemas.openxmlformats.org/markup-compatibility/2006">
      <mc:Choice xmlns:cx1="http://schemas.microsoft.com/office/drawing/2015/9/8/chartex" Requires="cx1">
        <xdr:graphicFrame macro="">
          <xdr:nvGraphicFramePr>
            <xdr:cNvPr id="7" name="Diagramm 6">
              <a:extLst>
                <a:ext uri="{FF2B5EF4-FFF2-40B4-BE49-F238E27FC236}">
                  <a16:creationId xmlns:a16="http://schemas.microsoft.com/office/drawing/2014/main" id="{CDCC7286-6BF7-4887-AFC6-8396FB8BB1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710362" y="6515100"/>
              <a:ext cx="4567238" cy="25908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44"/>
  <sheetViews>
    <sheetView tabSelected="1" workbookViewId="0"/>
  </sheetViews>
  <sheetFormatPr baseColWidth="10" defaultColWidth="9" defaultRowHeight="13.5" x14ac:dyDescent="0.35"/>
  <cols>
    <col min="9" max="9" width="7.125" bestFit="1" customWidth="1"/>
    <col min="10" max="10" width="10.125" bestFit="1" customWidth="1"/>
    <col min="38" max="39" width="10.125" bestFit="1" customWidth="1"/>
    <col min="42" max="42" width="10.125" bestFit="1" customWidth="1"/>
    <col min="43" max="43" width="9" bestFit="1" customWidth="1"/>
    <col min="44" max="44" width="10.125" bestFit="1" customWidth="1"/>
    <col min="47" max="47" width="10.125" bestFit="1" customWidth="1"/>
    <col min="71" max="71" width="10.125" bestFit="1" customWidth="1"/>
  </cols>
  <sheetData>
    <row r="1" spans="1:71" ht="409.6" thickBot="1" x14ac:dyDescent="0.4">
      <c r="A1" s="1" t="s">
        <v>0</v>
      </c>
      <c r="B1" s="1" t="s">
        <v>1</v>
      </c>
      <c r="C1" s="1" t="s">
        <v>2</v>
      </c>
      <c r="D1" s="1" t="s">
        <v>3</v>
      </c>
      <c r="E1" s="1" t="s">
        <v>4</v>
      </c>
      <c r="F1" s="1" t="s">
        <v>5</v>
      </c>
      <c r="G1" s="1" t="s">
        <v>6</v>
      </c>
      <c r="H1" s="1" t="s">
        <v>7</v>
      </c>
      <c r="I1" s="1" t="s">
        <v>234</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12</v>
      </c>
      <c r="AA1" s="1" t="s">
        <v>14</v>
      </c>
      <c r="AB1" s="1" t="s">
        <v>13</v>
      </c>
      <c r="AC1" s="1" t="s">
        <v>19</v>
      </c>
      <c r="AD1" s="1" t="s">
        <v>18</v>
      </c>
      <c r="AE1" s="1" t="s">
        <v>20</v>
      </c>
      <c r="AF1" s="1" t="s">
        <v>21</v>
      </c>
      <c r="AG1" s="1" t="s">
        <v>24</v>
      </c>
      <c r="AH1" s="1" t="s">
        <v>25</v>
      </c>
      <c r="AI1" s="1" t="s">
        <v>16</v>
      </c>
      <c r="AJ1" s="1" t="s">
        <v>15</v>
      </c>
      <c r="AK1" s="1" t="s">
        <v>17</v>
      </c>
      <c r="AL1" s="1" t="s">
        <v>235</v>
      </c>
      <c r="AM1" s="1" t="s">
        <v>26</v>
      </c>
      <c r="AN1" s="1" t="s">
        <v>27</v>
      </c>
      <c r="AO1" s="1" t="s">
        <v>28</v>
      </c>
      <c r="AP1" s="1" t="s">
        <v>29</v>
      </c>
      <c r="AQ1" s="1" t="s">
        <v>236</v>
      </c>
      <c r="AR1" s="1" t="s">
        <v>26</v>
      </c>
      <c r="AS1" s="1" t="s">
        <v>30</v>
      </c>
      <c r="AT1" s="1" t="s">
        <v>31</v>
      </c>
      <c r="AU1" s="1" t="s">
        <v>29</v>
      </c>
      <c r="AV1" s="1" t="s">
        <v>32</v>
      </c>
      <c r="AW1" s="1" t="s">
        <v>33</v>
      </c>
      <c r="AX1" s="1" t="s">
        <v>34</v>
      </c>
      <c r="AY1" s="1" t="s">
        <v>35</v>
      </c>
      <c r="AZ1" s="1" t="s">
        <v>36</v>
      </c>
      <c r="BA1" s="1" t="s">
        <v>37</v>
      </c>
      <c r="BB1" s="1" t="s">
        <v>38</v>
      </c>
      <c r="BC1" s="1" t="s">
        <v>39</v>
      </c>
      <c r="BD1" s="1" t="s">
        <v>40</v>
      </c>
      <c r="BE1" s="1" t="s">
        <v>41</v>
      </c>
      <c r="BF1" s="1" t="s">
        <v>42</v>
      </c>
      <c r="BG1" s="1" t="s">
        <v>43</v>
      </c>
      <c r="BH1" s="1" t="s">
        <v>44</v>
      </c>
      <c r="BI1" s="1" t="s">
        <v>45</v>
      </c>
      <c r="BJ1" s="1" t="s">
        <v>46</v>
      </c>
      <c r="BK1" s="1" t="s">
        <v>47</v>
      </c>
      <c r="BL1" s="1" t="s">
        <v>48</v>
      </c>
      <c r="BM1" s="1" t="s">
        <v>49</v>
      </c>
      <c r="BN1" s="1" t="s">
        <v>50</v>
      </c>
      <c r="BO1" s="1" t="s">
        <v>51</v>
      </c>
      <c r="BP1" s="1" t="s">
        <v>52</v>
      </c>
      <c r="BQ1" s="1" t="s">
        <v>53</v>
      </c>
      <c r="BR1" s="1" t="s">
        <v>54</v>
      </c>
      <c r="BS1" s="1" t="s">
        <v>29</v>
      </c>
    </row>
    <row r="2" spans="1:71" ht="306.39999999999998" thickBot="1" x14ac:dyDescent="0.4">
      <c r="A2" s="1" t="s">
        <v>174</v>
      </c>
      <c r="B2" s="1" t="s">
        <v>55</v>
      </c>
      <c r="C2" s="1" t="s">
        <v>56</v>
      </c>
      <c r="D2" s="1" t="s">
        <v>56</v>
      </c>
      <c r="E2" s="1" t="s">
        <v>56</v>
      </c>
      <c r="F2" s="1" t="s">
        <v>55</v>
      </c>
      <c r="G2" s="1" t="s">
        <v>56</v>
      </c>
      <c r="H2" s="1" t="s">
        <v>56</v>
      </c>
      <c r="I2" s="4">
        <f t="shared" ref="I2:I24" si="0">BS2-J2</f>
        <v>1.3888888888888895E-2</v>
      </c>
      <c r="J2" s="3">
        <v>0.43888888888888888</v>
      </c>
      <c r="K2" s="2">
        <v>5</v>
      </c>
      <c r="L2" s="2">
        <v>3</v>
      </c>
      <c r="M2" s="2">
        <v>1</v>
      </c>
      <c r="N2" s="2">
        <v>5</v>
      </c>
      <c r="O2" s="2">
        <v>3</v>
      </c>
      <c r="P2" s="2">
        <v>1</v>
      </c>
      <c r="Q2" s="2">
        <v>1</v>
      </c>
      <c r="R2" s="2">
        <v>5</v>
      </c>
      <c r="S2" s="2">
        <v>3</v>
      </c>
      <c r="T2" s="2">
        <v>1</v>
      </c>
      <c r="U2" s="2">
        <v>5</v>
      </c>
      <c r="V2" s="2">
        <v>2</v>
      </c>
      <c r="W2" s="2">
        <v>3</v>
      </c>
      <c r="X2" s="2">
        <v>5</v>
      </c>
      <c r="Y2" s="2">
        <v>1</v>
      </c>
      <c r="Z2" s="1"/>
      <c r="AA2" s="1" t="s">
        <v>57</v>
      </c>
      <c r="AB2" s="1" t="s">
        <v>57</v>
      </c>
      <c r="AC2" s="1"/>
      <c r="AD2" s="1" t="s">
        <v>58</v>
      </c>
      <c r="AE2" s="1" t="s">
        <v>59</v>
      </c>
      <c r="AF2" s="1"/>
      <c r="AG2" s="1" t="s">
        <v>59</v>
      </c>
      <c r="AH2" s="1" t="s">
        <v>57</v>
      </c>
      <c r="AI2" s="1" t="s">
        <v>57</v>
      </c>
      <c r="AJ2" s="1" t="s">
        <v>57</v>
      </c>
      <c r="AK2" s="1" t="s">
        <v>60</v>
      </c>
      <c r="AL2" s="4">
        <f>AP2-AM2</f>
        <v>2.0833333333333814E-3</v>
      </c>
      <c r="AM2" s="3">
        <v>0.44722222222222219</v>
      </c>
      <c r="AN2" s="1" t="s">
        <v>61</v>
      </c>
      <c r="AO2" s="1" t="s">
        <v>62</v>
      </c>
      <c r="AP2" s="3">
        <v>0.44930555555555557</v>
      </c>
      <c r="AQ2" s="5">
        <f>AU2-AR2</f>
        <v>2.0833333333333259E-3</v>
      </c>
      <c r="AR2" s="3">
        <v>0.44930555555555557</v>
      </c>
      <c r="AS2" s="1" t="s">
        <v>63</v>
      </c>
      <c r="AT2" s="1" t="s">
        <v>64</v>
      </c>
      <c r="AU2" s="3">
        <v>0.4513888888888889</v>
      </c>
      <c r="AV2" s="1" t="s">
        <v>65</v>
      </c>
      <c r="AW2" s="1" t="s">
        <v>66</v>
      </c>
      <c r="AX2" s="1" t="s">
        <v>65</v>
      </c>
      <c r="AY2" s="1" t="s">
        <v>66</v>
      </c>
      <c r="AZ2" s="1" t="s">
        <v>65</v>
      </c>
      <c r="BA2" s="1" t="s">
        <v>66</v>
      </c>
      <c r="BB2" s="1" t="s">
        <v>66</v>
      </c>
      <c r="BC2" s="1" t="s">
        <v>65</v>
      </c>
      <c r="BD2" s="1" t="s">
        <v>66</v>
      </c>
      <c r="BE2" s="1" t="s">
        <v>66</v>
      </c>
      <c r="BF2" s="1" t="s">
        <v>65</v>
      </c>
      <c r="BG2" s="1" t="s">
        <v>67</v>
      </c>
      <c r="BH2" s="1" t="s">
        <v>68</v>
      </c>
      <c r="BI2" s="1" t="s">
        <v>69</v>
      </c>
      <c r="BJ2" s="1" t="s">
        <v>70</v>
      </c>
      <c r="BK2" s="1" t="s">
        <v>71</v>
      </c>
      <c r="BL2" s="1" t="s">
        <v>70</v>
      </c>
      <c r="BM2" s="1" t="s">
        <v>67</v>
      </c>
      <c r="BN2" s="1" t="s">
        <v>68</v>
      </c>
      <c r="BO2" s="1" t="s">
        <v>68</v>
      </c>
      <c r="BP2" s="1" t="s">
        <v>65</v>
      </c>
      <c r="BQ2" s="1" t="s">
        <v>66</v>
      </c>
      <c r="BR2" s="1" t="s">
        <v>66</v>
      </c>
      <c r="BS2" s="3">
        <v>0.45277777777777778</v>
      </c>
    </row>
    <row r="3" spans="1:71" ht="280.89999999999998" thickBot="1" x14ac:dyDescent="0.4">
      <c r="A3" s="1" t="s">
        <v>171</v>
      </c>
      <c r="B3" s="1" t="s">
        <v>55</v>
      </c>
      <c r="C3" s="1" t="s">
        <v>55</v>
      </c>
      <c r="D3" s="1" t="s">
        <v>56</v>
      </c>
      <c r="E3" s="1" t="s">
        <v>56</v>
      </c>
      <c r="F3" s="1" t="s">
        <v>55</v>
      </c>
      <c r="G3" s="1" t="s">
        <v>55</v>
      </c>
      <c r="H3" s="1" t="s">
        <v>56</v>
      </c>
      <c r="I3" s="4">
        <f t="shared" si="0"/>
        <v>1.6666666666666607E-2</v>
      </c>
      <c r="J3" s="3">
        <v>0.57916666666666672</v>
      </c>
      <c r="K3" s="2">
        <v>5</v>
      </c>
      <c r="L3" s="2">
        <v>5</v>
      </c>
      <c r="M3" s="2">
        <v>2</v>
      </c>
      <c r="N3" s="2">
        <v>5</v>
      </c>
      <c r="O3" s="2">
        <v>4</v>
      </c>
      <c r="P3" s="2">
        <v>3</v>
      </c>
      <c r="Q3" s="2">
        <v>3</v>
      </c>
      <c r="R3" s="2">
        <v>5</v>
      </c>
      <c r="S3" s="2">
        <v>4</v>
      </c>
      <c r="T3" s="2">
        <v>5</v>
      </c>
      <c r="U3" s="2">
        <v>3</v>
      </c>
      <c r="V3" s="2">
        <v>5</v>
      </c>
      <c r="W3" s="2">
        <v>4</v>
      </c>
      <c r="X3" s="2">
        <v>3</v>
      </c>
      <c r="Y3" s="2">
        <v>5</v>
      </c>
      <c r="Z3" s="1" t="s">
        <v>72</v>
      </c>
      <c r="AA3" s="1" t="s">
        <v>72</v>
      </c>
      <c r="AB3" s="1" t="s">
        <v>72</v>
      </c>
      <c r="AC3" s="1" t="s">
        <v>57</v>
      </c>
      <c r="AD3" s="1" t="s">
        <v>73</v>
      </c>
      <c r="AE3" s="1" t="s">
        <v>73</v>
      </c>
      <c r="AF3" s="1"/>
      <c r="AG3" s="1" t="s">
        <v>74</v>
      </c>
      <c r="AH3" s="1" t="s">
        <v>57</v>
      </c>
      <c r="AI3" s="1" t="s">
        <v>60</v>
      </c>
      <c r="AJ3" s="1" t="s">
        <v>72</v>
      </c>
      <c r="AK3" s="1" t="s">
        <v>60</v>
      </c>
      <c r="AL3" s="4">
        <f t="shared" ref="AL3:AL44" si="1">AP3-AM3</f>
        <v>3.4722222222222099E-3</v>
      </c>
      <c r="AM3" s="3">
        <v>0.58611111111111114</v>
      </c>
      <c r="AN3" s="1" t="s">
        <v>75</v>
      </c>
      <c r="AO3" s="1" t="s">
        <v>76</v>
      </c>
      <c r="AP3" s="3">
        <v>0.58958333333333335</v>
      </c>
      <c r="AQ3" s="5">
        <f t="shared" ref="AQ3:AQ44" si="2">AU3-AR3</f>
        <v>3.4722222222222099E-3</v>
      </c>
      <c r="AR3" s="3">
        <v>0.58958333333333335</v>
      </c>
      <c r="AS3" s="1" t="s">
        <v>77</v>
      </c>
      <c r="AT3" s="1" t="s">
        <v>78</v>
      </c>
      <c r="AU3" s="3">
        <v>0.59305555555555556</v>
      </c>
      <c r="AV3" s="1" t="s">
        <v>65</v>
      </c>
      <c r="AW3" s="1" t="s">
        <v>65</v>
      </c>
      <c r="AX3" s="1" t="s">
        <v>66</v>
      </c>
      <c r="AY3" s="1" t="s">
        <v>66</v>
      </c>
      <c r="AZ3" s="1" t="s">
        <v>65</v>
      </c>
      <c r="BA3" s="1" t="s">
        <v>79</v>
      </c>
      <c r="BB3" s="1" t="s">
        <v>66</v>
      </c>
      <c r="BC3" s="1" t="s">
        <v>80</v>
      </c>
      <c r="BD3" s="1" t="s">
        <v>65</v>
      </c>
      <c r="BE3" s="1" t="s">
        <v>65</v>
      </c>
      <c r="BF3" s="1" t="s">
        <v>66</v>
      </c>
      <c r="BG3" s="1" t="s">
        <v>68</v>
      </c>
      <c r="BH3" s="1" t="s">
        <v>67</v>
      </c>
      <c r="BI3" s="1" t="s">
        <v>68</v>
      </c>
      <c r="BJ3" s="1" t="s">
        <v>81</v>
      </c>
      <c r="BK3" s="1" t="s">
        <v>71</v>
      </c>
      <c r="BL3" s="1" t="s">
        <v>70</v>
      </c>
      <c r="BM3" s="1" t="s">
        <v>82</v>
      </c>
      <c r="BN3" s="1" t="s">
        <v>68</v>
      </c>
      <c r="BO3" s="1" t="s">
        <v>67</v>
      </c>
      <c r="BP3" s="1" t="s">
        <v>65</v>
      </c>
      <c r="BQ3" s="1" t="s">
        <v>66</v>
      </c>
      <c r="BR3" s="1" t="s">
        <v>80</v>
      </c>
      <c r="BS3" s="3">
        <v>0.59583333333333333</v>
      </c>
    </row>
    <row r="4" spans="1:71" ht="25.9" thickBot="1" x14ac:dyDescent="0.4">
      <c r="A4" s="1" t="s">
        <v>245</v>
      </c>
      <c r="B4" s="1" t="s">
        <v>55</v>
      </c>
      <c r="C4" s="1" t="s">
        <v>55</v>
      </c>
      <c r="D4" s="1" t="s">
        <v>56</v>
      </c>
      <c r="E4" s="1" t="s">
        <v>56</v>
      </c>
      <c r="F4" s="1" t="s">
        <v>55</v>
      </c>
      <c r="G4" s="1" t="s">
        <v>55</v>
      </c>
      <c r="H4" s="1" t="s">
        <v>55</v>
      </c>
      <c r="I4" s="4">
        <f t="shared" si="0"/>
        <v>2.7777777777777679E-2</v>
      </c>
      <c r="J4" s="3">
        <v>0.77500000000000002</v>
      </c>
      <c r="K4" s="2">
        <v>3</v>
      </c>
      <c r="L4" s="2">
        <v>4</v>
      </c>
      <c r="M4" s="2">
        <v>2</v>
      </c>
      <c r="N4" s="2">
        <v>4</v>
      </c>
      <c r="O4" s="2">
        <v>4</v>
      </c>
      <c r="P4" s="2">
        <v>2</v>
      </c>
      <c r="Q4" s="2">
        <v>3</v>
      </c>
      <c r="R4" s="2">
        <v>4</v>
      </c>
      <c r="S4" s="2">
        <v>2</v>
      </c>
      <c r="T4" s="2">
        <v>2</v>
      </c>
      <c r="U4" s="2">
        <v>4</v>
      </c>
      <c r="V4" s="2">
        <v>2</v>
      </c>
      <c r="W4" s="2">
        <v>2</v>
      </c>
      <c r="X4" s="2">
        <v>4</v>
      </c>
      <c r="Y4" s="2">
        <v>1</v>
      </c>
      <c r="Z4" s="1" t="s">
        <v>74</v>
      </c>
      <c r="AA4" s="1" t="s">
        <v>60</v>
      </c>
      <c r="AB4" s="1" t="s">
        <v>74</v>
      </c>
      <c r="AC4" s="1" t="s">
        <v>57</v>
      </c>
      <c r="AD4" s="1" t="s">
        <v>74</v>
      </c>
      <c r="AE4" s="1" t="s">
        <v>57</v>
      </c>
      <c r="AF4" s="1" t="s">
        <v>60</v>
      </c>
      <c r="AG4" s="1" t="s">
        <v>57</v>
      </c>
      <c r="AH4" s="1" t="s">
        <v>74</v>
      </c>
      <c r="AI4" s="1" t="s">
        <v>60</v>
      </c>
      <c r="AJ4" s="1" t="s">
        <v>72</v>
      </c>
      <c r="AK4" s="1" t="s">
        <v>58</v>
      </c>
      <c r="AL4" s="4">
        <f t="shared" si="1"/>
        <v>2.0833333333333259E-3</v>
      </c>
      <c r="AM4" s="3">
        <v>0.79791666666666661</v>
      </c>
      <c r="AN4" s="1" t="s">
        <v>83</v>
      </c>
      <c r="AO4" s="1" t="s">
        <v>83</v>
      </c>
      <c r="AP4" s="3">
        <v>0.79999999999999993</v>
      </c>
      <c r="AQ4" s="5">
        <f t="shared" si="2"/>
        <v>6.9444444444444198E-4</v>
      </c>
      <c r="AR4" s="3">
        <v>0.79999999999999993</v>
      </c>
      <c r="AS4" s="1" t="s">
        <v>83</v>
      </c>
      <c r="AT4" s="1" t="s">
        <v>83</v>
      </c>
      <c r="AU4" s="3">
        <v>0.80069444444444438</v>
      </c>
      <c r="AV4" s="1" t="s">
        <v>65</v>
      </c>
      <c r="AW4" s="1" t="s">
        <v>65</v>
      </c>
      <c r="AX4" s="1" t="s">
        <v>66</v>
      </c>
      <c r="AY4" s="1" t="s">
        <v>66</v>
      </c>
      <c r="AZ4" s="1" t="s">
        <v>66</v>
      </c>
      <c r="BA4" s="1" t="s">
        <v>66</v>
      </c>
      <c r="BB4" s="1" t="s">
        <v>65</v>
      </c>
      <c r="BC4" s="1" t="s">
        <v>66</v>
      </c>
      <c r="BD4" s="1" t="s">
        <v>66</v>
      </c>
      <c r="BE4" s="1" t="s">
        <v>66</v>
      </c>
      <c r="BF4" s="1" t="s">
        <v>65</v>
      </c>
      <c r="BG4" s="1" t="s">
        <v>69</v>
      </c>
      <c r="BH4" s="1" t="s">
        <v>68</v>
      </c>
      <c r="BI4" s="1" t="s">
        <v>67</v>
      </c>
      <c r="BJ4" s="1" t="s">
        <v>70</v>
      </c>
      <c r="BK4" s="1" t="s">
        <v>71</v>
      </c>
      <c r="BL4" s="1" t="s">
        <v>71</v>
      </c>
      <c r="BM4" s="1" t="s">
        <v>69</v>
      </c>
      <c r="BN4" s="1" t="s">
        <v>68</v>
      </c>
      <c r="BO4" s="1" t="s">
        <v>67</v>
      </c>
      <c r="BP4" s="1" t="s">
        <v>66</v>
      </c>
      <c r="BQ4" s="1" t="s">
        <v>66</v>
      </c>
      <c r="BR4" s="1" t="s">
        <v>65</v>
      </c>
      <c r="BS4" s="3">
        <v>0.8027777777777777</v>
      </c>
    </row>
    <row r="5" spans="1:71" ht="280.89999999999998" thickBot="1" x14ac:dyDescent="0.4">
      <c r="A5" s="1" t="s">
        <v>174</v>
      </c>
      <c r="B5" s="1" t="s">
        <v>55</v>
      </c>
      <c r="C5" s="1" t="s">
        <v>55</v>
      </c>
      <c r="D5" s="1" t="s">
        <v>55</v>
      </c>
      <c r="E5" s="1" t="s">
        <v>56</v>
      </c>
      <c r="F5" s="1" t="s">
        <v>56</v>
      </c>
      <c r="G5" s="1" t="s">
        <v>56</v>
      </c>
      <c r="H5" s="1" t="s">
        <v>55</v>
      </c>
      <c r="I5" s="4">
        <f t="shared" si="0"/>
        <v>1.388888888888884E-2</v>
      </c>
      <c r="J5" s="3">
        <v>0.43333333333333335</v>
      </c>
      <c r="K5" s="2">
        <v>3</v>
      </c>
      <c r="L5" s="2">
        <v>2</v>
      </c>
      <c r="M5" s="2">
        <v>1</v>
      </c>
      <c r="N5" s="2">
        <v>2</v>
      </c>
      <c r="O5" s="2">
        <v>5</v>
      </c>
      <c r="P5" s="2">
        <v>2</v>
      </c>
      <c r="Q5" s="2">
        <v>2</v>
      </c>
      <c r="R5" s="2">
        <v>4</v>
      </c>
      <c r="S5" s="2">
        <v>3</v>
      </c>
      <c r="T5" s="2">
        <v>2</v>
      </c>
      <c r="U5" s="2">
        <v>1</v>
      </c>
      <c r="V5" s="2">
        <v>3</v>
      </c>
      <c r="W5" s="2">
        <v>5</v>
      </c>
      <c r="X5" s="2">
        <v>3</v>
      </c>
      <c r="Y5" s="2">
        <v>2</v>
      </c>
      <c r="Z5" s="1" t="s">
        <v>60</v>
      </c>
      <c r="AA5" s="1" t="s">
        <v>74</v>
      </c>
      <c r="AB5" s="1" t="s">
        <v>57</v>
      </c>
      <c r="AC5" s="1" t="s">
        <v>58</v>
      </c>
      <c r="AD5" s="1" t="s">
        <v>60</v>
      </c>
      <c r="AE5" s="1" t="s">
        <v>74</v>
      </c>
      <c r="AF5" s="1" t="s">
        <v>74</v>
      </c>
      <c r="AG5" s="1" t="s">
        <v>60</v>
      </c>
      <c r="AH5" s="1" t="s">
        <v>74</v>
      </c>
      <c r="AI5" s="1" t="s">
        <v>74</v>
      </c>
      <c r="AJ5" s="1" t="s">
        <v>74</v>
      </c>
      <c r="AK5" s="1" t="s">
        <v>57</v>
      </c>
      <c r="AL5" s="4">
        <f t="shared" si="1"/>
        <v>5.5555555555555358E-3</v>
      </c>
      <c r="AM5" s="3">
        <v>0.43888888888888888</v>
      </c>
      <c r="AN5" s="1" t="s">
        <v>84</v>
      </c>
      <c r="AO5" s="1" t="s">
        <v>85</v>
      </c>
      <c r="AP5" s="3">
        <v>0.44444444444444442</v>
      </c>
      <c r="AQ5" s="5">
        <f t="shared" si="2"/>
        <v>2.0833333333333814E-3</v>
      </c>
      <c r="AR5" s="3">
        <v>0.44444444444444442</v>
      </c>
      <c r="AS5" s="1" t="s">
        <v>86</v>
      </c>
      <c r="AT5" s="1" t="s">
        <v>87</v>
      </c>
      <c r="AU5" s="3">
        <v>0.4465277777777778</v>
      </c>
      <c r="AV5" s="1" t="s">
        <v>65</v>
      </c>
      <c r="AW5" s="1" t="s">
        <v>65</v>
      </c>
      <c r="AX5" s="1" t="s">
        <v>80</v>
      </c>
      <c r="AY5" s="1" t="s">
        <v>65</v>
      </c>
      <c r="AZ5" s="1" t="s">
        <v>65</v>
      </c>
      <c r="BA5" s="1" t="s">
        <v>65</v>
      </c>
      <c r="BB5" s="1" t="s">
        <v>65</v>
      </c>
      <c r="BC5" s="1" t="s">
        <v>80</v>
      </c>
      <c r="BD5" s="1" t="s">
        <v>66</v>
      </c>
      <c r="BE5" s="1" t="s">
        <v>65</v>
      </c>
      <c r="BF5" s="1" t="s">
        <v>65</v>
      </c>
      <c r="BG5" s="1" t="s">
        <v>82</v>
      </c>
      <c r="BH5" s="1" t="s">
        <v>67</v>
      </c>
      <c r="BI5" s="1" t="s">
        <v>67</v>
      </c>
      <c r="BJ5" s="1" t="s">
        <v>88</v>
      </c>
      <c r="BK5" s="1" t="s">
        <v>71</v>
      </c>
      <c r="BL5" s="1" t="s">
        <v>71</v>
      </c>
      <c r="BM5" s="1" t="s">
        <v>67</v>
      </c>
      <c r="BN5" s="1" t="s">
        <v>68</v>
      </c>
      <c r="BO5" s="1" t="s">
        <v>67</v>
      </c>
      <c r="BP5" s="1" t="s">
        <v>80</v>
      </c>
      <c r="BQ5" s="1" t="s">
        <v>66</v>
      </c>
      <c r="BR5" s="1" t="s">
        <v>65</v>
      </c>
      <c r="BS5" s="3">
        <v>0.44722222222222219</v>
      </c>
    </row>
    <row r="6" spans="1:71" ht="344.65" thickBot="1" x14ac:dyDescent="0.4">
      <c r="A6" s="1" t="s">
        <v>174</v>
      </c>
      <c r="B6" s="1" t="s">
        <v>55</v>
      </c>
      <c r="C6" s="1" t="s">
        <v>55</v>
      </c>
      <c r="D6" s="1" t="s">
        <v>55</v>
      </c>
      <c r="E6" s="1" t="s">
        <v>56</v>
      </c>
      <c r="F6" s="1" t="s">
        <v>55</v>
      </c>
      <c r="G6" s="1" t="s">
        <v>55</v>
      </c>
      <c r="H6" s="1" t="s">
        <v>55</v>
      </c>
      <c r="I6" s="4">
        <f t="shared" si="0"/>
        <v>1.4583333333333393E-2</v>
      </c>
      <c r="J6" s="3">
        <v>0.43541666666666662</v>
      </c>
      <c r="K6" s="2">
        <v>3</v>
      </c>
      <c r="L6" s="2">
        <v>5</v>
      </c>
      <c r="M6" s="2">
        <v>1</v>
      </c>
      <c r="N6" s="2">
        <v>3</v>
      </c>
      <c r="O6" s="2">
        <v>5</v>
      </c>
      <c r="P6" s="2">
        <v>1</v>
      </c>
      <c r="Q6" s="2">
        <v>1</v>
      </c>
      <c r="R6" s="2">
        <v>3</v>
      </c>
      <c r="S6" s="2">
        <v>5</v>
      </c>
      <c r="T6" s="2">
        <v>5</v>
      </c>
      <c r="U6" s="2">
        <v>4</v>
      </c>
      <c r="V6" s="2">
        <v>2</v>
      </c>
      <c r="W6" s="2">
        <v>5</v>
      </c>
      <c r="X6" s="2">
        <v>1</v>
      </c>
      <c r="Y6" s="2">
        <v>1</v>
      </c>
      <c r="Z6" s="1" t="s">
        <v>59</v>
      </c>
      <c r="AA6" s="1" t="s">
        <v>59</v>
      </c>
      <c r="AB6" s="1" t="s">
        <v>60</v>
      </c>
      <c r="AC6" s="1" t="s">
        <v>57</v>
      </c>
      <c r="AD6" s="1" t="s">
        <v>60</v>
      </c>
      <c r="AE6" s="1"/>
      <c r="AF6" s="1"/>
      <c r="AG6" s="1"/>
      <c r="AH6" s="1"/>
      <c r="AI6" s="1"/>
      <c r="AJ6" s="1"/>
      <c r="AK6" s="1"/>
      <c r="AL6" s="4">
        <f t="shared" si="1"/>
        <v>4.8611111111110383E-3</v>
      </c>
      <c r="AM6" s="3">
        <v>0.44236111111111115</v>
      </c>
      <c r="AN6" s="1" t="s">
        <v>89</v>
      </c>
      <c r="AO6" s="1" t="s">
        <v>90</v>
      </c>
      <c r="AP6" s="3">
        <v>0.44722222222222219</v>
      </c>
      <c r="AQ6" s="5">
        <f t="shared" si="2"/>
        <v>2.0833333333333814E-3</v>
      </c>
      <c r="AR6" s="3">
        <v>0.44722222222222219</v>
      </c>
      <c r="AS6" s="1" t="s">
        <v>91</v>
      </c>
      <c r="AT6" s="1" t="s">
        <v>92</v>
      </c>
      <c r="AU6" s="3">
        <v>0.44930555555555557</v>
      </c>
      <c r="AV6" s="1" t="s">
        <v>65</v>
      </c>
      <c r="AW6" s="1" t="s">
        <v>65</v>
      </c>
      <c r="AX6" s="1" t="s">
        <v>65</v>
      </c>
      <c r="AY6" s="1" t="s">
        <v>66</v>
      </c>
      <c r="AZ6" s="1" t="s">
        <v>66</v>
      </c>
      <c r="BA6" s="1" t="s">
        <v>65</v>
      </c>
      <c r="BB6" s="1" t="s">
        <v>65</v>
      </c>
      <c r="BC6" s="1" t="s">
        <v>65</v>
      </c>
      <c r="BD6" s="1" t="s">
        <v>66</v>
      </c>
      <c r="BE6" s="1" t="s">
        <v>66</v>
      </c>
      <c r="BF6" s="1" t="s">
        <v>65</v>
      </c>
      <c r="BG6" s="1" t="s">
        <v>68</v>
      </c>
      <c r="BH6" s="1" t="s">
        <v>68</v>
      </c>
      <c r="BI6" s="1" t="s">
        <v>68</v>
      </c>
      <c r="BJ6" s="1" t="s">
        <v>71</v>
      </c>
      <c r="BK6" s="1" t="s">
        <v>71</v>
      </c>
      <c r="BL6" s="1" t="s">
        <v>71</v>
      </c>
      <c r="BM6" s="1" t="s">
        <v>68</v>
      </c>
      <c r="BN6" s="1" t="s">
        <v>68</v>
      </c>
      <c r="BO6" s="1" t="s">
        <v>68</v>
      </c>
      <c r="BP6" s="1" t="s">
        <v>65</v>
      </c>
      <c r="BQ6" s="1" t="s">
        <v>66</v>
      </c>
      <c r="BR6" s="1" t="s">
        <v>66</v>
      </c>
      <c r="BS6" s="3">
        <v>0.45</v>
      </c>
    </row>
    <row r="7" spans="1:71" ht="370.15" thickBot="1" x14ac:dyDescent="0.4">
      <c r="A7" s="1" t="s">
        <v>174</v>
      </c>
      <c r="B7" s="1" t="s">
        <v>56</v>
      </c>
      <c r="C7" s="1" t="s">
        <v>55</v>
      </c>
      <c r="D7" s="1" t="s">
        <v>55</v>
      </c>
      <c r="E7" s="1" t="s">
        <v>56</v>
      </c>
      <c r="F7" s="1" t="s">
        <v>56</v>
      </c>
      <c r="G7" s="1" t="s">
        <v>56</v>
      </c>
      <c r="H7" s="1" t="s">
        <v>55</v>
      </c>
      <c r="I7" s="4">
        <f t="shared" si="0"/>
        <v>1.8749999999999989E-2</v>
      </c>
      <c r="J7" s="3">
        <v>0.43333333333333335</v>
      </c>
      <c r="K7" s="2">
        <v>2</v>
      </c>
      <c r="L7" s="2">
        <v>3</v>
      </c>
      <c r="M7" s="2">
        <v>3</v>
      </c>
      <c r="N7" s="2">
        <v>3</v>
      </c>
      <c r="O7" s="2">
        <v>2</v>
      </c>
      <c r="P7" s="2">
        <v>4</v>
      </c>
      <c r="Q7" s="2">
        <v>2</v>
      </c>
      <c r="R7" s="2">
        <v>4</v>
      </c>
      <c r="S7" s="2">
        <v>2</v>
      </c>
      <c r="T7" s="2">
        <v>2</v>
      </c>
      <c r="U7" s="2">
        <v>3</v>
      </c>
      <c r="V7" s="2">
        <v>2</v>
      </c>
      <c r="W7" s="2">
        <v>5</v>
      </c>
      <c r="X7" s="2">
        <v>5</v>
      </c>
      <c r="Y7" s="2">
        <v>2</v>
      </c>
      <c r="Z7" s="1" t="s">
        <v>72</v>
      </c>
      <c r="AA7" s="1"/>
      <c r="AB7" s="1" t="s">
        <v>57</v>
      </c>
      <c r="AC7" s="1" t="s">
        <v>72</v>
      </c>
      <c r="AD7" s="1" t="s">
        <v>60</v>
      </c>
      <c r="AE7" s="1"/>
      <c r="AF7" s="1"/>
      <c r="AG7" s="1" t="s">
        <v>93</v>
      </c>
      <c r="AH7" s="1"/>
      <c r="AI7" s="1" t="s">
        <v>60</v>
      </c>
      <c r="AJ7" s="1" t="s">
        <v>57</v>
      </c>
      <c r="AK7" s="1" t="s">
        <v>94</v>
      </c>
      <c r="AL7" s="4">
        <f t="shared" si="1"/>
        <v>4.1666666666666519E-3</v>
      </c>
      <c r="AM7" s="3">
        <v>0.44236111111111115</v>
      </c>
      <c r="AN7" s="1" t="s">
        <v>95</v>
      </c>
      <c r="AO7" s="1" t="s">
        <v>96</v>
      </c>
      <c r="AP7" s="3">
        <v>0.4465277777777778</v>
      </c>
      <c r="AQ7" s="5">
        <f t="shared" si="2"/>
        <v>2.7777777777777679E-3</v>
      </c>
      <c r="AR7" s="3">
        <v>0.4465277777777778</v>
      </c>
      <c r="AS7" s="1" t="s">
        <v>97</v>
      </c>
      <c r="AT7" s="1" t="s">
        <v>98</v>
      </c>
      <c r="AU7" s="3">
        <v>0.44930555555555557</v>
      </c>
      <c r="AV7" s="1" t="s">
        <v>66</v>
      </c>
      <c r="AW7" s="1" t="s">
        <v>65</v>
      </c>
      <c r="AX7" s="1" t="s">
        <v>65</v>
      </c>
      <c r="AY7" s="1" t="s">
        <v>66</v>
      </c>
      <c r="AZ7" s="1" t="s">
        <v>66</v>
      </c>
      <c r="BA7" s="1" t="s">
        <v>66</v>
      </c>
      <c r="BB7" s="1" t="s">
        <v>66</v>
      </c>
      <c r="BC7" s="1" t="s">
        <v>65</v>
      </c>
      <c r="BD7" s="1" t="s">
        <v>66</v>
      </c>
      <c r="BE7" s="1" t="s">
        <v>66</v>
      </c>
      <c r="BF7" s="1" t="s">
        <v>66</v>
      </c>
      <c r="BG7" s="1" t="s">
        <v>69</v>
      </c>
      <c r="BH7" s="1" t="s">
        <v>68</v>
      </c>
      <c r="BI7" s="1" t="s">
        <v>68</v>
      </c>
      <c r="BJ7" s="1" t="s">
        <v>70</v>
      </c>
      <c r="BK7" s="1" t="s">
        <v>71</v>
      </c>
      <c r="BL7" s="1" t="s">
        <v>71</v>
      </c>
      <c r="BM7" s="1" t="s">
        <v>68</v>
      </c>
      <c r="BN7" s="1" t="s">
        <v>68</v>
      </c>
      <c r="BO7" s="1" t="s">
        <v>68</v>
      </c>
      <c r="BP7" s="1" t="s">
        <v>66</v>
      </c>
      <c r="BQ7" s="1" t="s">
        <v>66</v>
      </c>
      <c r="BR7" s="1" t="s">
        <v>65</v>
      </c>
      <c r="BS7" s="3">
        <v>0.45208333333333334</v>
      </c>
    </row>
    <row r="8" spans="1:71" ht="408.4" thickBot="1" x14ac:dyDescent="0.4">
      <c r="A8" s="1" t="s">
        <v>174</v>
      </c>
      <c r="B8" s="1" t="s">
        <v>55</v>
      </c>
      <c r="C8" s="1" t="s">
        <v>55</v>
      </c>
      <c r="D8" s="1" t="s">
        <v>55</v>
      </c>
      <c r="E8" s="1" t="s">
        <v>56</v>
      </c>
      <c r="F8" s="1" t="s">
        <v>56</v>
      </c>
      <c r="G8" s="1" t="s">
        <v>55</v>
      </c>
      <c r="H8" s="1" t="s">
        <v>56</v>
      </c>
      <c r="I8" s="4">
        <f t="shared" si="0"/>
        <v>1.8749999999999989E-2</v>
      </c>
      <c r="J8" s="3">
        <v>0.43472222222222223</v>
      </c>
      <c r="K8" s="2">
        <v>4</v>
      </c>
      <c r="L8" s="2">
        <v>4</v>
      </c>
      <c r="M8" s="2">
        <v>3</v>
      </c>
      <c r="N8" s="2">
        <v>2</v>
      </c>
      <c r="O8" s="2">
        <v>3</v>
      </c>
      <c r="P8" s="2">
        <v>2</v>
      </c>
      <c r="Q8" s="2">
        <v>3</v>
      </c>
      <c r="R8" s="2">
        <v>4</v>
      </c>
      <c r="S8" s="2">
        <v>4</v>
      </c>
      <c r="T8" s="2">
        <v>4</v>
      </c>
      <c r="U8" s="2">
        <v>2</v>
      </c>
      <c r="V8" s="2">
        <v>4</v>
      </c>
      <c r="W8" s="2">
        <v>4</v>
      </c>
      <c r="X8" s="2">
        <v>4</v>
      </c>
      <c r="Y8" s="2">
        <v>5</v>
      </c>
      <c r="Z8" s="1" t="s">
        <v>60</v>
      </c>
      <c r="AA8" s="1" t="s">
        <v>72</v>
      </c>
      <c r="AB8" s="1" t="s">
        <v>60</v>
      </c>
      <c r="AC8" s="1" t="s">
        <v>60</v>
      </c>
      <c r="AD8" s="1" t="s">
        <v>60</v>
      </c>
      <c r="AE8" s="1" t="s">
        <v>58</v>
      </c>
      <c r="AF8" s="1" t="s">
        <v>60</v>
      </c>
      <c r="AG8" s="1" t="s">
        <v>74</v>
      </c>
      <c r="AH8" s="1" t="s">
        <v>59</v>
      </c>
      <c r="AI8" s="1"/>
      <c r="AJ8" s="1" t="s">
        <v>94</v>
      </c>
      <c r="AK8" s="1" t="s">
        <v>99</v>
      </c>
      <c r="AL8" s="4">
        <f t="shared" si="1"/>
        <v>3.4722222222222654E-3</v>
      </c>
      <c r="AM8" s="3">
        <v>0.44305555555555554</v>
      </c>
      <c r="AN8" s="1" t="s">
        <v>100</v>
      </c>
      <c r="AO8" s="1" t="s">
        <v>101</v>
      </c>
      <c r="AP8" s="3">
        <v>0.4465277777777778</v>
      </c>
      <c r="AQ8" s="5">
        <f t="shared" si="2"/>
        <v>4.8611111111110938E-3</v>
      </c>
      <c r="AR8" s="3">
        <v>0.4465277777777778</v>
      </c>
      <c r="AS8" s="1" t="s">
        <v>102</v>
      </c>
      <c r="AT8" s="1" t="s">
        <v>103</v>
      </c>
      <c r="AU8" s="3">
        <v>0.4513888888888889</v>
      </c>
      <c r="AV8" s="1" t="s">
        <v>66</v>
      </c>
      <c r="AW8" s="1" t="s">
        <v>65</v>
      </c>
      <c r="AX8" s="1" t="s">
        <v>79</v>
      </c>
      <c r="AY8" s="1" t="s">
        <v>65</v>
      </c>
      <c r="AZ8" s="1" t="s">
        <v>66</v>
      </c>
      <c r="BA8" s="1" t="s">
        <v>79</v>
      </c>
      <c r="BB8" s="1" t="s">
        <v>66</v>
      </c>
      <c r="BC8" s="1" t="s">
        <v>66</v>
      </c>
      <c r="BD8" s="1" t="s">
        <v>66</v>
      </c>
      <c r="BE8" s="1" t="s">
        <v>66</v>
      </c>
      <c r="BF8" s="1" t="s">
        <v>80</v>
      </c>
      <c r="BG8" s="1" t="s">
        <v>69</v>
      </c>
      <c r="BH8" s="1" t="s">
        <v>68</v>
      </c>
      <c r="BI8" s="1" t="s">
        <v>67</v>
      </c>
      <c r="BJ8" s="1" t="s">
        <v>81</v>
      </c>
      <c r="BK8" s="1" t="s">
        <v>70</v>
      </c>
      <c r="BL8" s="1" t="s">
        <v>71</v>
      </c>
      <c r="BM8" s="1" t="s">
        <v>69</v>
      </c>
      <c r="BN8" s="1" t="s">
        <v>67</v>
      </c>
      <c r="BO8" s="1" t="s">
        <v>67</v>
      </c>
      <c r="BP8" s="1" t="s">
        <v>80</v>
      </c>
      <c r="BQ8" s="1" t="s">
        <v>79</v>
      </c>
      <c r="BR8" s="1" t="s">
        <v>66</v>
      </c>
      <c r="BS8" s="3">
        <v>0.45347222222222222</v>
      </c>
    </row>
    <row r="9" spans="1:71" ht="242.65" thickBot="1" x14ac:dyDescent="0.4">
      <c r="A9" s="1" t="s">
        <v>174</v>
      </c>
      <c r="B9" s="1" t="s">
        <v>55</v>
      </c>
      <c r="C9" s="1" t="s">
        <v>55</v>
      </c>
      <c r="D9" s="1" t="s">
        <v>55</v>
      </c>
      <c r="E9" s="1" t="s">
        <v>56</v>
      </c>
      <c r="F9" s="1" t="s">
        <v>55</v>
      </c>
      <c r="G9" s="1" t="s">
        <v>56</v>
      </c>
      <c r="H9" s="1" t="s">
        <v>56</v>
      </c>
      <c r="I9" s="4">
        <f t="shared" si="0"/>
        <v>2.0138888888888928E-2</v>
      </c>
      <c r="J9" s="3">
        <v>0.43402777777777773</v>
      </c>
      <c r="K9" s="2">
        <v>5</v>
      </c>
      <c r="L9" s="2">
        <v>3</v>
      </c>
      <c r="M9" s="2">
        <v>3</v>
      </c>
      <c r="N9" s="2">
        <v>3</v>
      </c>
      <c r="O9" s="2">
        <v>4</v>
      </c>
      <c r="P9" s="2">
        <v>5</v>
      </c>
      <c r="Q9" s="2">
        <v>3</v>
      </c>
      <c r="R9" s="2">
        <v>4</v>
      </c>
      <c r="S9" s="2">
        <v>5</v>
      </c>
      <c r="T9" s="2">
        <v>3</v>
      </c>
      <c r="U9" s="2">
        <v>2</v>
      </c>
      <c r="V9" s="2">
        <v>5</v>
      </c>
      <c r="W9" s="2">
        <v>4</v>
      </c>
      <c r="X9" s="2">
        <v>3</v>
      </c>
      <c r="Y9" s="2">
        <v>5</v>
      </c>
      <c r="Z9" s="1" t="s">
        <v>60</v>
      </c>
      <c r="AA9" s="1" t="s">
        <v>72</v>
      </c>
      <c r="AB9" s="1"/>
      <c r="AC9" s="1"/>
      <c r="AD9" s="1" t="s">
        <v>60</v>
      </c>
      <c r="AE9" s="1" t="s">
        <v>60</v>
      </c>
      <c r="AF9" s="1" t="s">
        <v>73</v>
      </c>
      <c r="AG9" s="1" t="s">
        <v>73</v>
      </c>
      <c r="AH9" s="1" t="s">
        <v>60</v>
      </c>
      <c r="AI9" s="1" t="s">
        <v>73</v>
      </c>
      <c r="AJ9" s="1" t="s">
        <v>57</v>
      </c>
      <c r="AK9" s="1" t="s">
        <v>60</v>
      </c>
      <c r="AL9" s="4">
        <f t="shared" si="1"/>
        <v>4.1666666666666519E-3</v>
      </c>
      <c r="AM9" s="3">
        <v>0.4465277777777778</v>
      </c>
      <c r="AN9" s="1" t="s">
        <v>104</v>
      </c>
      <c r="AO9" s="1" t="s">
        <v>105</v>
      </c>
      <c r="AP9" s="3">
        <v>0.45069444444444445</v>
      </c>
      <c r="AQ9" s="5">
        <f t="shared" si="2"/>
        <v>2.0833333333333259E-3</v>
      </c>
      <c r="AR9" s="3">
        <v>0.45069444444444445</v>
      </c>
      <c r="AS9" s="1" t="s">
        <v>106</v>
      </c>
      <c r="AT9" s="1" t="s">
        <v>107</v>
      </c>
      <c r="AU9" s="3">
        <v>0.45277777777777778</v>
      </c>
      <c r="AV9" s="1" t="s">
        <v>65</v>
      </c>
      <c r="AW9" s="1" t="s">
        <v>66</v>
      </c>
      <c r="AX9" s="1" t="s">
        <v>79</v>
      </c>
      <c r="AY9" s="1" t="s">
        <v>66</v>
      </c>
      <c r="AZ9" s="1" t="s">
        <v>65</v>
      </c>
      <c r="BA9" s="1" t="s">
        <v>66</v>
      </c>
      <c r="BB9" s="1" t="s">
        <v>66</v>
      </c>
      <c r="BC9" s="1" t="s">
        <v>79</v>
      </c>
      <c r="BD9" s="1" t="s">
        <v>79</v>
      </c>
      <c r="BE9" s="1" t="s">
        <v>66</v>
      </c>
      <c r="BF9" s="1" t="s">
        <v>65</v>
      </c>
      <c r="BG9" s="1" t="s">
        <v>69</v>
      </c>
      <c r="BH9" s="1" t="s">
        <v>67</v>
      </c>
      <c r="BI9" s="1" t="s">
        <v>68</v>
      </c>
      <c r="BJ9" s="1" t="s">
        <v>81</v>
      </c>
      <c r="BK9" s="1" t="s">
        <v>71</v>
      </c>
      <c r="BL9" s="1" t="s">
        <v>70</v>
      </c>
      <c r="BM9" s="1" t="s">
        <v>69</v>
      </c>
      <c r="BN9" s="1" t="s">
        <v>67</v>
      </c>
      <c r="BO9" s="1" t="s">
        <v>69</v>
      </c>
      <c r="BP9" s="1" t="s">
        <v>65</v>
      </c>
      <c r="BQ9" s="1" t="s">
        <v>65</v>
      </c>
      <c r="BR9" s="1" t="s">
        <v>79</v>
      </c>
      <c r="BS9" s="3">
        <v>0.45416666666666666</v>
      </c>
    </row>
    <row r="10" spans="1:71" ht="229.9" thickBot="1" x14ac:dyDescent="0.4">
      <c r="A10" s="1" t="s">
        <v>174</v>
      </c>
      <c r="B10" s="1" t="s">
        <v>55</v>
      </c>
      <c r="C10" s="1" t="s">
        <v>55</v>
      </c>
      <c r="D10" s="1" t="s">
        <v>55</v>
      </c>
      <c r="E10" s="1" t="s">
        <v>56</v>
      </c>
      <c r="F10" s="1" t="s">
        <v>56</v>
      </c>
      <c r="G10" s="1" t="s">
        <v>56</v>
      </c>
      <c r="H10" s="1" t="s">
        <v>56</v>
      </c>
      <c r="I10" s="4">
        <f t="shared" si="0"/>
        <v>2.430555555555558E-2</v>
      </c>
      <c r="J10" s="3">
        <v>0.4375</v>
      </c>
      <c r="K10" s="2">
        <v>3</v>
      </c>
      <c r="L10" s="2">
        <v>4</v>
      </c>
      <c r="M10" s="2">
        <v>2</v>
      </c>
      <c r="N10" s="2">
        <v>2</v>
      </c>
      <c r="O10" s="2">
        <v>2</v>
      </c>
      <c r="P10" s="2">
        <v>1</v>
      </c>
      <c r="Q10" s="2">
        <v>4</v>
      </c>
      <c r="R10" s="2">
        <v>4</v>
      </c>
      <c r="S10" s="2">
        <v>2</v>
      </c>
      <c r="T10" s="2">
        <v>3</v>
      </c>
      <c r="U10" s="2">
        <v>2</v>
      </c>
      <c r="V10" s="2">
        <v>4</v>
      </c>
      <c r="W10" s="2">
        <v>4</v>
      </c>
      <c r="X10" s="2">
        <v>3</v>
      </c>
      <c r="Y10" s="2">
        <v>5</v>
      </c>
      <c r="Z10" s="1" t="s">
        <v>59</v>
      </c>
      <c r="AA10" s="1" t="s">
        <v>60</v>
      </c>
      <c r="AB10" s="1" t="s">
        <v>60</v>
      </c>
      <c r="AC10" s="1" t="s">
        <v>57</v>
      </c>
      <c r="AD10" s="1" t="s">
        <v>74</v>
      </c>
      <c r="AE10" s="1" t="s">
        <v>60</v>
      </c>
      <c r="AF10" s="1" t="s">
        <v>74</v>
      </c>
      <c r="AG10" s="1"/>
      <c r="AH10" s="1" t="s">
        <v>60</v>
      </c>
      <c r="AI10" s="1" t="s">
        <v>59</v>
      </c>
      <c r="AJ10" s="1" t="s">
        <v>60</v>
      </c>
      <c r="AK10" s="1" t="s">
        <v>74</v>
      </c>
      <c r="AL10" s="4">
        <f t="shared" si="1"/>
        <v>6.9444444444444753E-3</v>
      </c>
      <c r="AM10" s="3">
        <v>0.44444444444444442</v>
      </c>
      <c r="AN10" s="1" t="s">
        <v>108</v>
      </c>
      <c r="AO10" s="1" t="s">
        <v>109</v>
      </c>
      <c r="AP10" s="3">
        <v>0.4513888888888889</v>
      </c>
      <c r="AQ10" s="5">
        <f t="shared" si="2"/>
        <v>3.4722222222222099E-3</v>
      </c>
      <c r="AR10" s="3">
        <v>0.4513888888888889</v>
      </c>
      <c r="AS10" s="1" t="s">
        <v>110</v>
      </c>
      <c r="AT10" s="1" t="s">
        <v>111</v>
      </c>
      <c r="AU10" s="3">
        <v>0.4548611111111111</v>
      </c>
      <c r="AV10" s="1" t="s">
        <v>66</v>
      </c>
      <c r="AW10" s="1" t="s">
        <v>66</v>
      </c>
      <c r="AX10" s="1" t="s">
        <v>66</v>
      </c>
      <c r="AY10" s="1" t="s">
        <v>79</v>
      </c>
      <c r="AZ10" s="1" t="s">
        <v>79</v>
      </c>
      <c r="BA10" s="1" t="s">
        <v>66</v>
      </c>
      <c r="BB10" s="1" t="s">
        <v>66</v>
      </c>
      <c r="BC10" s="1" t="s">
        <v>66</v>
      </c>
      <c r="BD10" s="1" t="s">
        <v>79</v>
      </c>
      <c r="BE10" s="1" t="s">
        <v>66</v>
      </c>
      <c r="BF10" s="1" t="s">
        <v>65</v>
      </c>
      <c r="BG10" s="1" t="s">
        <v>68</v>
      </c>
      <c r="BH10" s="1" t="s">
        <v>67</v>
      </c>
      <c r="BI10" s="1" t="s">
        <v>67</v>
      </c>
      <c r="BJ10" s="1" t="s">
        <v>70</v>
      </c>
      <c r="BK10" s="1" t="s">
        <v>71</v>
      </c>
      <c r="BL10" s="1" t="s">
        <v>71</v>
      </c>
      <c r="BM10" s="1" t="s">
        <v>67</v>
      </c>
      <c r="BN10" s="1" t="s">
        <v>68</v>
      </c>
      <c r="BO10" s="1" t="s">
        <v>68</v>
      </c>
      <c r="BP10" s="1" t="s">
        <v>66</v>
      </c>
      <c r="BQ10" s="1" t="s">
        <v>79</v>
      </c>
      <c r="BR10" s="1" t="s">
        <v>66</v>
      </c>
      <c r="BS10" s="3">
        <v>0.46180555555555558</v>
      </c>
    </row>
    <row r="11" spans="1:71" ht="344.65" thickBot="1" x14ac:dyDescent="0.4">
      <c r="A11" s="1" t="s">
        <v>174</v>
      </c>
      <c r="B11" s="1" t="s">
        <v>55</v>
      </c>
      <c r="C11" s="1" t="s">
        <v>55</v>
      </c>
      <c r="D11" s="1" t="s">
        <v>55</v>
      </c>
      <c r="E11" s="1" t="s">
        <v>56</v>
      </c>
      <c r="F11" s="1" t="s">
        <v>55</v>
      </c>
      <c r="G11" s="1" t="s">
        <v>55</v>
      </c>
      <c r="H11" s="1" t="s">
        <v>55</v>
      </c>
      <c r="I11" s="4">
        <f t="shared" si="0"/>
        <v>2.0138888888888873E-2</v>
      </c>
      <c r="J11" s="3">
        <v>0.43472222222222223</v>
      </c>
      <c r="K11" s="2">
        <v>3</v>
      </c>
      <c r="L11" s="2">
        <v>2</v>
      </c>
      <c r="M11" s="2">
        <v>1</v>
      </c>
      <c r="N11" s="2">
        <v>3</v>
      </c>
      <c r="O11" s="2">
        <v>2</v>
      </c>
      <c r="P11" s="2">
        <v>1</v>
      </c>
      <c r="Q11" s="2">
        <v>4</v>
      </c>
      <c r="R11" s="2">
        <v>3</v>
      </c>
      <c r="S11" s="2">
        <v>3</v>
      </c>
      <c r="T11" s="2">
        <v>3</v>
      </c>
      <c r="U11" s="2">
        <v>2</v>
      </c>
      <c r="V11" s="2">
        <v>2</v>
      </c>
      <c r="W11" s="2">
        <v>3</v>
      </c>
      <c r="X11" s="2">
        <v>3</v>
      </c>
      <c r="Y11" s="2">
        <v>4</v>
      </c>
      <c r="Z11" s="1" t="s">
        <v>60</v>
      </c>
      <c r="AA11" s="1" t="s">
        <v>60</v>
      </c>
      <c r="AB11" s="1"/>
      <c r="AC11" s="1"/>
      <c r="AD11" s="1"/>
      <c r="AE11" s="1" t="s">
        <v>60</v>
      </c>
      <c r="AF11" s="1"/>
      <c r="AG11" s="1" t="s">
        <v>60</v>
      </c>
      <c r="AH11" s="1" t="s">
        <v>57</v>
      </c>
      <c r="AI11" s="1"/>
      <c r="AJ11" s="1"/>
      <c r="AK11" s="1" t="s">
        <v>74</v>
      </c>
      <c r="AL11" s="4">
        <f t="shared" si="1"/>
        <v>4.8611111111111494E-3</v>
      </c>
      <c r="AM11" s="3">
        <v>0.44444444444444442</v>
      </c>
      <c r="AN11" s="1" t="s">
        <v>112</v>
      </c>
      <c r="AO11" s="1" t="s">
        <v>113</v>
      </c>
      <c r="AP11" s="3">
        <v>0.44930555555555557</v>
      </c>
      <c r="AQ11" s="5">
        <f t="shared" si="2"/>
        <v>4.1666666666666519E-3</v>
      </c>
      <c r="AR11" s="3">
        <v>0.44930555555555557</v>
      </c>
      <c r="AS11" s="1" t="s">
        <v>114</v>
      </c>
      <c r="AT11" s="1" t="s">
        <v>115</v>
      </c>
      <c r="AU11" s="3">
        <v>0.45347222222222222</v>
      </c>
      <c r="AV11" s="1" t="s">
        <v>66</v>
      </c>
      <c r="AW11" s="1" t="s">
        <v>66</v>
      </c>
      <c r="AX11" s="1" t="s">
        <v>65</v>
      </c>
      <c r="AY11" s="1" t="s">
        <v>65</v>
      </c>
      <c r="AZ11" s="1" t="s">
        <v>65</v>
      </c>
      <c r="BA11" s="1" t="s">
        <v>66</v>
      </c>
      <c r="BB11" s="1" t="s">
        <v>66</v>
      </c>
      <c r="BC11" s="1" t="s">
        <v>65</v>
      </c>
      <c r="BD11" s="1" t="s">
        <v>65</v>
      </c>
      <c r="BE11" s="1" t="s">
        <v>65</v>
      </c>
      <c r="BF11" s="1" t="s">
        <v>65</v>
      </c>
      <c r="BG11" s="1" t="s">
        <v>67</v>
      </c>
      <c r="BH11" s="1" t="s">
        <v>68</v>
      </c>
      <c r="BI11" s="1" t="s">
        <v>68</v>
      </c>
      <c r="BJ11" s="1" t="s">
        <v>81</v>
      </c>
      <c r="BK11" s="1" t="s">
        <v>71</v>
      </c>
      <c r="BL11" s="1" t="s">
        <v>71</v>
      </c>
      <c r="BM11" s="1" t="s">
        <v>67</v>
      </c>
      <c r="BN11" s="1" t="s">
        <v>68</v>
      </c>
      <c r="BO11" s="1" t="s">
        <v>68</v>
      </c>
      <c r="BP11" s="1" t="s">
        <v>80</v>
      </c>
      <c r="BQ11" s="1" t="s">
        <v>66</v>
      </c>
      <c r="BR11" s="1" t="s">
        <v>65</v>
      </c>
      <c r="BS11" s="3">
        <v>0.4548611111111111</v>
      </c>
    </row>
    <row r="12" spans="1:71" ht="242.65" thickBot="1" x14ac:dyDescent="0.4">
      <c r="A12" s="1" t="s">
        <v>174</v>
      </c>
      <c r="B12" s="1" t="s">
        <v>55</v>
      </c>
      <c r="C12" s="1" t="s">
        <v>55</v>
      </c>
      <c r="D12" s="1" t="s">
        <v>55</v>
      </c>
      <c r="E12" s="1" t="s">
        <v>56</v>
      </c>
      <c r="F12" s="1" t="s">
        <v>56</v>
      </c>
      <c r="G12" s="1" t="s">
        <v>56</v>
      </c>
      <c r="H12" s="1" t="s">
        <v>55</v>
      </c>
      <c r="I12" s="4">
        <f t="shared" si="0"/>
        <v>2.0138888888888928E-2</v>
      </c>
      <c r="J12" s="3">
        <v>0.43541666666666662</v>
      </c>
      <c r="K12" s="2">
        <v>2</v>
      </c>
      <c r="L12" s="2">
        <v>3</v>
      </c>
      <c r="M12" s="2">
        <v>5</v>
      </c>
      <c r="N12" s="2">
        <v>5</v>
      </c>
      <c r="O12" s="2">
        <v>3</v>
      </c>
      <c r="P12" s="2">
        <v>2</v>
      </c>
      <c r="Q12" s="2">
        <v>3</v>
      </c>
      <c r="R12" s="2">
        <v>5</v>
      </c>
      <c r="S12" s="2">
        <v>3</v>
      </c>
      <c r="T12" s="2">
        <v>3</v>
      </c>
      <c r="U12" s="2">
        <v>5</v>
      </c>
      <c r="V12" s="2">
        <v>3</v>
      </c>
      <c r="W12" s="2">
        <v>4</v>
      </c>
      <c r="X12" s="2">
        <v>5</v>
      </c>
      <c r="Y12" s="2">
        <v>3</v>
      </c>
      <c r="Z12" s="1" t="s">
        <v>60</v>
      </c>
      <c r="AA12" s="1" t="s">
        <v>60</v>
      </c>
      <c r="AB12" s="1" t="s">
        <v>60</v>
      </c>
      <c r="AC12" s="1" t="s">
        <v>60</v>
      </c>
      <c r="AD12" s="1" t="s">
        <v>74</v>
      </c>
      <c r="AE12" s="1" t="s">
        <v>73</v>
      </c>
      <c r="AF12" s="1"/>
      <c r="AG12" s="1" t="s">
        <v>57</v>
      </c>
      <c r="AH12" s="1"/>
      <c r="AI12" s="1"/>
      <c r="AJ12" s="1" t="s">
        <v>57</v>
      </c>
      <c r="AK12" s="1" t="s">
        <v>93</v>
      </c>
      <c r="AL12" s="4">
        <f t="shared" si="1"/>
        <v>4.1666666666667074E-3</v>
      </c>
      <c r="AM12" s="3">
        <v>0.44722222222222219</v>
      </c>
      <c r="AN12" s="1" t="s">
        <v>116</v>
      </c>
      <c r="AO12" s="1" t="s">
        <v>117</v>
      </c>
      <c r="AP12" s="3">
        <v>0.4513888888888889</v>
      </c>
      <c r="AQ12" s="5">
        <f t="shared" si="2"/>
        <v>2.0833333333333259E-3</v>
      </c>
      <c r="AR12" s="3">
        <v>0.45208333333333334</v>
      </c>
      <c r="AS12" s="1" t="s">
        <v>118</v>
      </c>
      <c r="AT12" s="1" t="s">
        <v>119</v>
      </c>
      <c r="AU12" s="3">
        <v>0.45416666666666666</v>
      </c>
      <c r="AV12" s="1" t="s">
        <v>65</v>
      </c>
      <c r="AW12" s="1" t="s">
        <v>65</v>
      </c>
      <c r="AX12" s="1" t="s">
        <v>65</v>
      </c>
      <c r="AY12" s="1" t="s">
        <v>66</v>
      </c>
      <c r="AZ12" s="1" t="s">
        <v>66</v>
      </c>
      <c r="BA12" s="1" t="s">
        <v>66</v>
      </c>
      <c r="BB12" s="1" t="s">
        <v>66</v>
      </c>
      <c r="BC12" s="1" t="s">
        <v>66</v>
      </c>
      <c r="BD12" s="1" t="s">
        <v>66</v>
      </c>
      <c r="BE12" s="1" t="s">
        <v>66</v>
      </c>
      <c r="BF12" s="1" t="s">
        <v>66</v>
      </c>
      <c r="BG12" s="1" t="s">
        <v>67</v>
      </c>
      <c r="BH12" s="1" t="s">
        <v>68</v>
      </c>
      <c r="BI12" s="1" t="s">
        <v>67</v>
      </c>
      <c r="BJ12" s="1" t="s">
        <v>71</v>
      </c>
      <c r="BK12" s="1" t="s">
        <v>71</v>
      </c>
      <c r="BL12" s="1" t="s">
        <v>71</v>
      </c>
      <c r="BM12" s="1" t="s">
        <v>67</v>
      </c>
      <c r="BN12" s="1" t="s">
        <v>68</v>
      </c>
      <c r="BO12" s="1" t="s">
        <v>68</v>
      </c>
      <c r="BP12" s="1" t="s">
        <v>65</v>
      </c>
      <c r="BQ12" s="1" t="s">
        <v>66</v>
      </c>
      <c r="BR12" s="1" t="s">
        <v>65</v>
      </c>
      <c r="BS12" s="3">
        <v>0.45555555555555555</v>
      </c>
    </row>
    <row r="13" spans="1:71" ht="357.4" thickBot="1" x14ac:dyDescent="0.4">
      <c r="A13" s="1" t="s">
        <v>174</v>
      </c>
      <c r="B13" s="1" t="s">
        <v>56</v>
      </c>
      <c r="C13" s="1" t="s">
        <v>56</v>
      </c>
      <c r="D13" s="1" t="s">
        <v>56</v>
      </c>
      <c r="E13" s="1" t="s">
        <v>56</v>
      </c>
      <c r="F13" s="1" t="s">
        <v>56</v>
      </c>
      <c r="G13" s="1" t="s">
        <v>56</v>
      </c>
      <c r="H13" s="1" t="s">
        <v>56</v>
      </c>
      <c r="I13" s="4">
        <f t="shared" si="0"/>
        <v>6.9444444444445308E-3</v>
      </c>
      <c r="J13" s="3">
        <v>0.53680555555555554</v>
      </c>
      <c r="K13" s="2">
        <v>3</v>
      </c>
      <c r="L13" s="2">
        <v>3</v>
      </c>
      <c r="M13" s="2">
        <v>3</v>
      </c>
      <c r="N13" s="2">
        <v>3</v>
      </c>
      <c r="O13" s="2">
        <v>3</v>
      </c>
      <c r="P13" s="2">
        <v>3</v>
      </c>
      <c r="Q13" s="2">
        <v>3</v>
      </c>
      <c r="R13" s="2">
        <v>3</v>
      </c>
      <c r="S13" s="2">
        <v>3</v>
      </c>
      <c r="T13" s="2">
        <v>3</v>
      </c>
      <c r="U13" s="2">
        <v>3</v>
      </c>
      <c r="V13" s="2">
        <v>3</v>
      </c>
      <c r="W13" s="2">
        <v>3</v>
      </c>
      <c r="X13" s="2">
        <v>3</v>
      </c>
      <c r="Y13" s="2">
        <v>3</v>
      </c>
      <c r="Z13" s="1" t="s">
        <v>73</v>
      </c>
      <c r="AA13" s="1" t="s">
        <v>57</v>
      </c>
      <c r="AB13" s="1" t="s">
        <v>60</v>
      </c>
      <c r="AC13" s="1"/>
      <c r="AD13" s="1"/>
      <c r="AE13" s="1"/>
      <c r="AF13" s="1"/>
      <c r="AG13" s="1"/>
      <c r="AH13" s="1"/>
      <c r="AI13" s="1"/>
      <c r="AJ13" s="1"/>
      <c r="AK13" s="1"/>
      <c r="AL13" s="4">
        <f t="shared" si="1"/>
        <v>1.388888888888884E-3</v>
      </c>
      <c r="AM13" s="3">
        <v>0.53888888888888886</v>
      </c>
      <c r="AN13" s="1" t="s">
        <v>89</v>
      </c>
      <c r="AO13" s="1" t="s">
        <v>120</v>
      </c>
      <c r="AP13" s="3">
        <v>0.54027777777777775</v>
      </c>
      <c r="AQ13" s="5">
        <f t="shared" si="2"/>
        <v>2.7777777777777679E-3</v>
      </c>
      <c r="AR13" s="3">
        <v>0.54027777777777775</v>
      </c>
      <c r="AS13" s="1" t="s">
        <v>121</v>
      </c>
      <c r="AT13" s="1" t="s">
        <v>122</v>
      </c>
      <c r="AU13" s="3">
        <v>0.54305555555555551</v>
      </c>
      <c r="AV13" s="1" t="s">
        <v>65</v>
      </c>
      <c r="AW13" s="1" t="s">
        <v>65</v>
      </c>
      <c r="AX13" s="1" t="s">
        <v>65</v>
      </c>
      <c r="AY13" s="1" t="s">
        <v>66</v>
      </c>
      <c r="AZ13" s="1" t="s">
        <v>66</v>
      </c>
      <c r="BA13" s="1" t="s">
        <v>65</v>
      </c>
      <c r="BB13" s="1" t="s">
        <v>66</v>
      </c>
      <c r="BC13" s="1" t="s">
        <v>66</v>
      </c>
      <c r="BD13" s="1" t="s">
        <v>66</v>
      </c>
      <c r="BE13" s="1" t="s">
        <v>66</v>
      </c>
      <c r="BF13" s="1" t="s">
        <v>65</v>
      </c>
      <c r="BG13" s="1" t="s">
        <v>68</v>
      </c>
      <c r="BH13" s="1" t="s">
        <v>82</v>
      </c>
      <c r="BI13" s="1" t="s">
        <v>67</v>
      </c>
      <c r="BJ13" s="1" t="s">
        <v>70</v>
      </c>
      <c r="BK13" s="1" t="s">
        <v>88</v>
      </c>
      <c r="BL13" s="1" t="s">
        <v>71</v>
      </c>
      <c r="BM13" s="1" t="s">
        <v>68</v>
      </c>
      <c r="BN13" s="1" t="s">
        <v>67</v>
      </c>
      <c r="BO13" s="1" t="s">
        <v>67</v>
      </c>
      <c r="BP13" s="1" t="s">
        <v>65</v>
      </c>
      <c r="BQ13" s="1" t="s">
        <v>66</v>
      </c>
      <c r="BR13" s="1" t="s">
        <v>66</v>
      </c>
      <c r="BS13" s="3">
        <v>0.54375000000000007</v>
      </c>
    </row>
    <row r="14" spans="1:71" ht="191.65" thickBot="1" x14ac:dyDescent="0.4">
      <c r="A14" s="1" t="s">
        <v>174</v>
      </c>
      <c r="B14" s="1" t="s">
        <v>55</v>
      </c>
      <c r="C14" s="1" t="s">
        <v>56</v>
      </c>
      <c r="D14" s="1" t="s">
        <v>56</v>
      </c>
      <c r="E14" s="1" t="s">
        <v>56</v>
      </c>
      <c r="F14" s="1" t="s">
        <v>55</v>
      </c>
      <c r="G14" s="1" t="s">
        <v>55</v>
      </c>
      <c r="H14" s="1" t="s">
        <v>55</v>
      </c>
      <c r="I14" s="4">
        <f t="shared" si="0"/>
        <v>1.8055555555555602E-2</v>
      </c>
      <c r="J14" s="3">
        <v>0.52986111111111112</v>
      </c>
      <c r="K14" s="2">
        <v>3</v>
      </c>
      <c r="L14" s="2">
        <v>5</v>
      </c>
      <c r="M14" s="2">
        <v>2</v>
      </c>
      <c r="N14" s="2">
        <v>3</v>
      </c>
      <c r="O14" s="2">
        <v>2</v>
      </c>
      <c r="P14" s="2">
        <v>5</v>
      </c>
      <c r="Q14" s="2">
        <v>5</v>
      </c>
      <c r="R14" s="2">
        <v>3</v>
      </c>
      <c r="S14" s="2">
        <v>4</v>
      </c>
      <c r="T14" s="2">
        <v>4</v>
      </c>
      <c r="U14" s="2">
        <v>5</v>
      </c>
      <c r="V14" s="2">
        <v>3</v>
      </c>
      <c r="W14" s="2">
        <v>3</v>
      </c>
      <c r="X14" s="2">
        <v>4</v>
      </c>
      <c r="Y14" s="2">
        <v>5</v>
      </c>
      <c r="Z14" s="1" t="s">
        <v>73</v>
      </c>
      <c r="AA14" s="1" t="s">
        <v>60</v>
      </c>
      <c r="AB14" s="1" t="s">
        <v>73</v>
      </c>
      <c r="AC14" s="1" t="s">
        <v>60</v>
      </c>
      <c r="AD14" s="1"/>
      <c r="AE14" s="1" t="s">
        <v>74</v>
      </c>
      <c r="AF14" s="1" t="s">
        <v>73</v>
      </c>
      <c r="AG14" s="1"/>
      <c r="AH14" s="1"/>
      <c r="AI14" s="1" t="s">
        <v>60</v>
      </c>
      <c r="AJ14" s="1" t="s">
        <v>60</v>
      </c>
      <c r="AK14" s="1" t="s">
        <v>123</v>
      </c>
      <c r="AL14" s="4">
        <f t="shared" si="1"/>
        <v>4.1666666666666519E-3</v>
      </c>
      <c r="AM14" s="3">
        <v>0.53680555555555554</v>
      </c>
      <c r="AN14" s="1" t="s">
        <v>124</v>
      </c>
      <c r="AO14" s="1" t="s">
        <v>125</v>
      </c>
      <c r="AP14" s="3">
        <v>0.54097222222222219</v>
      </c>
      <c r="AQ14" s="5">
        <f t="shared" si="2"/>
        <v>8.3333333333334147E-3</v>
      </c>
      <c r="AR14" s="3">
        <v>0.54097222222222219</v>
      </c>
      <c r="AS14" s="1" t="s">
        <v>126</v>
      </c>
      <c r="AT14" s="1" t="s">
        <v>127</v>
      </c>
      <c r="AU14" s="3">
        <v>0.5493055555555556</v>
      </c>
      <c r="AV14" s="1" t="s">
        <v>66</v>
      </c>
      <c r="AW14" s="1" t="s">
        <v>66</v>
      </c>
      <c r="AX14" s="1" t="s">
        <v>66</v>
      </c>
      <c r="AY14" s="1" t="s">
        <v>79</v>
      </c>
      <c r="AZ14" s="1" t="s">
        <v>66</v>
      </c>
      <c r="BA14" s="1" t="s">
        <v>66</v>
      </c>
      <c r="BB14" s="1" t="s">
        <v>79</v>
      </c>
      <c r="BC14" s="1" t="s">
        <v>65</v>
      </c>
      <c r="BD14" s="1" t="s">
        <v>66</v>
      </c>
      <c r="BE14" s="1" t="s">
        <v>66</v>
      </c>
      <c r="BF14" s="1" t="s">
        <v>66</v>
      </c>
      <c r="BG14" s="1" t="s">
        <v>68</v>
      </c>
      <c r="BH14" s="1" t="s">
        <v>82</v>
      </c>
      <c r="BI14" s="1" t="s">
        <v>67</v>
      </c>
      <c r="BJ14" s="1" t="s">
        <v>70</v>
      </c>
      <c r="BK14" s="1" t="s">
        <v>88</v>
      </c>
      <c r="BL14" s="1" t="s">
        <v>88</v>
      </c>
      <c r="BM14" s="1" t="s">
        <v>67</v>
      </c>
      <c r="BN14" s="1" t="s">
        <v>68</v>
      </c>
      <c r="BO14" s="1" t="s">
        <v>69</v>
      </c>
      <c r="BP14" s="1" t="s">
        <v>66</v>
      </c>
      <c r="BQ14" s="1" t="s">
        <v>79</v>
      </c>
      <c r="BR14" s="1" t="s">
        <v>66</v>
      </c>
      <c r="BS14" s="3">
        <v>0.54791666666666672</v>
      </c>
    </row>
    <row r="15" spans="1:71" ht="331.9" thickBot="1" x14ac:dyDescent="0.4">
      <c r="A15" s="1" t="s">
        <v>174</v>
      </c>
      <c r="B15" s="1" t="s">
        <v>55</v>
      </c>
      <c r="C15" s="1" t="s">
        <v>55</v>
      </c>
      <c r="D15" s="1" t="s">
        <v>55</v>
      </c>
      <c r="E15" s="1" t="s">
        <v>56</v>
      </c>
      <c r="F15" s="1" t="s">
        <v>55</v>
      </c>
      <c r="G15" s="1" t="s">
        <v>55</v>
      </c>
      <c r="H15" s="1" t="s">
        <v>55</v>
      </c>
      <c r="I15" s="4">
        <f t="shared" si="0"/>
        <v>2.2916666666666696E-2</v>
      </c>
      <c r="J15" s="3">
        <v>0.52916666666666667</v>
      </c>
      <c r="K15" s="2">
        <v>5</v>
      </c>
      <c r="L15" s="2">
        <v>3</v>
      </c>
      <c r="M15" s="2">
        <v>1</v>
      </c>
      <c r="N15" s="2">
        <v>5</v>
      </c>
      <c r="O15" s="2">
        <v>1</v>
      </c>
      <c r="P15" s="2">
        <v>1</v>
      </c>
      <c r="Q15" s="2">
        <v>5</v>
      </c>
      <c r="R15" s="2">
        <v>1</v>
      </c>
      <c r="S15" s="2">
        <v>1</v>
      </c>
      <c r="T15" s="2">
        <v>3</v>
      </c>
      <c r="U15" s="2">
        <v>1</v>
      </c>
      <c r="V15" s="2">
        <v>5</v>
      </c>
      <c r="W15" s="2">
        <v>5</v>
      </c>
      <c r="X15" s="2">
        <v>1</v>
      </c>
      <c r="Y15" s="2">
        <v>1</v>
      </c>
      <c r="Z15" s="1" t="s">
        <v>60</v>
      </c>
      <c r="AA15" s="1" t="s">
        <v>60</v>
      </c>
      <c r="AB15" s="1"/>
      <c r="AC15" s="1" t="s">
        <v>72</v>
      </c>
      <c r="AD15" s="1" t="s">
        <v>128</v>
      </c>
      <c r="AE15" s="1" t="s">
        <v>128</v>
      </c>
      <c r="AF15" s="1"/>
      <c r="AG15" s="1" t="s">
        <v>73</v>
      </c>
      <c r="AH15" s="1" t="s">
        <v>73</v>
      </c>
      <c r="AI15" s="1" t="s">
        <v>74</v>
      </c>
      <c r="AJ15" s="1" t="s">
        <v>72</v>
      </c>
      <c r="AK15" s="1" t="s">
        <v>58</v>
      </c>
      <c r="AL15" s="4">
        <f t="shared" si="1"/>
        <v>4.8611111111112049E-3</v>
      </c>
      <c r="AM15" s="3">
        <v>0.54027777777777775</v>
      </c>
      <c r="AN15" s="1" t="s">
        <v>129</v>
      </c>
      <c r="AO15" s="1" t="s">
        <v>130</v>
      </c>
      <c r="AP15" s="3">
        <v>0.54513888888888895</v>
      </c>
      <c r="AQ15" s="5">
        <f t="shared" si="2"/>
        <v>4.8611111111112049E-3</v>
      </c>
      <c r="AR15" s="3">
        <v>0.54583333333333328</v>
      </c>
      <c r="AS15" s="1" t="s">
        <v>131</v>
      </c>
      <c r="AT15" s="1" t="s">
        <v>132</v>
      </c>
      <c r="AU15" s="3">
        <v>0.55069444444444449</v>
      </c>
      <c r="AV15" s="1" t="s">
        <v>79</v>
      </c>
      <c r="AW15" s="1" t="s">
        <v>65</v>
      </c>
      <c r="AX15" s="1" t="s">
        <v>80</v>
      </c>
      <c r="AY15" s="1" t="s">
        <v>66</v>
      </c>
      <c r="AZ15" s="1" t="s">
        <v>79</v>
      </c>
      <c r="BA15" s="1" t="s">
        <v>79</v>
      </c>
      <c r="BB15" s="1" t="s">
        <v>66</v>
      </c>
      <c r="BC15" s="1" t="s">
        <v>65</v>
      </c>
      <c r="BD15" s="1" t="s">
        <v>66</v>
      </c>
      <c r="BE15" s="1" t="s">
        <v>65</v>
      </c>
      <c r="BF15" s="1" t="s">
        <v>80</v>
      </c>
      <c r="BG15" s="1" t="s">
        <v>67</v>
      </c>
      <c r="BH15" s="1" t="s">
        <v>68</v>
      </c>
      <c r="BI15" s="1" t="s">
        <v>67</v>
      </c>
      <c r="BJ15" s="1" t="s">
        <v>88</v>
      </c>
      <c r="BK15" s="1" t="s">
        <v>70</v>
      </c>
      <c r="BL15" s="1" t="s">
        <v>71</v>
      </c>
      <c r="BM15" s="1" t="s">
        <v>67</v>
      </c>
      <c r="BN15" s="1" t="s">
        <v>69</v>
      </c>
      <c r="BO15" s="1" t="s">
        <v>68</v>
      </c>
      <c r="BP15" s="1" t="s">
        <v>80</v>
      </c>
      <c r="BQ15" s="1" t="s">
        <v>79</v>
      </c>
      <c r="BR15" s="1" t="s">
        <v>66</v>
      </c>
      <c r="BS15" s="3">
        <v>0.55208333333333337</v>
      </c>
    </row>
    <row r="16" spans="1:71" ht="395.65" thickBot="1" x14ac:dyDescent="0.4">
      <c r="A16" s="1" t="s">
        <v>174</v>
      </c>
      <c r="B16" s="1" t="s">
        <v>55</v>
      </c>
      <c r="C16" s="1" t="s">
        <v>55</v>
      </c>
      <c r="D16" s="1" t="s">
        <v>55</v>
      </c>
      <c r="E16" s="1" t="s">
        <v>56</v>
      </c>
      <c r="F16" s="1" t="s">
        <v>55</v>
      </c>
      <c r="G16" s="1" t="s">
        <v>55</v>
      </c>
      <c r="H16" s="1" t="s">
        <v>55</v>
      </c>
      <c r="I16" s="4">
        <f t="shared" si="0"/>
        <v>2.9861111111111116E-2</v>
      </c>
      <c r="J16" s="3">
        <v>0.52916666666666667</v>
      </c>
      <c r="K16" s="2">
        <v>5</v>
      </c>
      <c r="L16" s="2">
        <v>3</v>
      </c>
      <c r="M16" s="2">
        <v>1</v>
      </c>
      <c r="N16" s="2">
        <v>5</v>
      </c>
      <c r="O16" s="2">
        <v>3</v>
      </c>
      <c r="P16" s="2">
        <v>1</v>
      </c>
      <c r="Q16" s="2">
        <v>1</v>
      </c>
      <c r="R16" s="2">
        <v>5</v>
      </c>
      <c r="S16" s="2">
        <v>3</v>
      </c>
      <c r="T16" s="2">
        <v>5</v>
      </c>
      <c r="U16" s="2">
        <v>1</v>
      </c>
      <c r="V16" s="2">
        <v>4</v>
      </c>
      <c r="W16" s="2">
        <v>1</v>
      </c>
      <c r="X16" s="2">
        <v>3</v>
      </c>
      <c r="Y16" s="2">
        <v>5</v>
      </c>
      <c r="Z16" s="1" t="s">
        <v>93</v>
      </c>
      <c r="AA16" s="1" t="s">
        <v>133</v>
      </c>
      <c r="AB16" s="1" t="s">
        <v>133</v>
      </c>
      <c r="AC16" s="1" t="s">
        <v>99</v>
      </c>
      <c r="AD16" s="1" t="s">
        <v>73</v>
      </c>
      <c r="AE16" s="1" t="s">
        <v>99</v>
      </c>
      <c r="AF16" s="1" t="s">
        <v>99</v>
      </c>
      <c r="AG16" s="1"/>
      <c r="AH16" s="1" t="s">
        <v>99</v>
      </c>
      <c r="AI16" s="1" t="s">
        <v>72</v>
      </c>
      <c r="AJ16" s="1" t="s">
        <v>57</v>
      </c>
      <c r="AK16" s="1" t="s">
        <v>60</v>
      </c>
      <c r="AL16" s="4">
        <f t="shared" si="1"/>
        <v>6.2500000000000888E-3</v>
      </c>
      <c r="AM16" s="3">
        <v>0.54305555555555551</v>
      </c>
      <c r="AN16" s="1" t="s">
        <v>134</v>
      </c>
      <c r="AO16" s="1" t="s">
        <v>135</v>
      </c>
      <c r="AP16" s="3">
        <v>0.5493055555555556</v>
      </c>
      <c r="AQ16" s="5">
        <f t="shared" si="2"/>
        <v>5.5555555555556468E-3</v>
      </c>
      <c r="AR16" s="3">
        <v>0.54999999999999993</v>
      </c>
      <c r="AS16" s="1" t="s">
        <v>136</v>
      </c>
      <c r="AT16" s="1" t="s">
        <v>137</v>
      </c>
      <c r="AU16" s="3">
        <v>0.55555555555555558</v>
      </c>
      <c r="AV16" s="1" t="s">
        <v>66</v>
      </c>
      <c r="AW16" s="1" t="s">
        <v>66</v>
      </c>
      <c r="AX16" s="1" t="s">
        <v>80</v>
      </c>
      <c r="AY16" s="1" t="s">
        <v>66</v>
      </c>
      <c r="AZ16" s="1" t="s">
        <v>65</v>
      </c>
      <c r="BA16" s="1" t="s">
        <v>79</v>
      </c>
      <c r="BB16" s="1" t="s">
        <v>66</v>
      </c>
      <c r="BC16" s="1" t="s">
        <v>80</v>
      </c>
      <c r="BD16" s="1" t="s">
        <v>79</v>
      </c>
      <c r="BE16" s="1" t="s">
        <v>65</v>
      </c>
      <c r="BF16" s="1" t="s">
        <v>80</v>
      </c>
      <c r="BG16" s="1" t="s">
        <v>82</v>
      </c>
      <c r="BH16" s="1" t="s">
        <v>68</v>
      </c>
      <c r="BI16" s="1" t="s">
        <v>68</v>
      </c>
      <c r="BJ16" s="1" t="s">
        <v>71</v>
      </c>
      <c r="BK16" s="1" t="s">
        <v>70</v>
      </c>
      <c r="BL16" s="1" t="s">
        <v>70</v>
      </c>
      <c r="BM16" s="1" t="s">
        <v>82</v>
      </c>
      <c r="BN16" s="1" t="s">
        <v>69</v>
      </c>
      <c r="BO16" s="1" t="s">
        <v>68</v>
      </c>
      <c r="BP16" s="1" t="s">
        <v>80</v>
      </c>
      <c r="BQ16" s="1" t="s">
        <v>79</v>
      </c>
      <c r="BR16" s="1" t="s">
        <v>66</v>
      </c>
      <c r="BS16" s="3">
        <v>0.55902777777777779</v>
      </c>
    </row>
    <row r="17" spans="1:71" ht="382.9" thickBot="1" x14ac:dyDescent="0.4">
      <c r="A17" s="1" t="s">
        <v>171</v>
      </c>
      <c r="B17" s="1" t="s">
        <v>55</v>
      </c>
      <c r="C17" s="1" t="s">
        <v>56</v>
      </c>
      <c r="D17" s="1" t="s">
        <v>56</v>
      </c>
      <c r="E17" s="1" t="s">
        <v>56</v>
      </c>
      <c r="F17" s="1" t="s">
        <v>55</v>
      </c>
      <c r="G17" s="1" t="s">
        <v>55</v>
      </c>
      <c r="H17" s="1" t="s">
        <v>56</v>
      </c>
      <c r="I17" s="4">
        <f t="shared" si="0"/>
        <v>2.5694444444444464E-2</v>
      </c>
      <c r="J17" s="3">
        <v>0.52500000000000002</v>
      </c>
      <c r="K17" s="2">
        <v>1</v>
      </c>
      <c r="L17" s="2">
        <v>3</v>
      </c>
      <c r="M17" s="2">
        <v>5</v>
      </c>
      <c r="N17" s="2">
        <v>3</v>
      </c>
      <c r="O17" s="2">
        <v>5</v>
      </c>
      <c r="P17" s="2">
        <v>1</v>
      </c>
      <c r="Q17" s="2">
        <v>1</v>
      </c>
      <c r="R17" s="2">
        <v>5</v>
      </c>
      <c r="S17" s="2">
        <v>3</v>
      </c>
      <c r="T17" s="2">
        <v>3</v>
      </c>
      <c r="U17" s="2">
        <v>5</v>
      </c>
      <c r="V17" s="2">
        <v>3</v>
      </c>
      <c r="W17" s="2">
        <v>5</v>
      </c>
      <c r="X17" s="2">
        <v>5</v>
      </c>
      <c r="Y17" s="2">
        <v>1</v>
      </c>
      <c r="Z17" s="1" t="s">
        <v>74</v>
      </c>
      <c r="AA17" s="1" t="s">
        <v>138</v>
      </c>
      <c r="AB17" s="1" t="s">
        <v>138</v>
      </c>
      <c r="AC17" s="1"/>
      <c r="AD17" s="1" t="s">
        <v>60</v>
      </c>
      <c r="AE17" s="1" t="s">
        <v>74</v>
      </c>
      <c r="AF17" s="1"/>
      <c r="AG17" s="1" t="s">
        <v>60</v>
      </c>
      <c r="AH17" s="1"/>
      <c r="AI17" s="1" t="s">
        <v>74</v>
      </c>
      <c r="AJ17" s="1" t="s">
        <v>138</v>
      </c>
      <c r="AK17" s="1" t="s">
        <v>74</v>
      </c>
      <c r="AL17" s="4">
        <f t="shared" si="1"/>
        <v>3.4722222222222099E-3</v>
      </c>
      <c r="AM17" s="3">
        <v>0.53402777777777777</v>
      </c>
      <c r="AN17" s="1" t="s">
        <v>139</v>
      </c>
      <c r="AO17" s="1" t="s">
        <v>140</v>
      </c>
      <c r="AP17" s="3">
        <v>0.53749999999999998</v>
      </c>
      <c r="AQ17" s="5">
        <f t="shared" si="2"/>
        <v>1.1111111111111072E-2</v>
      </c>
      <c r="AR17" s="3">
        <v>0.53749999999999998</v>
      </c>
      <c r="AS17" s="1" t="s">
        <v>141</v>
      </c>
      <c r="AT17" s="1" t="s">
        <v>142</v>
      </c>
      <c r="AU17" s="3">
        <v>0.54861111111111105</v>
      </c>
      <c r="AV17" s="1" t="s">
        <v>66</v>
      </c>
      <c r="AW17" s="1" t="s">
        <v>66</v>
      </c>
      <c r="AX17" s="1" t="s">
        <v>65</v>
      </c>
      <c r="AY17" s="1" t="s">
        <v>65</v>
      </c>
      <c r="AZ17" s="1" t="s">
        <v>80</v>
      </c>
      <c r="BA17" s="1" t="s">
        <v>79</v>
      </c>
      <c r="BB17" s="1" t="s">
        <v>66</v>
      </c>
      <c r="BC17" s="1" t="s">
        <v>65</v>
      </c>
      <c r="BD17" s="1" t="s">
        <v>66</v>
      </c>
      <c r="BE17" s="1" t="s">
        <v>65</v>
      </c>
      <c r="BF17" s="1" t="s">
        <v>65</v>
      </c>
      <c r="BG17" s="1" t="s">
        <v>82</v>
      </c>
      <c r="BH17" s="1" t="s">
        <v>67</v>
      </c>
      <c r="BI17" s="1" t="s">
        <v>82</v>
      </c>
      <c r="BJ17" s="1" t="s">
        <v>88</v>
      </c>
      <c r="BK17" s="1" t="s">
        <v>71</v>
      </c>
      <c r="BL17" s="1" t="s">
        <v>70</v>
      </c>
      <c r="BM17" s="1" t="s">
        <v>67</v>
      </c>
      <c r="BN17" s="1" t="s">
        <v>68</v>
      </c>
      <c r="BO17" s="1" t="s">
        <v>68</v>
      </c>
      <c r="BP17" s="1" t="s">
        <v>66</v>
      </c>
      <c r="BQ17" s="1" t="s">
        <v>79</v>
      </c>
      <c r="BR17" s="1" t="s">
        <v>65</v>
      </c>
      <c r="BS17" s="3">
        <v>0.55069444444444449</v>
      </c>
    </row>
    <row r="18" spans="1:71" ht="268.14999999999998" thickBot="1" x14ac:dyDescent="0.4">
      <c r="A18" s="1" t="s">
        <v>174</v>
      </c>
      <c r="B18" s="1" t="s">
        <v>55</v>
      </c>
      <c r="C18" s="1" t="s">
        <v>56</v>
      </c>
      <c r="D18" s="1" t="s">
        <v>56</v>
      </c>
      <c r="E18" s="1" t="s">
        <v>56</v>
      </c>
      <c r="F18" s="1" t="s">
        <v>55</v>
      </c>
      <c r="G18" s="1" t="s">
        <v>55</v>
      </c>
      <c r="H18" s="1" t="s">
        <v>55</v>
      </c>
      <c r="I18" s="4">
        <f t="shared" si="0"/>
        <v>2.777777777777779E-2</v>
      </c>
      <c r="J18" s="3">
        <v>0.52916666666666667</v>
      </c>
      <c r="K18" s="2">
        <v>4</v>
      </c>
      <c r="L18" s="2">
        <v>4</v>
      </c>
      <c r="M18" s="2">
        <v>5</v>
      </c>
      <c r="N18" s="2">
        <v>5</v>
      </c>
      <c r="O18" s="2">
        <v>5</v>
      </c>
      <c r="P18" s="2">
        <v>4</v>
      </c>
      <c r="Q18" s="2">
        <v>3</v>
      </c>
      <c r="R18" s="2">
        <v>5</v>
      </c>
      <c r="S18" s="2">
        <v>3</v>
      </c>
      <c r="T18" s="2">
        <v>3</v>
      </c>
      <c r="U18" s="2">
        <v>5</v>
      </c>
      <c r="V18" s="2">
        <v>4</v>
      </c>
      <c r="W18" s="2">
        <v>4</v>
      </c>
      <c r="X18" s="2">
        <v>3</v>
      </c>
      <c r="Y18" s="2">
        <v>5</v>
      </c>
      <c r="Z18" s="1" t="s">
        <v>57</v>
      </c>
      <c r="AA18" s="1" t="s">
        <v>57</v>
      </c>
      <c r="AB18" s="1" t="s">
        <v>57</v>
      </c>
      <c r="AC18" s="1" t="s">
        <v>57</v>
      </c>
      <c r="AD18" s="1" t="s">
        <v>143</v>
      </c>
      <c r="AE18" s="1" t="s">
        <v>59</v>
      </c>
      <c r="AF18" s="1" t="s">
        <v>57</v>
      </c>
      <c r="AG18" s="1" t="s">
        <v>59</v>
      </c>
      <c r="AH18" s="1" t="s">
        <v>57</v>
      </c>
      <c r="AI18" s="1" t="s">
        <v>57</v>
      </c>
      <c r="AJ18" s="1" t="s">
        <v>57</v>
      </c>
      <c r="AK18" s="1" t="s">
        <v>59</v>
      </c>
      <c r="AL18" s="4">
        <f>AP18-AM18</f>
        <v>7.6388888888888618E-3</v>
      </c>
      <c r="AM18" s="3">
        <v>0.54097222222222219</v>
      </c>
      <c r="AN18" s="1" t="s">
        <v>144</v>
      </c>
      <c r="AO18" s="1" t="s">
        <v>145</v>
      </c>
      <c r="AP18" s="3">
        <v>0.54861111111111105</v>
      </c>
      <c r="AQ18" s="5">
        <f t="shared" si="2"/>
        <v>8.3333333333334147E-3</v>
      </c>
      <c r="AR18" s="3">
        <v>0.54861111111111105</v>
      </c>
      <c r="AS18" s="1" t="s">
        <v>146</v>
      </c>
      <c r="AT18" s="1" t="s">
        <v>147</v>
      </c>
      <c r="AU18" s="3">
        <v>0.55694444444444446</v>
      </c>
      <c r="AV18" s="1" t="s">
        <v>66</v>
      </c>
      <c r="AW18" s="1" t="s">
        <v>79</v>
      </c>
      <c r="AX18" s="1" t="s">
        <v>66</v>
      </c>
      <c r="AY18" s="1" t="s">
        <v>65</v>
      </c>
      <c r="AZ18" s="1" t="s">
        <v>80</v>
      </c>
      <c r="BA18" s="1" t="s">
        <v>66</v>
      </c>
      <c r="BB18" s="1" t="s">
        <v>79</v>
      </c>
      <c r="BC18" s="1" t="s">
        <v>65</v>
      </c>
      <c r="BD18" s="1" t="s">
        <v>66</v>
      </c>
      <c r="BE18" s="1" t="s">
        <v>65</v>
      </c>
      <c r="BF18" s="1" t="s">
        <v>66</v>
      </c>
      <c r="BG18" s="1" t="s">
        <v>67</v>
      </c>
      <c r="BH18" s="1" t="s">
        <v>68</v>
      </c>
      <c r="BI18" s="1" t="s">
        <v>69</v>
      </c>
      <c r="BJ18" s="1" t="s">
        <v>71</v>
      </c>
      <c r="BK18" s="1" t="s">
        <v>70</v>
      </c>
      <c r="BL18" s="1" t="s">
        <v>81</v>
      </c>
      <c r="BM18" s="1" t="s">
        <v>67</v>
      </c>
      <c r="BN18" s="1" t="s">
        <v>68</v>
      </c>
      <c r="BO18" s="1" t="s">
        <v>69</v>
      </c>
      <c r="BP18" s="1" t="s">
        <v>79</v>
      </c>
      <c r="BQ18" s="1" t="s">
        <v>66</v>
      </c>
      <c r="BR18" s="1" t="s">
        <v>65</v>
      </c>
      <c r="BS18" s="3">
        <v>0.55694444444444446</v>
      </c>
    </row>
    <row r="19" spans="1:71" ht="357.4" thickBot="1" x14ac:dyDescent="0.4">
      <c r="A19" s="1" t="s">
        <v>174</v>
      </c>
      <c r="B19" s="1" t="s">
        <v>55</v>
      </c>
      <c r="C19" s="1" t="s">
        <v>55</v>
      </c>
      <c r="D19" s="1" t="s">
        <v>55</v>
      </c>
      <c r="E19" s="1" t="s">
        <v>56</v>
      </c>
      <c r="F19" s="1" t="s">
        <v>55</v>
      </c>
      <c r="G19" s="1" t="s">
        <v>55</v>
      </c>
      <c r="H19" s="1" t="s">
        <v>55</v>
      </c>
      <c r="I19" s="4">
        <f t="shared" si="0"/>
        <v>2.430555555555558E-2</v>
      </c>
      <c r="J19" s="3">
        <v>0.39583333333333331</v>
      </c>
      <c r="K19" s="2">
        <v>5</v>
      </c>
      <c r="L19" s="2">
        <v>2</v>
      </c>
      <c r="M19" s="2">
        <v>3</v>
      </c>
      <c r="N19" s="2">
        <v>5</v>
      </c>
      <c r="O19" s="2">
        <v>4</v>
      </c>
      <c r="P19" s="2">
        <v>2</v>
      </c>
      <c r="Q19" s="2">
        <v>5</v>
      </c>
      <c r="R19" s="2">
        <v>4</v>
      </c>
      <c r="S19" s="2">
        <v>2</v>
      </c>
      <c r="T19" s="2">
        <v>5</v>
      </c>
      <c r="U19" s="2">
        <v>4</v>
      </c>
      <c r="V19" s="2">
        <v>3</v>
      </c>
      <c r="W19" s="2">
        <v>2</v>
      </c>
      <c r="X19" s="2">
        <v>3</v>
      </c>
      <c r="Y19" s="2">
        <v>5</v>
      </c>
      <c r="Z19" s="1" t="s">
        <v>99</v>
      </c>
      <c r="AA19" s="1" t="s">
        <v>99</v>
      </c>
      <c r="AB19" s="1" t="s">
        <v>74</v>
      </c>
      <c r="AC19" s="1" t="s">
        <v>60</v>
      </c>
      <c r="AD19" s="1"/>
      <c r="AE19" s="1"/>
      <c r="AF19" s="1" t="s">
        <v>59</v>
      </c>
      <c r="AG19" s="1"/>
      <c r="AH19" s="1" t="s">
        <v>57</v>
      </c>
      <c r="AI19" s="1" t="s">
        <v>60</v>
      </c>
      <c r="AJ19" s="1"/>
      <c r="AK19" s="1" t="s">
        <v>99</v>
      </c>
      <c r="AL19" s="4">
        <f t="shared" si="1"/>
        <v>6.9444444444445308E-3</v>
      </c>
      <c r="AM19" s="3">
        <v>0.40277777777777773</v>
      </c>
      <c r="AN19" s="1" t="s">
        <v>148</v>
      </c>
      <c r="AO19" s="1" t="s">
        <v>149</v>
      </c>
      <c r="AP19" s="3">
        <v>0.40972222222222227</v>
      </c>
      <c r="AQ19" s="5">
        <f t="shared" si="2"/>
        <v>6.9444444444444198E-3</v>
      </c>
      <c r="AR19" s="3">
        <v>0.40972222222222227</v>
      </c>
      <c r="AS19" s="1" t="s">
        <v>150</v>
      </c>
      <c r="AT19" s="1" t="s">
        <v>151</v>
      </c>
      <c r="AU19" s="3">
        <v>0.41666666666666669</v>
      </c>
      <c r="AV19" s="1" t="s">
        <v>65</v>
      </c>
      <c r="AW19" s="1" t="s">
        <v>80</v>
      </c>
      <c r="AX19" s="1" t="s">
        <v>80</v>
      </c>
      <c r="AY19" s="1" t="s">
        <v>79</v>
      </c>
      <c r="AZ19" s="1" t="s">
        <v>79</v>
      </c>
      <c r="BA19" s="1" t="s">
        <v>66</v>
      </c>
      <c r="BB19" s="1" t="s">
        <v>80</v>
      </c>
      <c r="BC19" s="1" t="s">
        <v>80</v>
      </c>
      <c r="BD19" s="1" t="s">
        <v>66</v>
      </c>
      <c r="BE19" s="1" t="s">
        <v>66</v>
      </c>
      <c r="BF19" s="1" t="s">
        <v>80</v>
      </c>
      <c r="BG19" s="1" t="s">
        <v>82</v>
      </c>
      <c r="BH19" s="1" t="s">
        <v>68</v>
      </c>
      <c r="BI19" s="1" t="s">
        <v>67</v>
      </c>
      <c r="BJ19" s="1" t="s">
        <v>88</v>
      </c>
      <c r="BK19" s="1" t="s">
        <v>71</v>
      </c>
      <c r="BL19" s="1" t="s">
        <v>71</v>
      </c>
      <c r="BM19" s="1" t="s">
        <v>82</v>
      </c>
      <c r="BN19" s="1" t="s">
        <v>67</v>
      </c>
      <c r="BO19" s="1" t="s">
        <v>67</v>
      </c>
      <c r="BP19" s="1" t="s">
        <v>80</v>
      </c>
      <c r="BQ19" s="1" t="s">
        <v>66</v>
      </c>
      <c r="BR19" s="1" t="s">
        <v>80</v>
      </c>
      <c r="BS19" s="3">
        <v>0.4201388888888889</v>
      </c>
    </row>
    <row r="20" spans="1:71" ht="268.14999999999998" thickBot="1" x14ac:dyDescent="0.4">
      <c r="A20" s="1" t="s">
        <v>174</v>
      </c>
      <c r="B20" s="1" t="s">
        <v>55</v>
      </c>
      <c r="C20" s="1" t="s">
        <v>55</v>
      </c>
      <c r="D20" s="1" t="s">
        <v>55</v>
      </c>
      <c r="E20" s="1" t="s">
        <v>56</v>
      </c>
      <c r="F20" s="1" t="s">
        <v>56</v>
      </c>
      <c r="G20" s="1" t="s">
        <v>56</v>
      </c>
      <c r="H20" s="1" t="s">
        <v>55</v>
      </c>
      <c r="I20" s="4">
        <f t="shared" si="0"/>
        <v>1.7361111111111105E-2</v>
      </c>
      <c r="J20" s="3">
        <v>0.4375</v>
      </c>
      <c r="K20" s="2">
        <v>4</v>
      </c>
      <c r="L20" s="2">
        <v>3</v>
      </c>
      <c r="M20" s="2">
        <v>5</v>
      </c>
      <c r="N20" s="2">
        <v>5</v>
      </c>
      <c r="O20" s="2">
        <v>2</v>
      </c>
      <c r="P20" s="2">
        <v>3</v>
      </c>
      <c r="Q20" s="2">
        <v>5</v>
      </c>
      <c r="R20" s="2">
        <v>3</v>
      </c>
      <c r="S20" s="2">
        <v>2</v>
      </c>
      <c r="T20" s="2">
        <v>3</v>
      </c>
      <c r="U20" s="2">
        <v>5</v>
      </c>
      <c r="V20" s="2">
        <v>4</v>
      </c>
      <c r="W20" s="2">
        <v>5</v>
      </c>
      <c r="X20" s="2">
        <v>3</v>
      </c>
      <c r="Y20" s="2">
        <v>4</v>
      </c>
      <c r="Z20" s="1" t="s">
        <v>60</v>
      </c>
      <c r="AA20" s="1" t="s">
        <v>57</v>
      </c>
      <c r="AB20" s="1"/>
      <c r="AC20" s="1" t="s">
        <v>73</v>
      </c>
      <c r="AD20" s="1" t="s">
        <v>74</v>
      </c>
      <c r="AE20" s="1" t="s">
        <v>74</v>
      </c>
      <c r="AF20" s="1" t="s">
        <v>72</v>
      </c>
      <c r="AG20" s="1"/>
      <c r="AH20" s="1" t="s">
        <v>57</v>
      </c>
      <c r="AI20" s="1"/>
      <c r="AJ20" s="1" t="s">
        <v>57</v>
      </c>
      <c r="AK20" s="1" t="s">
        <v>57</v>
      </c>
      <c r="AL20" s="4">
        <f t="shared" si="1"/>
        <v>2.0833333333333259E-3</v>
      </c>
      <c r="AM20" s="3">
        <v>0.44791666666666669</v>
      </c>
      <c r="AN20" s="1" t="s">
        <v>152</v>
      </c>
      <c r="AO20" s="1" t="s">
        <v>153</v>
      </c>
      <c r="AP20" s="3">
        <v>0.45</v>
      </c>
      <c r="AQ20" s="5">
        <f t="shared" si="2"/>
        <v>2.7777777777777679E-3</v>
      </c>
      <c r="AR20" s="3">
        <v>0.45</v>
      </c>
      <c r="AS20" s="1" t="s">
        <v>154</v>
      </c>
      <c r="AT20" s="1" t="s">
        <v>155</v>
      </c>
      <c r="AU20" s="3">
        <v>0.45277777777777778</v>
      </c>
      <c r="AV20" s="1" t="s">
        <v>80</v>
      </c>
      <c r="AW20" s="1" t="s">
        <v>80</v>
      </c>
      <c r="AX20" s="1" t="s">
        <v>66</v>
      </c>
      <c r="AY20" s="1" t="s">
        <v>65</v>
      </c>
      <c r="AZ20" s="1" t="s">
        <v>65</v>
      </c>
      <c r="BA20" s="1" t="s">
        <v>65</v>
      </c>
      <c r="BB20" s="1" t="s">
        <v>65</v>
      </c>
      <c r="BC20" s="1" t="s">
        <v>66</v>
      </c>
      <c r="BD20" s="1" t="s">
        <v>79</v>
      </c>
      <c r="BE20" s="1" t="s">
        <v>66</v>
      </c>
      <c r="BF20" s="1" t="s">
        <v>65</v>
      </c>
      <c r="BG20" s="1" t="s">
        <v>68</v>
      </c>
      <c r="BH20" s="1" t="s">
        <v>82</v>
      </c>
      <c r="BI20" s="1" t="s">
        <v>67</v>
      </c>
      <c r="BJ20" s="1" t="s">
        <v>70</v>
      </c>
      <c r="BK20" s="1" t="s">
        <v>71</v>
      </c>
      <c r="BL20" s="1" t="s">
        <v>71</v>
      </c>
      <c r="BM20" s="1" t="s">
        <v>69</v>
      </c>
      <c r="BN20" s="1" t="s">
        <v>67</v>
      </c>
      <c r="BO20" s="1" t="s">
        <v>67</v>
      </c>
      <c r="BP20" s="1" t="s">
        <v>80</v>
      </c>
      <c r="BQ20" s="1" t="s">
        <v>79</v>
      </c>
      <c r="BR20" s="1" t="s">
        <v>66</v>
      </c>
      <c r="BS20" s="3">
        <v>0.4548611111111111</v>
      </c>
    </row>
    <row r="21" spans="1:71" ht="357.4" thickBot="1" x14ac:dyDescent="0.4">
      <c r="A21" s="1" t="s">
        <v>174</v>
      </c>
      <c r="B21" s="1" t="s">
        <v>55</v>
      </c>
      <c r="C21" s="1" t="s">
        <v>55</v>
      </c>
      <c r="D21" s="1" t="s">
        <v>56</v>
      </c>
      <c r="E21" s="1" t="s">
        <v>56</v>
      </c>
      <c r="F21" s="1" t="s">
        <v>56</v>
      </c>
      <c r="G21" s="1" t="s">
        <v>55</v>
      </c>
      <c r="H21" s="1" t="s">
        <v>55</v>
      </c>
      <c r="I21" s="4">
        <f t="shared" si="0"/>
        <v>3.125E-2</v>
      </c>
      <c r="J21" s="3">
        <v>0.4375</v>
      </c>
      <c r="K21" s="2">
        <v>3</v>
      </c>
      <c r="L21" s="2">
        <v>4</v>
      </c>
      <c r="M21" s="2">
        <v>5</v>
      </c>
      <c r="N21" s="2">
        <v>4</v>
      </c>
      <c r="O21" s="2">
        <v>4</v>
      </c>
      <c r="P21" s="2">
        <v>5</v>
      </c>
      <c r="Q21" s="2">
        <v>5</v>
      </c>
      <c r="R21" s="2">
        <v>4</v>
      </c>
      <c r="S21" s="2">
        <v>3</v>
      </c>
      <c r="T21" s="2">
        <v>5</v>
      </c>
      <c r="U21" s="2">
        <v>3</v>
      </c>
      <c r="V21" s="2">
        <v>4</v>
      </c>
      <c r="W21" s="2">
        <v>4</v>
      </c>
      <c r="X21" s="2">
        <v>5</v>
      </c>
      <c r="Y21" s="2">
        <v>3</v>
      </c>
      <c r="Z21" s="1" t="s">
        <v>60</v>
      </c>
      <c r="AA21" s="1" t="s">
        <v>57</v>
      </c>
      <c r="AB21" s="1" t="s">
        <v>59</v>
      </c>
      <c r="AC21" s="1" t="s">
        <v>59</v>
      </c>
      <c r="AD21" s="1" t="s">
        <v>60</v>
      </c>
      <c r="AE21" s="1" t="s">
        <v>73</v>
      </c>
      <c r="AF21" s="1" t="s">
        <v>60</v>
      </c>
      <c r="AG21" s="1" t="s">
        <v>74</v>
      </c>
      <c r="AH21" s="1" t="s">
        <v>57</v>
      </c>
      <c r="AI21" s="1" t="s">
        <v>74</v>
      </c>
      <c r="AJ21" s="1" t="s">
        <v>57</v>
      </c>
      <c r="AK21" s="1" t="s">
        <v>60</v>
      </c>
      <c r="AL21" s="4">
        <f t="shared" si="1"/>
        <v>6.9444444444444753E-3</v>
      </c>
      <c r="AM21" s="3">
        <v>0.44444444444444442</v>
      </c>
      <c r="AN21" s="1" t="s">
        <v>156</v>
      </c>
      <c r="AO21" s="1" t="s">
        <v>157</v>
      </c>
      <c r="AP21" s="3">
        <v>0.4513888888888889</v>
      </c>
      <c r="AQ21" s="5">
        <f t="shared" si="2"/>
        <v>6.9444444444444198E-3</v>
      </c>
      <c r="AR21" s="3">
        <v>0.4513888888888889</v>
      </c>
      <c r="AS21" s="1" t="s">
        <v>158</v>
      </c>
      <c r="AT21" s="1" t="s">
        <v>159</v>
      </c>
      <c r="AU21" s="3">
        <v>0.45833333333333331</v>
      </c>
      <c r="AV21" s="1" t="s">
        <v>66</v>
      </c>
      <c r="AW21" s="1" t="s">
        <v>66</v>
      </c>
      <c r="AX21" s="1" t="s">
        <v>80</v>
      </c>
      <c r="AY21" s="1" t="s">
        <v>66</v>
      </c>
      <c r="AZ21" s="1" t="s">
        <v>65</v>
      </c>
      <c r="BA21" s="1" t="s">
        <v>66</v>
      </c>
      <c r="BB21" s="1" t="s">
        <v>65</v>
      </c>
      <c r="BC21" s="1" t="s">
        <v>80</v>
      </c>
      <c r="BD21" s="1" t="s">
        <v>79</v>
      </c>
      <c r="BE21" s="1" t="s">
        <v>66</v>
      </c>
      <c r="BF21" s="1" t="s">
        <v>80</v>
      </c>
      <c r="BG21" s="1" t="s">
        <v>82</v>
      </c>
      <c r="BH21" s="1" t="s">
        <v>67</v>
      </c>
      <c r="BI21" s="1" t="s">
        <v>67</v>
      </c>
      <c r="BJ21" s="1" t="s">
        <v>88</v>
      </c>
      <c r="BK21" s="1" t="s">
        <v>70</v>
      </c>
      <c r="BL21" s="1" t="s">
        <v>71</v>
      </c>
      <c r="BM21" s="1" t="s">
        <v>82</v>
      </c>
      <c r="BN21" s="1" t="s">
        <v>67</v>
      </c>
      <c r="BO21" s="1" t="s">
        <v>68</v>
      </c>
      <c r="BP21" s="1" t="s">
        <v>80</v>
      </c>
      <c r="BQ21" s="1" t="s">
        <v>66</v>
      </c>
      <c r="BR21" s="1" t="s">
        <v>66</v>
      </c>
      <c r="BS21" s="3">
        <v>0.46875</v>
      </c>
    </row>
    <row r="22" spans="1:71" ht="268.14999999999998" thickBot="1" x14ac:dyDescent="0.4">
      <c r="A22" s="1" t="s">
        <v>174</v>
      </c>
      <c r="B22" s="1" t="s">
        <v>55</v>
      </c>
      <c r="C22" s="1" t="s">
        <v>55</v>
      </c>
      <c r="D22" s="1" t="s">
        <v>55</v>
      </c>
      <c r="E22" s="1" t="s">
        <v>56</v>
      </c>
      <c r="F22" s="1" t="s">
        <v>55</v>
      </c>
      <c r="G22" s="1" t="s">
        <v>56</v>
      </c>
      <c r="H22" s="1" t="s">
        <v>55</v>
      </c>
      <c r="I22" s="4">
        <f t="shared" si="0"/>
        <v>1.8055555555555547E-2</v>
      </c>
      <c r="J22" s="3">
        <v>0.43472222222222223</v>
      </c>
      <c r="K22" s="2">
        <v>3</v>
      </c>
      <c r="L22" s="2">
        <v>3</v>
      </c>
      <c r="M22" s="2">
        <v>5</v>
      </c>
      <c r="N22" s="2">
        <v>5</v>
      </c>
      <c r="O22" s="2">
        <v>4</v>
      </c>
      <c r="P22" s="2">
        <v>4</v>
      </c>
      <c r="Q22" s="2">
        <v>5</v>
      </c>
      <c r="R22" s="2">
        <v>3</v>
      </c>
      <c r="S22" s="2">
        <v>3</v>
      </c>
      <c r="T22" s="2">
        <v>2</v>
      </c>
      <c r="U22" s="2">
        <v>5</v>
      </c>
      <c r="V22" s="2">
        <v>1</v>
      </c>
      <c r="W22" s="2">
        <v>3</v>
      </c>
      <c r="X22" s="2">
        <v>5</v>
      </c>
      <c r="Y22" s="2">
        <v>4</v>
      </c>
      <c r="Z22" s="1" t="s">
        <v>74</v>
      </c>
      <c r="AA22" s="1"/>
      <c r="AB22" s="1"/>
      <c r="AC22" s="1"/>
      <c r="AD22" s="1" t="s">
        <v>59</v>
      </c>
      <c r="AE22" s="1" t="s">
        <v>59</v>
      </c>
      <c r="AF22" s="1"/>
      <c r="AG22" s="1" t="s">
        <v>59</v>
      </c>
      <c r="AH22" s="1" t="s">
        <v>59</v>
      </c>
      <c r="AI22" s="1"/>
      <c r="AJ22" s="1"/>
      <c r="AK22" s="1" t="s">
        <v>58</v>
      </c>
      <c r="AL22" s="4">
        <f t="shared" si="1"/>
        <v>4.1666666666666519E-3</v>
      </c>
      <c r="AM22" s="3">
        <v>0.44375000000000003</v>
      </c>
      <c r="AN22" s="1" t="s">
        <v>160</v>
      </c>
      <c r="AO22" s="1" t="s">
        <v>161</v>
      </c>
      <c r="AP22" s="3">
        <v>0.44791666666666669</v>
      </c>
      <c r="AQ22" s="5">
        <f t="shared" si="2"/>
        <v>3.4722222222222099E-3</v>
      </c>
      <c r="AR22" s="3">
        <v>0.44791666666666669</v>
      </c>
      <c r="AS22" s="1" t="s">
        <v>160</v>
      </c>
      <c r="AT22" s="1" t="s">
        <v>162</v>
      </c>
      <c r="AU22" s="3">
        <v>0.4513888888888889</v>
      </c>
      <c r="AV22" s="1" t="s">
        <v>66</v>
      </c>
      <c r="AW22" s="1" t="s">
        <v>66</v>
      </c>
      <c r="AX22" s="1" t="s">
        <v>65</v>
      </c>
      <c r="AY22" s="1" t="s">
        <v>66</v>
      </c>
      <c r="AZ22" s="1" t="s">
        <v>66</v>
      </c>
      <c r="BA22" s="1" t="s">
        <v>79</v>
      </c>
      <c r="BB22" s="1" t="s">
        <v>79</v>
      </c>
      <c r="BC22" s="1" t="s">
        <v>66</v>
      </c>
      <c r="BD22" s="1" t="s">
        <v>66</v>
      </c>
      <c r="BE22" s="1" t="s">
        <v>66</v>
      </c>
      <c r="BF22" s="1" t="s">
        <v>65</v>
      </c>
      <c r="BG22" s="1" t="s">
        <v>82</v>
      </c>
      <c r="BH22" s="1" t="s">
        <v>67</v>
      </c>
      <c r="BI22" s="1" t="s">
        <v>67</v>
      </c>
      <c r="BJ22" s="1" t="s">
        <v>88</v>
      </c>
      <c r="BK22" s="1" t="s">
        <v>71</v>
      </c>
      <c r="BL22" s="1" t="s">
        <v>71</v>
      </c>
      <c r="BM22" s="1" t="s">
        <v>67</v>
      </c>
      <c r="BN22" s="1" t="s">
        <v>68</v>
      </c>
      <c r="BO22" s="1" t="s">
        <v>68</v>
      </c>
      <c r="BP22" s="1" t="s">
        <v>80</v>
      </c>
      <c r="BQ22" s="1" t="s">
        <v>66</v>
      </c>
      <c r="BR22" s="1" t="s">
        <v>65</v>
      </c>
      <c r="BS22" s="3">
        <v>0.45277777777777778</v>
      </c>
    </row>
    <row r="23" spans="1:71" ht="331.9" thickBot="1" x14ac:dyDescent="0.4">
      <c r="A23" s="1" t="s">
        <v>174</v>
      </c>
      <c r="B23" s="1" t="s">
        <v>55</v>
      </c>
      <c r="C23" s="1" t="s">
        <v>55</v>
      </c>
      <c r="D23" s="1" t="s">
        <v>55</v>
      </c>
      <c r="E23" s="1" t="s">
        <v>56</v>
      </c>
      <c r="F23" s="1" t="s">
        <v>55</v>
      </c>
      <c r="G23" s="1" t="s">
        <v>55</v>
      </c>
      <c r="H23" s="1" t="s">
        <v>55</v>
      </c>
      <c r="I23" s="4">
        <f t="shared" si="0"/>
        <v>2.5000000000000078E-2</v>
      </c>
      <c r="J23" s="3">
        <v>0.43402777777777773</v>
      </c>
      <c r="K23" s="2">
        <v>4</v>
      </c>
      <c r="L23" s="2">
        <v>5</v>
      </c>
      <c r="M23" s="2">
        <v>5</v>
      </c>
      <c r="N23" s="2">
        <v>4</v>
      </c>
      <c r="O23" s="2">
        <v>5</v>
      </c>
      <c r="P23" s="2">
        <v>4</v>
      </c>
      <c r="Q23" s="2">
        <v>4</v>
      </c>
      <c r="R23" s="2">
        <v>4</v>
      </c>
      <c r="S23" s="2">
        <v>5</v>
      </c>
      <c r="T23" s="2">
        <v>3</v>
      </c>
      <c r="U23" s="2">
        <v>1</v>
      </c>
      <c r="V23" s="2">
        <v>5</v>
      </c>
      <c r="W23" s="2">
        <v>4</v>
      </c>
      <c r="X23" s="2">
        <v>4</v>
      </c>
      <c r="Y23" s="2">
        <v>5</v>
      </c>
      <c r="Z23" s="1"/>
      <c r="AA23" s="1" t="s">
        <v>60</v>
      </c>
      <c r="AB23" s="1"/>
      <c r="AC23" s="1" t="s">
        <v>133</v>
      </c>
      <c r="AD23" s="1" t="s">
        <v>74</v>
      </c>
      <c r="AE23" s="1"/>
      <c r="AF23" s="1" t="s">
        <v>73</v>
      </c>
      <c r="AG23" s="1" t="s">
        <v>73</v>
      </c>
      <c r="AH23" s="1" t="s">
        <v>138</v>
      </c>
      <c r="AI23" s="1" t="s">
        <v>72</v>
      </c>
      <c r="AJ23" s="1" t="s">
        <v>143</v>
      </c>
      <c r="AK23" s="1"/>
      <c r="AL23" s="4">
        <f t="shared" si="1"/>
        <v>3.4722222222222099E-3</v>
      </c>
      <c r="AM23" s="3">
        <v>0.44791666666666669</v>
      </c>
      <c r="AN23" s="1" t="s">
        <v>163</v>
      </c>
      <c r="AO23" s="1" t="s">
        <v>164</v>
      </c>
      <c r="AP23" s="3">
        <v>0.4513888888888889</v>
      </c>
      <c r="AQ23" s="5">
        <f t="shared" si="2"/>
        <v>5.5555555555555358E-3</v>
      </c>
      <c r="AR23" s="3">
        <v>0.4513888888888889</v>
      </c>
      <c r="AS23" s="1" t="s">
        <v>165</v>
      </c>
      <c r="AT23" s="1" t="s">
        <v>166</v>
      </c>
      <c r="AU23" s="3">
        <v>0.45694444444444443</v>
      </c>
      <c r="AV23" s="1" t="s">
        <v>66</v>
      </c>
      <c r="AW23" s="1" t="s">
        <v>80</v>
      </c>
      <c r="AX23" s="1" t="s">
        <v>66</v>
      </c>
      <c r="AY23" s="1" t="s">
        <v>65</v>
      </c>
      <c r="AZ23" s="1" t="s">
        <v>79</v>
      </c>
      <c r="BA23" s="1" t="s">
        <v>66</v>
      </c>
      <c r="BB23" s="1" t="s">
        <v>80</v>
      </c>
      <c r="BC23" s="1" t="s">
        <v>65</v>
      </c>
      <c r="BD23" s="1" t="s">
        <v>79</v>
      </c>
      <c r="BE23" s="1" t="s">
        <v>65</v>
      </c>
      <c r="BF23" s="1" t="s">
        <v>66</v>
      </c>
      <c r="BG23" s="1" t="s">
        <v>67</v>
      </c>
      <c r="BH23" s="1" t="s">
        <v>68</v>
      </c>
      <c r="BI23" s="1" t="s">
        <v>82</v>
      </c>
      <c r="BJ23" s="1" t="s">
        <v>88</v>
      </c>
      <c r="BK23" s="1" t="s">
        <v>70</v>
      </c>
      <c r="BL23" s="1" t="s">
        <v>88</v>
      </c>
      <c r="BM23" s="1" t="s">
        <v>82</v>
      </c>
      <c r="BN23" s="1" t="s">
        <v>69</v>
      </c>
      <c r="BO23" s="1" t="s">
        <v>68</v>
      </c>
      <c r="BP23" s="1" t="s">
        <v>66</v>
      </c>
      <c r="BQ23" s="1" t="s">
        <v>66</v>
      </c>
      <c r="BR23" s="1" t="s">
        <v>65</v>
      </c>
      <c r="BS23" s="3">
        <v>0.45902777777777781</v>
      </c>
    </row>
    <row r="24" spans="1:71" ht="268.14999999999998" thickBot="1" x14ac:dyDescent="0.4">
      <c r="A24" s="1" t="s">
        <v>174</v>
      </c>
      <c r="B24" s="1" t="s">
        <v>55</v>
      </c>
      <c r="C24" s="1" t="s">
        <v>55</v>
      </c>
      <c r="D24" s="1" t="s">
        <v>56</v>
      </c>
      <c r="E24" s="1" t="s">
        <v>56</v>
      </c>
      <c r="F24" s="1" t="s">
        <v>55</v>
      </c>
      <c r="G24" s="1" t="s">
        <v>55</v>
      </c>
      <c r="H24" s="1" t="s">
        <v>55</v>
      </c>
      <c r="I24" s="4">
        <f t="shared" si="0"/>
        <v>2.6388888888888851E-2</v>
      </c>
      <c r="J24" s="3">
        <v>0.4375</v>
      </c>
      <c r="K24" s="2">
        <v>3</v>
      </c>
      <c r="L24" s="2">
        <v>5</v>
      </c>
      <c r="M24" s="2">
        <v>2</v>
      </c>
      <c r="N24" s="2">
        <v>1</v>
      </c>
      <c r="O24" s="2">
        <v>3</v>
      </c>
      <c r="P24" s="2">
        <v>5</v>
      </c>
      <c r="Q24" s="2">
        <v>1</v>
      </c>
      <c r="R24" s="2">
        <v>3</v>
      </c>
      <c r="S24" s="2">
        <v>5</v>
      </c>
      <c r="T24" s="2">
        <v>3</v>
      </c>
      <c r="U24" s="2">
        <v>5</v>
      </c>
      <c r="V24" s="2">
        <v>2</v>
      </c>
      <c r="W24" s="2">
        <v>5</v>
      </c>
      <c r="X24" s="2">
        <v>3</v>
      </c>
      <c r="Y24" s="2">
        <v>1</v>
      </c>
      <c r="Z24" s="1"/>
      <c r="AA24" s="1" t="s">
        <v>57</v>
      </c>
      <c r="AB24" s="1" t="s">
        <v>60</v>
      </c>
      <c r="AC24" s="1" t="s">
        <v>60</v>
      </c>
      <c r="AD24" s="1" t="s">
        <v>57</v>
      </c>
      <c r="AE24" s="1"/>
      <c r="AF24" s="1"/>
      <c r="AG24" s="1" t="s">
        <v>57</v>
      </c>
      <c r="AH24" s="1" t="s">
        <v>60</v>
      </c>
      <c r="AI24" s="1"/>
      <c r="AJ24" s="1" t="s">
        <v>60</v>
      </c>
      <c r="AK24" s="1" t="s">
        <v>57</v>
      </c>
      <c r="AL24" s="4">
        <f t="shared" si="1"/>
        <v>3.4722222222222099E-3</v>
      </c>
      <c r="AM24" s="3">
        <v>0.4465277777777778</v>
      </c>
      <c r="AN24" s="1" t="s">
        <v>167</v>
      </c>
      <c r="AO24" s="1" t="s">
        <v>168</v>
      </c>
      <c r="AP24" s="3">
        <v>0.45</v>
      </c>
      <c r="AQ24" s="5">
        <f t="shared" si="2"/>
        <v>5.5555555555555358E-3</v>
      </c>
      <c r="AR24" s="3">
        <v>0.45</v>
      </c>
      <c r="AS24" s="1" t="s">
        <v>169</v>
      </c>
      <c r="AT24" s="1" t="s">
        <v>170</v>
      </c>
      <c r="AU24" s="3">
        <v>0.45555555555555555</v>
      </c>
      <c r="AV24" s="1" t="s">
        <v>65</v>
      </c>
      <c r="AW24" s="1" t="s">
        <v>79</v>
      </c>
      <c r="AX24" s="1" t="s">
        <v>80</v>
      </c>
      <c r="AY24" s="1" t="s">
        <v>79</v>
      </c>
      <c r="AZ24" s="1" t="s">
        <v>80</v>
      </c>
      <c r="BA24" s="1" t="s">
        <v>80</v>
      </c>
      <c r="BB24" s="1" t="s">
        <v>79</v>
      </c>
      <c r="BC24" s="1" t="s">
        <v>65</v>
      </c>
      <c r="BD24" s="1" t="s">
        <v>66</v>
      </c>
      <c r="BE24" s="1" t="s">
        <v>66</v>
      </c>
      <c r="BF24" s="1" t="s">
        <v>79</v>
      </c>
      <c r="BG24" s="1" t="s">
        <v>67</v>
      </c>
      <c r="BH24" s="1" t="s">
        <v>82</v>
      </c>
      <c r="BI24" s="1" t="s">
        <v>68</v>
      </c>
      <c r="BJ24" s="1" t="s">
        <v>70</v>
      </c>
      <c r="BK24" s="1" t="s">
        <v>88</v>
      </c>
      <c r="BL24" s="1" t="s">
        <v>81</v>
      </c>
      <c r="BM24" s="1" t="s">
        <v>67</v>
      </c>
      <c r="BN24" s="1" t="s">
        <v>82</v>
      </c>
      <c r="BO24" s="1" t="s">
        <v>69</v>
      </c>
      <c r="BP24" s="1" t="s">
        <v>80</v>
      </c>
      <c r="BQ24" s="1" t="s">
        <v>65</v>
      </c>
      <c r="BR24" s="1" t="s">
        <v>79</v>
      </c>
      <c r="BS24" s="3">
        <v>0.46388888888888885</v>
      </c>
    </row>
    <row r="25" spans="1:71" ht="268.14999999999998" thickBot="1" x14ac:dyDescent="0.4">
      <c r="A25" s="1" t="s">
        <v>174</v>
      </c>
      <c r="B25" s="1" t="s">
        <v>55</v>
      </c>
      <c r="C25" s="1" t="s">
        <v>55</v>
      </c>
      <c r="D25" s="1" t="s">
        <v>55</v>
      </c>
      <c r="E25" s="1" t="s">
        <v>56</v>
      </c>
      <c r="F25" s="1" t="s">
        <v>55</v>
      </c>
      <c r="G25" s="1" t="s">
        <v>55</v>
      </c>
      <c r="H25" s="1" t="s">
        <v>55</v>
      </c>
      <c r="I25" s="4">
        <f>BS25-J25</f>
        <v>3.0555555555555614E-2</v>
      </c>
      <c r="J25" s="3">
        <v>0.43541666666666662</v>
      </c>
      <c r="K25" s="2">
        <v>4</v>
      </c>
      <c r="L25" s="2">
        <v>5</v>
      </c>
      <c r="M25" s="2">
        <v>1</v>
      </c>
      <c r="N25" s="2">
        <v>3</v>
      </c>
      <c r="O25" s="2">
        <v>5</v>
      </c>
      <c r="P25" s="2">
        <v>2</v>
      </c>
      <c r="Q25" s="2">
        <v>4</v>
      </c>
      <c r="R25" s="2">
        <v>5</v>
      </c>
      <c r="S25" s="2">
        <v>2</v>
      </c>
      <c r="T25" s="2">
        <v>2</v>
      </c>
      <c r="U25" s="2">
        <v>1</v>
      </c>
      <c r="V25" s="2">
        <v>5</v>
      </c>
      <c r="W25" s="2">
        <v>5</v>
      </c>
      <c r="X25" s="2">
        <v>4</v>
      </c>
      <c r="Y25" s="2">
        <v>3</v>
      </c>
      <c r="Z25" s="1" t="s">
        <v>73</v>
      </c>
      <c r="AA25" s="1" t="s">
        <v>72</v>
      </c>
      <c r="AB25" s="1"/>
      <c r="AC25" s="1" t="s">
        <v>57</v>
      </c>
      <c r="AD25" s="1"/>
      <c r="AE25" s="1" t="s">
        <v>59</v>
      </c>
      <c r="AF25" s="1"/>
      <c r="AG25" s="1" t="s">
        <v>58</v>
      </c>
      <c r="AH25" s="1" t="s">
        <v>57</v>
      </c>
      <c r="AI25" s="1"/>
      <c r="AJ25" s="1" t="s">
        <v>57</v>
      </c>
      <c r="AK25" s="1" t="s">
        <v>123</v>
      </c>
      <c r="AL25" s="4">
        <f t="shared" si="1"/>
        <v>2.7777777777777679E-3</v>
      </c>
      <c r="AM25" s="3">
        <v>0.4548611111111111</v>
      </c>
      <c r="AN25" s="1" t="s">
        <v>147</v>
      </c>
      <c r="AO25" s="1" t="s">
        <v>147</v>
      </c>
      <c r="AP25" s="3">
        <v>0.45763888888888887</v>
      </c>
      <c r="AQ25" s="5">
        <f t="shared" si="2"/>
        <v>4.8611111111110938E-3</v>
      </c>
      <c r="AR25" s="3">
        <v>0.45763888888888887</v>
      </c>
      <c r="AS25" s="1" t="s">
        <v>169</v>
      </c>
      <c r="AT25" s="1" t="s">
        <v>170</v>
      </c>
      <c r="AU25" s="3">
        <v>0.46249999999999997</v>
      </c>
      <c r="AV25" s="1" t="s">
        <v>65</v>
      </c>
      <c r="AW25" s="1" t="s">
        <v>66</v>
      </c>
      <c r="AX25" s="1" t="s">
        <v>65</v>
      </c>
      <c r="AY25" s="1" t="s">
        <v>79</v>
      </c>
      <c r="AZ25" s="1" t="s">
        <v>65</v>
      </c>
      <c r="BA25" s="1" t="s">
        <v>79</v>
      </c>
      <c r="BB25" s="1" t="s">
        <v>65</v>
      </c>
      <c r="BC25" s="1" t="s">
        <v>65</v>
      </c>
      <c r="BD25" s="1" t="s">
        <v>66</v>
      </c>
      <c r="BE25" s="1" t="s">
        <v>66</v>
      </c>
      <c r="BF25" s="1" t="s">
        <v>66</v>
      </c>
      <c r="BG25" s="1" t="s">
        <v>68</v>
      </c>
      <c r="BH25" s="1" t="s">
        <v>67</v>
      </c>
      <c r="BI25" s="1" t="s">
        <v>68</v>
      </c>
      <c r="BJ25" s="1" t="s">
        <v>70</v>
      </c>
      <c r="BK25" s="1" t="s">
        <v>88</v>
      </c>
      <c r="BL25" s="1" t="s">
        <v>70</v>
      </c>
      <c r="BM25" s="1" t="s">
        <v>82</v>
      </c>
      <c r="BN25" s="1" t="s">
        <v>68</v>
      </c>
      <c r="BO25" s="1" t="s">
        <v>67</v>
      </c>
      <c r="BP25" s="1" t="s">
        <v>65</v>
      </c>
      <c r="BQ25" s="1" t="s">
        <v>79</v>
      </c>
      <c r="BR25" s="1" t="s">
        <v>80</v>
      </c>
      <c r="BS25" s="3">
        <v>0.46597222222222223</v>
      </c>
    </row>
    <row r="26" spans="1:71" ht="268.14999999999998" thickBot="1" x14ac:dyDescent="0.4">
      <c r="A26" s="1" t="s">
        <v>171</v>
      </c>
      <c r="B26" s="1" t="s">
        <v>55</v>
      </c>
      <c r="C26" s="1" t="s">
        <v>55</v>
      </c>
      <c r="D26" s="1" t="s">
        <v>55</v>
      </c>
      <c r="E26" s="1" t="s">
        <v>55</v>
      </c>
      <c r="F26" s="1" t="s">
        <v>55</v>
      </c>
      <c r="G26" s="1" t="s">
        <v>56</v>
      </c>
      <c r="H26" s="1" t="s">
        <v>56</v>
      </c>
      <c r="I26" s="4">
        <f t="shared" ref="I26:I44" si="3">BS26-J26</f>
        <v>1.5277777777777724E-2</v>
      </c>
      <c r="J26" s="3">
        <v>0.56180555555555556</v>
      </c>
      <c r="K26" s="2">
        <v>5</v>
      </c>
      <c r="L26" s="2">
        <v>4</v>
      </c>
      <c r="M26" s="2">
        <v>2</v>
      </c>
      <c r="N26" s="2">
        <v>3</v>
      </c>
      <c r="O26" s="2">
        <v>5</v>
      </c>
      <c r="P26" s="2">
        <v>2</v>
      </c>
      <c r="Q26" s="2">
        <v>3</v>
      </c>
      <c r="R26" s="2">
        <v>5</v>
      </c>
      <c r="S26" s="2">
        <v>4</v>
      </c>
      <c r="T26" s="2">
        <v>5</v>
      </c>
      <c r="U26" s="2">
        <v>4</v>
      </c>
      <c r="V26" s="2">
        <v>5</v>
      </c>
      <c r="W26" s="2">
        <v>4</v>
      </c>
      <c r="X26" s="2">
        <v>3</v>
      </c>
      <c r="Y26" s="2">
        <v>5</v>
      </c>
      <c r="Z26" s="1" t="s">
        <v>60</v>
      </c>
      <c r="AA26" s="1" t="s">
        <v>72</v>
      </c>
      <c r="AB26" s="1" t="s">
        <v>60</v>
      </c>
      <c r="AC26" s="1"/>
      <c r="AD26" s="1" t="s">
        <v>74</v>
      </c>
      <c r="AE26" s="1" t="s">
        <v>74</v>
      </c>
      <c r="AF26" s="1"/>
      <c r="AG26" s="1" t="s">
        <v>74</v>
      </c>
      <c r="AH26" s="1" t="s">
        <v>57</v>
      </c>
      <c r="AI26" s="1" t="s">
        <v>60</v>
      </c>
      <c r="AJ26" s="1" t="s">
        <v>57</v>
      </c>
      <c r="AK26" s="1" t="s">
        <v>60</v>
      </c>
      <c r="AL26" s="4">
        <f t="shared" si="1"/>
        <v>2.7777777777777679E-3</v>
      </c>
      <c r="AM26" s="3">
        <v>0.57291666666666663</v>
      </c>
      <c r="AN26" s="1" t="s">
        <v>89</v>
      </c>
      <c r="AO26" s="1" t="s">
        <v>173</v>
      </c>
      <c r="AP26" s="3">
        <v>0.5756944444444444</v>
      </c>
      <c r="AQ26" s="5">
        <f t="shared" si="2"/>
        <v>5.5555555555555358E-3</v>
      </c>
      <c r="AR26" s="3">
        <v>0.56736111111111109</v>
      </c>
      <c r="AS26" s="1" t="s">
        <v>77</v>
      </c>
      <c r="AT26" s="1" t="s">
        <v>172</v>
      </c>
      <c r="AU26" s="3">
        <v>0.57291666666666663</v>
      </c>
      <c r="AV26" s="1" t="s">
        <v>66</v>
      </c>
      <c r="AW26" s="1" t="s">
        <v>79</v>
      </c>
      <c r="AX26" s="1" t="s">
        <v>79</v>
      </c>
      <c r="AY26" s="1" t="s">
        <v>66</v>
      </c>
      <c r="AZ26" s="1" t="s">
        <v>65</v>
      </c>
      <c r="BA26" s="1" t="s">
        <v>79</v>
      </c>
      <c r="BB26" s="1" t="s">
        <v>66</v>
      </c>
      <c r="BC26" s="1" t="s">
        <v>65</v>
      </c>
      <c r="BD26" s="1" t="s">
        <v>66</v>
      </c>
      <c r="BE26" s="1" t="s">
        <v>66</v>
      </c>
      <c r="BF26" s="1" t="s">
        <v>65</v>
      </c>
      <c r="BG26" s="1" t="s">
        <v>68</v>
      </c>
      <c r="BH26" s="1" t="s">
        <v>67</v>
      </c>
      <c r="BI26" s="1" t="s">
        <v>68</v>
      </c>
      <c r="BJ26" s="1" t="s">
        <v>81</v>
      </c>
      <c r="BK26" s="1" t="s">
        <v>71</v>
      </c>
      <c r="BL26" s="1" t="s">
        <v>70</v>
      </c>
      <c r="BM26" s="1" t="s">
        <v>82</v>
      </c>
      <c r="BN26" s="1" t="s">
        <v>68</v>
      </c>
      <c r="BO26" s="1" t="s">
        <v>67</v>
      </c>
      <c r="BP26" s="1" t="s">
        <v>65</v>
      </c>
      <c r="BQ26" s="1" t="s">
        <v>79</v>
      </c>
      <c r="BR26" s="1" t="s">
        <v>65</v>
      </c>
      <c r="BS26" s="3">
        <v>0.57708333333333328</v>
      </c>
    </row>
    <row r="27" spans="1:71" ht="357.4" thickBot="1" x14ac:dyDescent="0.4">
      <c r="A27" s="1" t="s">
        <v>174</v>
      </c>
      <c r="B27" s="1" t="s">
        <v>55</v>
      </c>
      <c r="C27" s="1" t="s">
        <v>55</v>
      </c>
      <c r="D27" s="1" t="s">
        <v>55</v>
      </c>
      <c r="E27" s="1" t="s">
        <v>56</v>
      </c>
      <c r="F27" s="1" t="s">
        <v>55</v>
      </c>
      <c r="G27" s="1" t="s">
        <v>55</v>
      </c>
      <c r="H27" s="1" t="s">
        <v>55</v>
      </c>
      <c r="I27" s="4">
        <f t="shared" si="3"/>
        <v>2.0138888888888928E-2</v>
      </c>
      <c r="J27" s="3">
        <v>0.43263888888888885</v>
      </c>
      <c r="K27" s="2">
        <v>4</v>
      </c>
      <c r="L27" s="2">
        <v>2</v>
      </c>
      <c r="M27" s="2">
        <v>5</v>
      </c>
      <c r="N27" s="2">
        <v>2</v>
      </c>
      <c r="O27" s="2">
        <v>5</v>
      </c>
      <c r="P27" s="2">
        <v>3</v>
      </c>
      <c r="Q27" s="2">
        <v>2</v>
      </c>
      <c r="R27" s="2">
        <v>5</v>
      </c>
      <c r="S27" s="2">
        <v>2</v>
      </c>
      <c r="T27" s="2">
        <v>5</v>
      </c>
      <c r="U27" s="2">
        <v>1</v>
      </c>
      <c r="V27" s="2">
        <v>1</v>
      </c>
      <c r="W27" s="2">
        <v>3</v>
      </c>
      <c r="X27" s="2">
        <v>3</v>
      </c>
      <c r="Y27" s="2">
        <v>5</v>
      </c>
      <c r="Z27" s="1" t="s">
        <v>60</v>
      </c>
      <c r="AA27" s="1" t="s">
        <v>72</v>
      </c>
      <c r="AB27" s="1" t="s">
        <v>60</v>
      </c>
      <c r="AC27" s="1"/>
      <c r="AD27" s="1" t="s">
        <v>57</v>
      </c>
      <c r="AE27" s="1"/>
      <c r="AF27" s="1" t="s">
        <v>99</v>
      </c>
      <c r="AG27" s="1"/>
      <c r="AH27" s="1" t="s">
        <v>57</v>
      </c>
      <c r="AI27" s="1"/>
      <c r="AJ27" s="1" t="s">
        <v>60</v>
      </c>
      <c r="AK27" s="1"/>
      <c r="AL27" s="4">
        <f t="shared" si="1"/>
        <v>2.7777777777778234E-3</v>
      </c>
      <c r="AM27" s="3">
        <v>0.44722222222222219</v>
      </c>
      <c r="AN27" s="1" t="s">
        <v>139</v>
      </c>
      <c r="AO27" s="1" t="s">
        <v>149</v>
      </c>
      <c r="AP27" s="3">
        <v>0.45</v>
      </c>
      <c r="AQ27" s="5">
        <f t="shared" si="2"/>
        <v>4.8611111111110383E-3</v>
      </c>
      <c r="AR27" s="3">
        <v>0.44236111111111115</v>
      </c>
      <c r="AS27" s="1" t="s">
        <v>75</v>
      </c>
      <c r="AT27" s="1" t="s">
        <v>175</v>
      </c>
      <c r="AU27" s="3">
        <v>0.44722222222222219</v>
      </c>
      <c r="AV27" s="1" t="s">
        <v>66</v>
      </c>
      <c r="AW27" s="1" t="s">
        <v>66</v>
      </c>
      <c r="AX27" s="1" t="s">
        <v>80</v>
      </c>
      <c r="AY27" s="1" t="s">
        <v>65</v>
      </c>
      <c r="AZ27" s="1" t="s">
        <v>65</v>
      </c>
      <c r="BA27" s="1" t="s">
        <v>66</v>
      </c>
      <c r="BB27" s="1" t="s">
        <v>66</v>
      </c>
      <c r="BC27" s="1" t="s">
        <v>80</v>
      </c>
      <c r="BD27" s="1" t="s">
        <v>65</v>
      </c>
      <c r="BE27" s="1" t="s">
        <v>65</v>
      </c>
      <c r="BF27" s="1" t="s">
        <v>80</v>
      </c>
      <c r="BG27" s="1" t="s">
        <v>68</v>
      </c>
      <c r="BH27" s="1" t="s">
        <v>67</v>
      </c>
      <c r="BI27" s="1" t="s">
        <v>67</v>
      </c>
      <c r="BJ27" s="1" t="s">
        <v>71</v>
      </c>
      <c r="BK27" s="1" t="s">
        <v>88</v>
      </c>
      <c r="BL27" s="1" t="s">
        <v>88</v>
      </c>
      <c r="BM27" s="1" t="s">
        <v>67</v>
      </c>
      <c r="BN27" s="1" t="s">
        <v>68</v>
      </c>
      <c r="BO27" s="1" t="s">
        <v>68</v>
      </c>
      <c r="BP27" s="1" t="s">
        <v>65</v>
      </c>
      <c r="BQ27" s="1" t="s">
        <v>66</v>
      </c>
      <c r="BR27" s="1" t="s">
        <v>79</v>
      </c>
      <c r="BS27" s="3">
        <v>0.45277777777777778</v>
      </c>
    </row>
    <row r="28" spans="1:71" ht="344.65" thickBot="1" x14ac:dyDescent="0.4">
      <c r="A28" s="1" t="s">
        <v>174</v>
      </c>
      <c r="B28" s="1" t="s">
        <v>55</v>
      </c>
      <c r="C28" s="1" t="s">
        <v>55</v>
      </c>
      <c r="D28" s="1" t="s">
        <v>55</v>
      </c>
      <c r="E28" s="1" t="s">
        <v>56</v>
      </c>
      <c r="F28" s="1" t="s">
        <v>55</v>
      </c>
      <c r="G28" s="1" t="s">
        <v>55</v>
      </c>
      <c r="H28" s="1" t="s">
        <v>55</v>
      </c>
      <c r="I28" s="4">
        <f t="shared" si="3"/>
        <v>1.9444444444444431E-2</v>
      </c>
      <c r="J28" s="3">
        <v>0.43333333333333335</v>
      </c>
      <c r="K28" s="2">
        <v>2</v>
      </c>
      <c r="L28" s="2">
        <v>3</v>
      </c>
      <c r="M28" s="2">
        <v>5</v>
      </c>
      <c r="N28" s="2">
        <v>2</v>
      </c>
      <c r="O28" s="2">
        <v>5</v>
      </c>
      <c r="P28" s="2">
        <v>3</v>
      </c>
      <c r="Q28" s="2">
        <v>5</v>
      </c>
      <c r="R28" s="2">
        <v>2</v>
      </c>
      <c r="S28" s="2">
        <v>3</v>
      </c>
      <c r="T28" s="2">
        <v>5</v>
      </c>
      <c r="U28" s="2">
        <v>2</v>
      </c>
      <c r="V28" s="2">
        <v>3</v>
      </c>
      <c r="W28" s="2">
        <v>4</v>
      </c>
      <c r="X28" s="2">
        <v>5</v>
      </c>
      <c r="Y28" s="2">
        <v>3</v>
      </c>
      <c r="Z28" s="1" t="s">
        <v>60</v>
      </c>
      <c r="AA28" s="1" t="s">
        <v>74</v>
      </c>
      <c r="AB28" s="1"/>
      <c r="AC28" s="1" t="s">
        <v>59</v>
      </c>
      <c r="AD28" s="1"/>
      <c r="AE28" s="1"/>
      <c r="AF28" s="1" t="s">
        <v>74</v>
      </c>
      <c r="AG28" s="1" t="s">
        <v>60</v>
      </c>
      <c r="AH28" s="1"/>
      <c r="AI28" s="1" t="s">
        <v>60</v>
      </c>
      <c r="AJ28" s="1"/>
      <c r="AK28" s="1" t="s">
        <v>60</v>
      </c>
      <c r="AL28" s="4">
        <f t="shared" si="1"/>
        <v>2.0833333333333259E-3</v>
      </c>
      <c r="AM28" s="3">
        <v>0.44861111111111113</v>
      </c>
      <c r="AN28" s="1" t="s">
        <v>178</v>
      </c>
      <c r="AO28" s="1" t="s">
        <v>179</v>
      </c>
      <c r="AP28" s="3">
        <v>0.45069444444444445</v>
      </c>
      <c r="AQ28" s="5">
        <f t="shared" si="2"/>
        <v>6.9444444444444753E-3</v>
      </c>
      <c r="AR28" s="3">
        <v>0.44166666666666665</v>
      </c>
      <c r="AS28" s="1" t="s">
        <v>176</v>
      </c>
      <c r="AT28" s="1" t="s">
        <v>177</v>
      </c>
      <c r="AU28" s="3">
        <v>0.44861111111111113</v>
      </c>
      <c r="AV28" s="1" t="s">
        <v>65</v>
      </c>
      <c r="AW28" s="1" t="s">
        <v>66</v>
      </c>
      <c r="AX28" s="1" t="s">
        <v>79</v>
      </c>
      <c r="AY28" s="1" t="s">
        <v>79</v>
      </c>
      <c r="AZ28" s="1" t="s">
        <v>65</v>
      </c>
      <c r="BA28" s="1" t="s">
        <v>65</v>
      </c>
      <c r="BB28" s="1" t="s">
        <v>66</v>
      </c>
      <c r="BC28" s="1" t="s">
        <v>80</v>
      </c>
      <c r="BD28" s="1" t="s">
        <v>79</v>
      </c>
      <c r="BE28" s="1" t="s">
        <v>66</v>
      </c>
      <c r="BF28" s="1" t="s">
        <v>80</v>
      </c>
      <c r="BG28" s="1" t="s">
        <v>69</v>
      </c>
      <c r="BH28" s="1" t="s">
        <v>67</v>
      </c>
      <c r="BI28" s="1" t="s">
        <v>68</v>
      </c>
      <c r="BJ28" s="1" t="s">
        <v>81</v>
      </c>
      <c r="BK28" s="1" t="s">
        <v>88</v>
      </c>
      <c r="BL28" s="1" t="s">
        <v>71</v>
      </c>
      <c r="BM28" s="1" t="s">
        <v>82</v>
      </c>
      <c r="BN28" s="1" t="s">
        <v>69</v>
      </c>
      <c r="BO28" s="1" t="s">
        <v>68</v>
      </c>
      <c r="BP28" s="1" t="s">
        <v>66</v>
      </c>
      <c r="BQ28" s="1" t="s">
        <v>65</v>
      </c>
      <c r="BR28" s="1" t="s">
        <v>79</v>
      </c>
      <c r="BS28" s="3">
        <v>0.45277777777777778</v>
      </c>
    </row>
    <row r="29" spans="1:71" ht="357.4" thickBot="1" x14ac:dyDescent="0.4">
      <c r="A29" s="1" t="s">
        <v>174</v>
      </c>
      <c r="B29" s="1" t="s">
        <v>55</v>
      </c>
      <c r="C29" s="1" t="s">
        <v>55</v>
      </c>
      <c r="D29" s="1" t="s">
        <v>55</v>
      </c>
      <c r="E29" s="1" t="s">
        <v>56</v>
      </c>
      <c r="F29" s="1" t="s">
        <v>55</v>
      </c>
      <c r="G29" s="1" t="s">
        <v>55</v>
      </c>
      <c r="H29" s="1" t="s">
        <v>56</v>
      </c>
      <c r="I29" s="4">
        <f t="shared" si="3"/>
        <v>1.8749999999999989E-2</v>
      </c>
      <c r="J29" s="3">
        <v>0.43472222222222223</v>
      </c>
      <c r="K29" s="2">
        <v>3</v>
      </c>
      <c r="L29" s="2">
        <v>4</v>
      </c>
      <c r="M29" s="2">
        <v>2</v>
      </c>
      <c r="N29" s="2">
        <v>2</v>
      </c>
      <c r="O29" s="2">
        <v>2</v>
      </c>
      <c r="P29" s="2">
        <v>1</v>
      </c>
      <c r="Q29" s="2">
        <v>2</v>
      </c>
      <c r="R29" s="2">
        <v>4</v>
      </c>
      <c r="S29" s="2">
        <v>5</v>
      </c>
      <c r="T29" s="2">
        <v>4</v>
      </c>
      <c r="U29" s="2">
        <v>3</v>
      </c>
      <c r="V29" s="2">
        <v>5</v>
      </c>
      <c r="W29" s="2">
        <v>5</v>
      </c>
      <c r="X29" s="2">
        <v>3</v>
      </c>
      <c r="Y29" s="2">
        <v>3</v>
      </c>
      <c r="Z29" s="1" t="s">
        <v>60</v>
      </c>
      <c r="AA29" s="1" t="s">
        <v>143</v>
      </c>
      <c r="AB29" s="1" t="s">
        <v>60</v>
      </c>
      <c r="AC29" s="1" t="s">
        <v>99</v>
      </c>
      <c r="AD29" s="1" t="s">
        <v>59</v>
      </c>
      <c r="AE29" s="1"/>
      <c r="AF29" s="1"/>
      <c r="AG29" s="1" t="s">
        <v>123</v>
      </c>
      <c r="AH29" s="1"/>
      <c r="AI29" s="1" t="s">
        <v>57</v>
      </c>
      <c r="AJ29" s="1" t="s">
        <v>143</v>
      </c>
      <c r="AK29" s="1" t="s">
        <v>74</v>
      </c>
      <c r="AL29" s="4">
        <f t="shared" si="1"/>
        <v>2.0833333333333259E-3</v>
      </c>
      <c r="AM29" s="3">
        <v>0.44930555555555557</v>
      </c>
      <c r="AN29" s="1" t="s">
        <v>182</v>
      </c>
      <c r="AO29" s="1" t="s">
        <v>183</v>
      </c>
      <c r="AP29" s="3">
        <v>0.4513888888888889</v>
      </c>
      <c r="AQ29" s="5">
        <f t="shared" si="2"/>
        <v>6.2500000000000333E-3</v>
      </c>
      <c r="AR29" s="3">
        <v>0.44305555555555554</v>
      </c>
      <c r="AS29" s="1" t="s">
        <v>180</v>
      </c>
      <c r="AT29" s="1" t="s">
        <v>181</v>
      </c>
      <c r="AU29" s="3">
        <v>0.44930555555555557</v>
      </c>
      <c r="AV29" s="1" t="s">
        <v>80</v>
      </c>
      <c r="AW29" s="1" t="s">
        <v>65</v>
      </c>
      <c r="AX29" s="1" t="s">
        <v>80</v>
      </c>
      <c r="AY29" s="1" t="s">
        <v>66</v>
      </c>
      <c r="AZ29" s="1" t="s">
        <v>66</v>
      </c>
      <c r="BA29" s="1" t="s">
        <v>66</v>
      </c>
      <c r="BB29" s="1" t="s">
        <v>66</v>
      </c>
      <c r="BC29" s="1" t="s">
        <v>80</v>
      </c>
      <c r="BD29" s="1" t="s">
        <v>66</v>
      </c>
      <c r="BE29" s="1" t="s">
        <v>66</v>
      </c>
      <c r="BF29" s="1" t="s">
        <v>65</v>
      </c>
      <c r="BG29" s="1" t="s">
        <v>67</v>
      </c>
      <c r="BH29" s="1" t="s">
        <v>67</v>
      </c>
      <c r="BI29" s="1" t="s">
        <v>67</v>
      </c>
      <c r="BJ29" s="1" t="s">
        <v>70</v>
      </c>
      <c r="BK29" s="1" t="s">
        <v>71</v>
      </c>
      <c r="BL29" s="1" t="s">
        <v>71</v>
      </c>
      <c r="BM29" s="1" t="s">
        <v>67</v>
      </c>
      <c r="BN29" s="1" t="s">
        <v>68</v>
      </c>
      <c r="BO29" s="1" t="s">
        <v>68</v>
      </c>
      <c r="BP29" s="1" t="s">
        <v>80</v>
      </c>
      <c r="BQ29" s="1" t="s">
        <v>79</v>
      </c>
      <c r="BR29" s="1" t="s">
        <v>66</v>
      </c>
      <c r="BS29" s="3">
        <v>0.45347222222222222</v>
      </c>
    </row>
    <row r="30" spans="1:71" ht="357.4" thickBot="1" x14ac:dyDescent="0.4">
      <c r="A30" s="1" t="s">
        <v>174</v>
      </c>
      <c r="B30" s="1" t="s">
        <v>55</v>
      </c>
      <c r="C30" s="1" t="s">
        <v>55</v>
      </c>
      <c r="D30" s="1" t="s">
        <v>55</v>
      </c>
      <c r="E30" s="1" t="s">
        <v>56</v>
      </c>
      <c r="F30" s="1" t="s">
        <v>56</v>
      </c>
      <c r="G30" s="1" t="s">
        <v>56</v>
      </c>
      <c r="H30" s="1" t="s">
        <v>55</v>
      </c>
      <c r="I30" s="4">
        <f t="shared" si="3"/>
        <v>1.8749999999999989E-2</v>
      </c>
      <c r="J30" s="3">
        <v>0.43472222222222223</v>
      </c>
      <c r="K30" s="2">
        <v>2</v>
      </c>
      <c r="L30" s="2">
        <v>4</v>
      </c>
      <c r="M30" s="2">
        <v>2</v>
      </c>
      <c r="N30" s="2">
        <v>3</v>
      </c>
      <c r="O30" s="2">
        <v>2</v>
      </c>
      <c r="P30" s="2">
        <v>4</v>
      </c>
      <c r="Q30" s="2">
        <v>3</v>
      </c>
      <c r="R30" s="2">
        <v>4</v>
      </c>
      <c r="S30" s="2">
        <v>2</v>
      </c>
      <c r="T30" s="2">
        <v>2</v>
      </c>
      <c r="U30" s="2">
        <v>4</v>
      </c>
      <c r="V30" s="2">
        <v>3</v>
      </c>
      <c r="W30" s="2">
        <v>4</v>
      </c>
      <c r="X30" s="2">
        <v>3</v>
      </c>
      <c r="Y30" s="2">
        <v>2</v>
      </c>
      <c r="Z30" s="1" t="s">
        <v>60</v>
      </c>
      <c r="AA30" s="1" t="s">
        <v>74</v>
      </c>
      <c r="AB30" s="1" t="s">
        <v>57</v>
      </c>
      <c r="AC30" s="1" t="s">
        <v>73</v>
      </c>
      <c r="AD30" s="1" t="s">
        <v>60</v>
      </c>
      <c r="AE30" s="1" t="s">
        <v>73</v>
      </c>
      <c r="AF30" s="1" t="s">
        <v>60</v>
      </c>
      <c r="AG30" s="1" t="s">
        <v>74</v>
      </c>
      <c r="AH30" s="1" t="s">
        <v>74</v>
      </c>
      <c r="AI30" s="1" t="s">
        <v>74</v>
      </c>
      <c r="AJ30" s="1" t="s">
        <v>60</v>
      </c>
      <c r="AK30" s="1" t="s">
        <v>59</v>
      </c>
      <c r="AL30" s="4">
        <f t="shared" si="1"/>
        <v>2.0833333333333259E-3</v>
      </c>
      <c r="AM30" s="3">
        <v>0.44930555555555557</v>
      </c>
      <c r="AN30" s="1" t="s">
        <v>186</v>
      </c>
      <c r="AO30" s="1" t="s">
        <v>187</v>
      </c>
      <c r="AP30" s="3">
        <v>0.4513888888888889</v>
      </c>
      <c r="AQ30" s="5">
        <f t="shared" si="2"/>
        <v>2.7777777777778234E-3</v>
      </c>
      <c r="AR30" s="3">
        <v>0.4458333333333333</v>
      </c>
      <c r="AS30" s="1" t="s">
        <v>184</v>
      </c>
      <c r="AT30" s="1" t="s">
        <v>185</v>
      </c>
      <c r="AU30" s="3">
        <v>0.44861111111111113</v>
      </c>
      <c r="AV30" s="1" t="s">
        <v>65</v>
      </c>
      <c r="AW30" s="1" t="s">
        <v>66</v>
      </c>
      <c r="AX30" s="1" t="s">
        <v>66</v>
      </c>
      <c r="AY30" s="1" t="s">
        <v>79</v>
      </c>
      <c r="AZ30" s="1" t="s">
        <v>65</v>
      </c>
      <c r="BA30" s="1" t="s">
        <v>66</v>
      </c>
      <c r="BB30" s="1" t="s">
        <v>66</v>
      </c>
      <c r="BC30" s="1" t="s">
        <v>66</v>
      </c>
      <c r="BD30" s="1" t="s">
        <v>65</v>
      </c>
      <c r="BE30" s="1" t="s">
        <v>65</v>
      </c>
      <c r="BF30" s="1" t="s">
        <v>65</v>
      </c>
      <c r="BG30" s="1" t="s">
        <v>68</v>
      </c>
      <c r="BH30" s="1" t="s">
        <v>67</v>
      </c>
      <c r="BI30" s="1" t="s">
        <v>68</v>
      </c>
      <c r="BJ30" s="1" t="s">
        <v>70</v>
      </c>
      <c r="BK30" s="1" t="s">
        <v>71</v>
      </c>
      <c r="BL30" s="1" t="s">
        <v>71</v>
      </c>
      <c r="BM30" s="1" t="s">
        <v>68</v>
      </c>
      <c r="BN30" s="1" t="s">
        <v>68</v>
      </c>
      <c r="BO30" s="1" t="s">
        <v>68</v>
      </c>
      <c r="BP30" s="1" t="s">
        <v>65</v>
      </c>
      <c r="BQ30" s="1" t="s">
        <v>66</v>
      </c>
      <c r="BR30" s="1" t="s">
        <v>66</v>
      </c>
      <c r="BS30" s="3">
        <v>0.45347222222222222</v>
      </c>
    </row>
    <row r="31" spans="1:71" ht="370.15" thickBot="1" x14ac:dyDescent="0.4">
      <c r="A31" s="1" t="s">
        <v>174</v>
      </c>
      <c r="B31" s="1" t="s">
        <v>55</v>
      </c>
      <c r="C31" s="1" t="s">
        <v>55</v>
      </c>
      <c r="D31" s="1" t="s">
        <v>56</v>
      </c>
      <c r="E31" s="1" t="s">
        <v>56</v>
      </c>
      <c r="F31" s="1" t="s">
        <v>55</v>
      </c>
      <c r="G31" s="1" t="s">
        <v>55</v>
      </c>
      <c r="H31" s="1" t="s">
        <v>55</v>
      </c>
      <c r="I31" s="4">
        <f t="shared" si="3"/>
        <v>1.8750000000000044E-2</v>
      </c>
      <c r="J31" s="3">
        <v>0.43541666666666662</v>
      </c>
      <c r="K31" s="2">
        <v>3</v>
      </c>
      <c r="L31" s="2">
        <v>2</v>
      </c>
      <c r="M31" s="2">
        <v>4</v>
      </c>
      <c r="N31" s="2">
        <v>3</v>
      </c>
      <c r="O31" s="2">
        <v>2</v>
      </c>
      <c r="P31" s="2">
        <v>4</v>
      </c>
      <c r="Q31" s="2">
        <v>2</v>
      </c>
      <c r="R31" s="2">
        <v>4</v>
      </c>
      <c r="S31" s="2">
        <v>4</v>
      </c>
      <c r="T31" s="2">
        <v>3</v>
      </c>
      <c r="U31" s="2">
        <v>2</v>
      </c>
      <c r="V31" s="2">
        <v>3</v>
      </c>
      <c r="W31" s="2">
        <v>4</v>
      </c>
      <c r="X31" s="2">
        <v>3</v>
      </c>
      <c r="Y31" s="2">
        <v>3</v>
      </c>
      <c r="Z31" s="1" t="s">
        <v>74</v>
      </c>
      <c r="AA31" s="1" t="s">
        <v>60</v>
      </c>
      <c r="AB31" s="1" t="s">
        <v>74</v>
      </c>
      <c r="AC31" s="1" t="s">
        <v>59</v>
      </c>
      <c r="AD31" s="1" t="s">
        <v>74</v>
      </c>
      <c r="AE31" s="1" t="s">
        <v>74</v>
      </c>
      <c r="AF31" s="1" t="s">
        <v>59</v>
      </c>
      <c r="AG31" s="1" t="s">
        <v>60</v>
      </c>
      <c r="AH31" s="1" t="s">
        <v>74</v>
      </c>
      <c r="AI31" s="1" t="s">
        <v>74</v>
      </c>
      <c r="AJ31" s="1" t="s">
        <v>60</v>
      </c>
      <c r="AK31" s="1" t="s">
        <v>74</v>
      </c>
      <c r="AL31" s="4">
        <f t="shared" si="1"/>
        <v>2.0833333333333259E-3</v>
      </c>
      <c r="AM31" s="3">
        <v>0.44930555555555557</v>
      </c>
      <c r="AN31" s="1" t="s">
        <v>190</v>
      </c>
      <c r="AO31" s="1" t="s">
        <v>191</v>
      </c>
      <c r="AP31" s="3">
        <v>0.4513888888888889</v>
      </c>
      <c r="AQ31" s="5">
        <f t="shared" si="2"/>
        <v>5.5555555555555358E-3</v>
      </c>
      <c r="AR31" s="3">
        <v>0.44375000000000003</v>
      </c>
      <c r="AS31" s="1" t="s">
        <v>188</v>
      </c>
      <c r="AT31" s="1" t="s">
        <v>189</v>
      </c>
      <c r="AU31" s="3">
        <v>0.44930555555555557</v>
      </c>
      <c r="AV31" s="1" t="s">
        <v>65</v>
      </c>
      <c r="AW31" s="1" t="s">
        <v>65</v>
      </c>
      <c r="AX31" s="1" t="s">
        <v>66</v>
      </c>
      <c r="AY31" s="1" t="s">
        <v>66</v>
      </c>
      <c r="AZ31" s="1" t="s">
        <v>66</v>
      </c>
      <c r="BA31" s="1" t="s">
        <v>66</v>
      </c>
      <c r="BB31" s="1" t="s">
        <v>66</v>
      </c>
      <c r="BC31" s="1" t="s">
        <v>65</v>
      </c>
      <c r="BD31" s="1" t="s">
        <v>65</v>
      </c>
      <c r="BE31" s="1" t="s">
        <v>66</v>
      </c>
      <c r="BF31" s="1" t="s">
        <v>65</v>
      </c>
      <c r="BG31" s="1" t="s">
        <v>67</v>
      </c>
      <c r="BH31" s="1" t="s">
        <v>68</v>
      </c>
      <c r="BI31" s="1" t="s">
        <v>68</v>
      </c>
      <c r="BJ31" s="1" t="s">
        <v>71</v>
      </c>
      <c r="BK31" s="1" t="s">
        <v>71</v>
      </c>
      <c r="BL31" s="1" t="s">
        <v>70</v>
      </c>
      <c r="BM31" s="1" t="s">
        <v>67</v>
      </c>
      <c r="BN31" s="1" t="s">
        <v>68</v>
      </c>
      <c r="BO31" s="1" t="s">
        <v>68</v>
      </c>
      <c r="BP31" s="1" t="s">
        <v>65</v>
      </c>
      <c r="BQ31" s="1" t="s">
        <v>66</v>
      </c>
      <c r="BR31" s="1" t="s">
        <v>66</v>
      </c>
      <c r="BS31" s="3">
        <v>0.45416666666666666</v>
      </c>
    </row>
    <row r="32" spans="1:71" ht="166.15" thickBot="1" x14ac:dyDescent="0.4">
      <c r="A32" s="1" t="s">
        <v>174</v>
      </c>
      <c r="B32" s="1" t="s">
        <v>55</v>
      </c>
      <c r="C32" s="1" t="s">
        <v>55</v>
      </c>
      <c r="D32" s="1" t="s">
        <v>55</v>
      </c>
      <c r="E32" s="1" t="s">
        <v>56</v>
      </c>
      <c r="F32" s="1" t="s">
        <v>56</v>
      </c>
      <c r="G32" s="1" t="s">
        <v>56</v>
      </c>
      <c r="H32" s="1" t="s">
        <v>56</v>
      </c>
      <c r="I32" s="4">
        <f t="shared" si="3"/>
        <v>2.0833333333333315E-2</v>
      </c>
      <c r="J32" s="3">
        <v>0.43333333333333335</v>
      </c>
      <c r="K32" s="2">
        <v>4</v>
      </c>
      <c r="L32" s="2">
        <v>2</v>
      </c>
      <c r="M32" s="2">
        <v>3</v>
      </c>
      <c r="N32" s="2">
        <v>4</v>
      </c>
      <c r="O32" s="2">
        <v>1</v>
      </c>
      <c r="P32" s="2">
        <v>3</v>
      </c>
      <c r="Q32" s="2">
        <v>2</v>
      </c>
      <c r="R32" s="2">
        <v>3</v>
      </c>
      <c r="S32" s="2">
        <v>4</v>
      </c>
      <c r="T32" s="2">
        <v>4</v>
      </c>
      <c r="U32" s="2">
        <v>3</v>
      </c>
      <c r="V32" s="2">
        <v>4</v>
      </c>
      <c r="W32" s="2">
        <v>3</v>
      </c>
      <c r="X32" s="2">
        <v>4</v>
      </c>
      <c r="Y32" s="2">
        <v>2</v>
      </c>
      <c r="Z32" s="1" t="s">
        <v>60</v>
      </c>
      <c r="AA32" s="1" t="s">
        <v>74</v>
      </c>
      <c r="AB32" s="1"/>
      <c r="AC32" s="1" t="s">
        <v>60</v>
      </c>
      <c r="AD32" s="1"/>
      <c r="AE32" s="1" t="s">
        <v>59</v>
      </c>
      <c r="AF32" s="1" t="s">
        <v>74</v>
      </c>
      <c r="AG32" s="1" t="s">
        <v>59</v>
      </c>
      <c r="AH32" s="1"/>
      <c r="AI32" s="1"/>
      <c r="AJ32" s="1" t="s">
        <v>60</v>
      </c>
      <c r="AK32" s="1" t="s">
        <v>73</v>
      </c>
      <c r="AL32" s="4">
        <f t="shared" si="1"/>
        <v>2.7777777777777679E-3</v>
      </c>
      <c r="AM32" s="3">
        <v>0.44861111111111113</v>
      </c>
      <c r="AN32" s="1" t="s">
        <v>194</v>
      </c>
      <c r="AO32" s="1" t="s">
        <v>195</v>
      </c>
      <c r="AP32" s="3">
        <v>0.4513888888888889</v>
      </c>
      <c r="AQ32" s="5">
        <f t="shared" si="2"/>
        <v>4.8611111111111494E-3</v>
      </c>
      <c r="AR32" s="3">
        <v>0.44305555555555554</v>
      </c>
      <c r="AS32" s="1" t="s">
        <v>192</v>
      </c>
      <c r="AT32" s="1" t="s">
        <v>193</v>
      </c>
      <c r="AU32" s="3">
        <v>0.44791666666666669</v>
      </c>
      <c r="AV32" s="1" t="s">
        <v>66</v>
      </c>
      <c r="AW32" s="1" t="s">
        <v>66</v>
      </c>
      <c r="AX32" s="1" t="s">
        <v>66</v>
      </c>
      <c r="AY32" s="1" t="s">
        <v>66</v>
      </c>
      <c r="AZ32" s="1" t="s">
        <v>66</v>
      </c>
      <c r="BA32" s="1" t="s">
        <v>79</v>
      </c>
      <c r="BB32" s="1" t="s">
        <v>65</v>
      </c>
      <c r="BC32" s="1" t="s">
        <v>65</v>
      </c>
      <c r="BD32" s="1" t="s">
        <v>66</v>
      </c>
      <c r="BE32" s="1" t="s">
        <v>66</v>
      </c>
      <c r="BF32" s="1" t="s">
        <v>80</v>
      </c>
      <c r="BG32" s="1" t="s">
        <v>82</v>
      </c>
      <c r="BH32" s="1" t="s">
        <v>68</v>
      </c>
      <c r="BI32" s="1" t="s">
        <v>68</v>
      </c>
      <c r="BJ32" s="1" t="s">
        <v>71</v>
      </c>
      <c r="BK32" s="1" t="s">
        <v>71</v>
      </c>
      <c r="BL32" s="1" t="s">
        <v>71</v>
      </c>
      <c r="BM32" s="1" t="s">
        <v>82</v>
      </c>
      <c r="BN32" s="1" t="s">
        <v>69</v>
      </c>
      <c r="BO32" s="1" t="s">
        <v>68</v>
      </c>
      <c r="BP32" s="1" t="s">
        <v>65</v>
      </c>
      <c r="BQ32" s="1" t="s">
        <v>79</v>
      </c>
      <c r="BR32" s="1" t="s">
        <v>66</v>
      </c>
      <c r="BS32" s="3">
        <v>0.45416666666666666</v>
      </c>
    </row>
    <row r="33" spans="1:71" ht="166.15" thickBot="1" x14ac:dyDescent="0.4">
      <c r="A33" s="1" t="s">
        <v>174</v>
      </c>
      <c r="B33" s="1" t="s">
        <v>55</v>
      </c>
      <c r="C33" s="1" t="s">
        <v>55</v>
      </c>
      <c r="D33" s="1" t="s">
        <v>55</v>
      </c>
      <c r="E33" s="1" t="s">
        <v>56</v>
      </c>
      <c r="F33" s="1" t="s">
        <v>56</v>
      </c>
      <c r="G33" s="1" t="s">
        <v>56</v>
      </c>
      <c r="H33" s="1" t="s">
        <v>56</v>
      </c>
      <c r="I33" s="4">
        <f t="shared" si="3"/>
        <v>2.0833333333333315E-2</v>
      </c>
      <c r="J33" s="3">
        <v>0.43333333333333335</v>
      </c>
      <c r="K33" s="2">
        <v>4</v>
      </c>
      <c r="L33" s="2">
        <v>2</v>
      </c>
      <c r="M33" s="2">
        <v>3</v>
      </c>
      <c r="N33" s="2">
        <v>4</v>
      </c>
      <c r="O33" s="2">
        <v>1</v>
      </c>
      <c r="P33" s="2">
        <v>3</v>
      </c>
      <c r="Q33" s="2">
        <v>2</v>
      </c>
      <c r="R33" s="2">
        <v>3</v>
      </c>
      <c r="S33" s="2">
        <v>4</v>
      </c>
      <c r="T33" s="2">
        <v>4</v>
      </c>
      <c r="U33" s="2">
        <v>3</v>
      </c>
      <c r="V33" s="2">
        <v>4</v>
      </c>
      <c r="W33" s="2">
        <v>3</v>
      </c>
      <c r="X33" s="2">
        <v>4</v>
      </c>
      <c r="Y33" s="2">
        <v>2</v>
      </c>
      <c r="Z33" s="1" t="s">
        <v>60</v>
      </c>
      <c r="AA33" s="1" t="s">
        <v>74</v>
      </c>
      <c r="AB33" s="1"/>
      <c r="AC33" s="1" t="s">
        <v>60</v>
      </c>
      <c r="AD33" s="1"/>
      <c r="AE33" s="1" t="s">
        <v>59</v>
      </c>
      <c r="AF33" s="1" t="s">
        <v>74</v>
      </c>
      <c r="AG33" s="1" t="s">
        <v>59</v>
      </c>
      <c r="AH33" s="1"/>
      <c r="AI33" s="1"/>
      <c r="AJ33" s="1" t="s">
        <v>60</v>
      </c>
      <c r="AK33" s="1" t="s">
        <v>73</v>
      </c>
      <c r="AL33" s="4">
        <f t="shared" si="1"/>
        <v>2.7777777777777679E-3</v>
      </c>
      <c r="AM33" s="3">
        <v>0.44861111111111113</v>
      </c>
      <c r="AN33" s="1" t="s">
        <v>194</v>
      </c>
      <c r="AO33" s="1" t="s">
        <v>195</v>
      </c>
      <c r="AP33" s="3">
        <v>0.4513888888888889</v>
      </c>
      <c r="AQ33" s="5">
        <f t="shared" si="2"/>
        <v>4.8611111111111494E-3</v>
      </c>
      <c r="AR33" s="3">
        <v>0.44305555555555554</v>
      </c>
      <c r="AS33" s="1" t="s">
        <v>192</v>
      </c>
      <c r="AT33" s="1" t="s">
        <v>193</v>
      </c>
      <c r="AU33" s="3">
        <v>0.44791666666666669</v>
      </c>
      <c r="AV33" s="1" t="s">
        <v>66</v>
      </c>
      <c r="AW33" s="1" t="s">
        <v>66</v>
      </c>
      <c r="AX33" s="1" t="s">
        <v>66</v>
      </c>
      <c r="AY33" s="1" t="s">
        <v>66</v>
      </c>
      <c r="AZ33" s="1" t="s">
        <v>66</v>
      </c>
      <c r="BA33" s="1" t="s">
        <v>79</v>
      </c>
      <c r="BB33" s="1" t="s">
        <v>65</v>
      </c>
      <c r="BC33" s="1" t="s">
        <v>65</v>
      </c>
      <c r="BD33" s="1" t="s">
        <v>66</v>
      </c>
      <c r="BE33" s="1" t="s">
        <v>66</v>
      </c>
      <c r="BF33" s="1" t="s">
        <v>80</v>
      </c>
      <c r="BG33" s="1" t="s">
        <v>82</v>
      </c>
      <c r="BH33" s="1" t="s">
        <v>68</v>
      </c>
      <c r="BI33" s="1" t="s">
        <v>68</v>
      </c>
      <c r="BJ33" s="1" t="s">
        <v>71</v>
      </c>
      <c r="BK33" s="1" t="s">
        <v>71</v>
      </c>
      <c r="BL33" s="1" t="s">
        <v>71</v>
      </c>
      <c r="BM33" s="1" t="s">
        <v>82</v>
      </c>
      <c r="BN33" s="1" t="s">
        <v>69</v>
      </c>
      <c r="BO33" s="1" t="s">
        <v>68</v>
      </c>
      <c r="BP33" s="1" t="s">
        <v>65</v>
      </c>
      <c r="BQ33" s="1" t="s">
        <v>79</v>
      </c>
      <c r="BR33" s="1" t="s">
        <v>66</v>
      </c>
      <c r="BS33" s="3">
        <v>0.45416666666666666</v>
      </c>
    </row>
    <row r="34" spans="1:71" ht="178.9" thickBot="1" x14ac:dyDescent="0.4">
      <c r="A34" s="1" t="s">
        <v>174</v>
      </c>
      <c r="B34" s="1" t="s">
        <v>55</v>
      </c>
      <c r="C34" s="1" t="s">
        <v>55</v>
      </c>
      <c r="D34" s="1" t="s">
        <v>55</v>
      </c>
      <c r="E34" s="1" t="s">
        <v>56</v>
      </c>
      <c r="F34" s="1" t="s">
        <v>55</v>
      </c>
      <c r="G34" s="1" t="s">
        <v>55</v>
      </c>
      <c r="H34" s="1" t="s">
        <v>55</v>
      </c>
      <c r="I34" s="4">
        <f t="shared" si="3"/>
        <v>1.8750000000000044E-2</v>
      </c>
      <c r="J34" s="3">
        <v>0.43541666666666662</v>
      </c>
      <c r="K34" s="2">
        <v>4</v>
      </c>
      <c r="L34" s="2">
        <v>4</v>
      </c>
      <c r="M34" s="2">
        <v>3</v>
      </c>
      <c r="N34" s="2">
        <v>3</v>
      </c>
      <c r="O34" s="2">
        <v>3</v>
      </c>
      <c r="P34" s="2">
        <v>3</v>
      </c>
      <c r="Q34" s="2">
        <v>3</v>
      </c>
      <c r="R34" s="2">
        <v>3</v>
      </c>
      <c r="S34" s="2">
        <v>3</v>
      </c>
      <c r="T34" s="2">
        <v>3</v>
      </c>
      <c r="U34" s="2">
        <v>4</v>
      </c>
      <c r="V34" s="2">
        <v>4</v>
      </c>
      <c r="W34" s="2">
        <v>3</v>
      </c>
      <c r="X34" s="2">
        <v>4</v>
      </c>
      <c r="Y34" s="2">
        <v>4</v>
      </c>
      <c r="Z34" s="1" t="s">
        <v>57</v>
      </c>
      <c r="AA34" s="1" t="s">
        <v>57</v>
      </c>
      <c r="AB34" s="1" t="s">
        <v>57</v>
      </c>
      <c r="AC34" s="1" t="s">
        <v>57</v>
      </c>
      <c r="AD34" s="1" t="s">
        <v>59</v>
      </c>
      <c r="AE34" s="1" t="s">
        <v>58</v>
      </c>
      <c r="AF34" s="1" t="s">
        <v>143</v>
      </c>
      <c r="AG34" s="1" t="s">
        <v>59</v>
      </c>
      <c r="AH34" s="1" t="s">
        <v>59</v>
      </c>
      <c r="AI34" s="1" t="s">
        <v>59</v>
      </c>
      <c r="AJ34" s="1" t="s">
        <v>60</v>
      </c>
      <c r="AK34" s="1" t="s">
        <v>60</v>
      </c>
      <c r="AL34" s="4">
        <f t="shared" si="1"/>
        <v>4.8611111111110938E-3</v>
      </c>
      <c r="AM34" s="3">
        <v>0.44791666666666669</v>
      </c>
      <c r="AN34" s="1" t="s">
        <v>198</v>
      </c>
      <c r="AO34" s="1" t="s">
        <v>199</v>
      </c>
      <c r="AP34" s="3">
        <v>0.45277777777777778</v>
      </c>
      <c r="AQ34" s="5">
        <f t="shared" si="2"/>
        <v>4.8611111111111494E-3</v>
      </c>
      <c r="AR34" s="3">
        <v>0.44305555555555554</v>
      </c>
      <c r="AS34" s="1" t="s">
        <v>196</v>
      </c>
      <c r="AT34" s="1" t="s">
        <v>197</v>
      </c>
      <c r="AU34" s="3">
        <v>0.44791666666666669</v>
      </c>
      <c r="AV34" s="1" t="s">
        <v>65</v>
      </c>
      <c r="AW34" s="1" t="s">
        <v>66</v>
      </c>
      <c r="AX34" s="1" t="s">
        <v>80</v>
      </c>
      <c r="AY34" s="1" t="s">
        <v>79</v>
      </c>
      <c r="AZ34" s="1" t="s">
        <v>65</v>
      </c>
      <c r="BA34" s="1" t="s">
        <v>65</v>
      </c>
      <c r="BB34" s="1" t="s">
        <v>66</v>
      </c>
      <c r="BC34" s="1" t="s">
        <v>80</v>
      </c>
      <c r="BD34" s="1" t="s">
        <v>65</v>
      </c>
      <c r="BE34" s="1" t="s">
        <v>65</v>
      </c>
      <c r="BF34" s="1" t="s">
        <v>80</v>
      </c>
      <c r="BG34" s="1" t="s">
        <v>82</v>
      </c>
      <c r="BH34" s="1" t="s">
        <v>67</v>
      </c>
      <c r="BI34" s="1" t="s">
        <v>68</v>
      </c>
      <c r="BJ34" s="1" t="s">
        <v>88</v>
      </c>
      <c r="BK34" s="1" t="s">
        <v>71</v>
      </c>
      <c r="BL34" s="1" t="s">
        <v>70</v>
      </c>
      <c r="BM34" s="1" t="s">
        <v>82</v>
      </c>
      <c r="BN34" s="1" t="s">
        <v>69</v>
      </c>
      <c r="BO34" s="1" t="s">
        <v>69</v>
      </c>
      <c r="BP34" s="1" t="s">
        <v>80</v>
      </c>
      <c r="BQ34" s="1" t="s">
        <v>65</v>
      </c>
      <c r="BR34" s="1" t="s">
        <v>66</v>
      </c>
      <c r="BS34" s="3">
        <v>0.45416666666666666</v>
      </c>
    </row>
    <row r="35" spans="1:71" ht="242.65" thickBot="1" x14ac:dyDescent="0.4">
      <c r="A35" s="1" t="s">
        <v>174</v>
      </c>
      <c r="B35" s="1" t="s">
        <v>55</v>
      </c>
      <c r="C35" s="1" t="s">
        <v>55</v>
      </c>
      <c r="D35" s="1" t="s">
        <v>55</v>
      </c>
      <c r="E35" s="1" t="s">
        <v>56</v>
      </c>
      <c r="F35" s="1" t="s">
        <v>56</v>
      </c>
      <c r="G35" s="1" t="s">
        <v>56</v>
      </c>
      <c r="H35" s="1" t="s">
        <v>56</v>
      </c>
      <c r="I35" s="4">
        <f t="shared" si="3"/>
        <v>2.9166666666666674E-2</v>
      </c>
      <c r="J35" s="3">
        <v>0.63541666666666663</v>
      </c>
      <c r="K35" s="2">
        <v>5</v>
      </c>
      <c r="L35" s="2">
        <v>1</v>
      </c>
      <c r="M35" s="2">
        <v>2</v>
      </c>
      <c r="N35" s="2">
        <v>3</v>
      </c>
      <c r="O35" s="2">
        <v>3</v>
      </c>
      <c r="P35" s="2">
        <v>5</v>
      </c>
      <c r="Q35" s="2">
        <v>3</v>
      </c>
      <c r="R35" s="2">
        <v>5</v>
      </c>
      <c r="S35" s="2">
        <v>3</v>
      </c>
      <c r="T35" s="2">
        <v>5</v>
      </c>
      <c r="U35" s="2">
        <v>1</v>
      </c>
      <c r="V35" s="2">
        <v>3</v>
      </c>
      <c r="W35" s="2">
        <v>1</v>
      </c>
      <c r="X35" s="2">
        <v>3</v>
      </c>
      <c r="Y35" s="2">
        <v>5</v>
      </c>
      <c r="Z35" s="1"/>
      <c r="AA35" s="1" t="s">
        <v>57</v>
      </c>
      <c r="AB35" s="1" t="s">
        <v>73</v>
      </c>
      <c r="AC35" s="1" t="s">
        <v>143</v>
      </c>
      <c r="AD35" s="1"/>
      <c r="AE35" s="1" t="s">
        <v>73</v>
      </c>
      <c r="AF35" s="1"/>
      <c r="AG35" s="1" t="s">
        <v>59</v>
      </c>
      <c r="AH35" s="1" t="s">
        <v>57</v>
      </c>
      <c r="AI35" s="1"/>
      <c r="AJ35" s="1" t="s">
        <v>57</v>
      </c>
      <c r="AK35" s="1" t="s">
        <v>60</v>
      </c>
      <c r="AL35" s="4">
        <f t="shared" si="1"/>
        <v>4.8611111111110938E-3</v>
      </c>
      <c r="AM35" s="3">
        <v>0.45</v>
      </c>
      <c r="AN35" s="1" t="s">
        <v>202</v>
      </c>
      <c r="AO35" s="1" t="s">
        <v>203</v>
      </c>
      <c r="AP35" s="3">
        <v>0.4548611111111111</v>
      </c>
      <c r="AQ35" s="5">
        <f t="shared" si="2"/>
        <v>6.9444444444444753E-3</v>
      </c>
      <c r="AR35" s="3">
        <v>0.44305555555555554</v>
      </c>
      <c r="AS35" s="1" t="s">
        <v>200</v>
      </c>
      <c r="AT35" s="1" t="s">
        <v>201</v>
      </c>
      <c r="AU35" s="3">
        <v>0.45</v>
      </c>
      <c r="AV35" s="1" t="s">
        <v>65</v>
      </c>
      <c r="AW35" s="1" t="s">
        <v>66</v>
      </c>
      <c r="AX35" s="1" t="s">
        <v>79</v>
      </c>
      <c r="AY35" s="1" t="s">
        <v>79</v>
      </c>
      <c r="AZ35" s="1" t="s">
        <v>66</v>
      </c>
      <c r="BA35" s="1" t="s">
        <v>65</v>
      </c>
      <c r="BB35" s="1" t="s">
        <v>66</v>
      </c>
      <c r="BC35" s="1" t="s">
        <v>79</v>
      </c>
      <c r="BD35" s="1" t="s">
        <v>66</v>
      </c>
      <c r="BE35" s="1" t="s">
        <v>66</v>
      </c>
      <c r="BF35" s="1" t="s">
        <v>65</v>
      </c>
      <c r="BG35" s="1" t="s">
        <v>68</v>
      </c>
      <c r="BH35" s="1" t="s">
        <v>82</v>
      </c>
      <c r="BI35" s="1" t="s">
        <v>67</v>
      </c>
      <c r="BJ35" s="1" t="s">
        <v>70</v>
      </c>
      <c r="BK35" s="1" t="s">
        <v>88</v>
      </c>
      <c r="BL35" s="1" t="s">
        <v>71</v>
      </c>
      <c r="BM35" s="1" t="s">
        <v>68</v>
      </c>
      <c r="BN35" s="1" t="s">
        <v>67</v>
      </c>
      <c r="BO35" s="1" t="s">
        <v>68</v>
      </c>
      <c r="BP35" s="1" t="s">
        <v>66</v>
      </c>
      <c r="BQ35" s="1" t="s">
        <v>80</v>
      </c>
      <c r="BR35" s="1" t="s">
        <v>66</v>
      </c>
      <c r="BS35" s="3">
        <v>0.6645833333333333</v>
      </c>
    </row>
    <row r="36" spans="1:71" ht="409.6" thickBot="1" x14ac:dyDescent="0.4">
      <c r="A36" s="1" t="s">
        <v>171</v>
      </c>
      <c r="B36" s="1" t="s">
        <v>55</v>
      </c>
      <c r="C36" s="1" t="s">
        <v>55</v>
      </c>
      <c r="D36" s="1" t="s">
        <v>56</v>
      </c>
      <c r="E36" s="1" t="s">
        <v>56</v>
      </c>
      <c r="F36" s="1" t="s">
        <v>55</v>
      </c>
      <c r="G36" s="1" t="s">
        <v>55</v>
      </c>
      <c r="H36" s="1" t="s">
        <v>56</v>
      </c>
      <c r="I36" s="4">
        <f t="shared" si="3"/>
        <v>2.430555555555558E-2</v>
      </c>
      <c r="J36" s="3">
        <v>0.44791666666666669</v>
      </c>
      <c r="K36" s="2">
        <v>4</v>
      </c>
      <c r="L36" s="2">
        <v>5</v>
      </c>
      <c r="M36" s="2">
        <v>1</v>
      </c>
      <c r="N36" s="2">
        <v>3</v>
      </c>
      <c r="O36" s="2">
        <v>5</v>
      </c>
      <c r="P36" s="2">
        <v>2</v>
      </c>
      <c r="Q36" s="2">
        <v>2</v>
      </c>
      <c r="R36" s="2">
        <v>5</v>
      </c>
      <c r="S36" s="2">
        <v>4</v>
      </c>
      <c r="T36" s="2">
        <v>3</v>
      </c>
      <c r="U36" s="2">
        <v>5</v>
      </c>
      <c r="V36" s="2">
        <v>3</v>
      </c>
      <c r="W36" s="2">
        <v>5</v>
      </c>
      <c r="X36" s="2">
        <v>4</v>
      </c>
      <c r="Y36" s="2">
        <v>2</v>
      </c>
      <c r="Z36" s="1" t="s">
        <v>138</v>
      </c>
      <c r="AA36" s="1" t="s">
        <v>138</v>
      </c>
      <c r="AB36" s="1"/>
      <c r="AC36" s="1" t="s">
        <v>57</v>
      </c>
      <c r="AD36" s="1"/>
      <c r="AE36" s="1"/>
      <c r="AF36" s="1"/>
      <c r="AG36" s="1" t="s">
        <v>59</v>
      </c>
      <c r="AH36" s="1" t="s">
        <v>57</v>
      </c>
      <c r="AI36" s="1"/>
      <c r="AJ36" s="1" t="s">
        <v>72</v>
      </c>
      <c r="AK36" s="1" t="s">
        <v>60</v>
      </c>
      <c r="AL36" s="4">
        <f t="shared" si="1"/>
        <v>2.7777777777778789E-3</v>
      </c>
      <c r="AM36" s="3">
        <v>0.46666666666666662</v>
      </c>
      <c r="AN36" s="1" t="s">
        <v>206</v>
      </c>
      <c r="AO36" s="1" t="s">
        <v>207</v>
      </c>
      <c r="AP36" s="3">
        <v>0.4694444444444445</v>
      </c>
      <c r="AQ36" s="5">
        <f t="shared" si="2"/>
        <v>7.6388888888889173E-3</v>
      </c>
      <c r="AR36" s="3">
        <v>0.45833333333333331</v>
      </c>
      <c r="AS36" s="1" t="s">
        <v>204</v>
      </c>
      <c r="AT36" s="1" t="s">
        <v>205</v>
      </c>
      <c r="AU36" s="3">
        <v>0.46597222222222223</v>
      </c>
      <c r="AV36" s="1" t="s">
        <v>65</v>
      </c>
      <c r="AW36" s="1" t="s">
        <v>66</v>
      </c>
      <c r="AX36" s="1" t="s">
        <v>66</v>
      </c>
      <c r="AY36" s="1" t="s">
        <v>79</v>
      </c>
      <c r="AZ36" s="1" t="s">
        <v>66</v>
      </c>
      <c r="BA36" s="1" t="s">
        <v>65</v>
      </c>
      <c r="BB36" s="1" t="s">
        <v>66</v>
      </c>
      <c r="BC36" s="1" t="s">
        <v>65</v>
      </c>
      <c r="BD36" s="1" t="s">
        <v>79</v>
      </c>
      <c r="BE36" s="1" t="s">
        <v>66</v>
      </c>
      <c r="BF36" s="1" t="s">
        <v>65</v>
      </c>
      <c r="BG36" s="1" t="s">
        <v>68</v>
      </c>
      <c r="BH36" s="1" t="s">
        <v>67</v>
      </c>
      <c r="BI36" s="1" t="s">
        <v>68</v>
      </c>
      <c r="BJ36" s="1" t="s">
        <v>70</v>
      </c>
      <c r="BK36" s="1" t="s">
        <v>88</v>
      </c>
      <c r="BL36" s="1" t="s">
        <v>70</v>
      </c>
      <c r="BM36" s="1" t="s">
        <v>68</v>
      </c>
      <c r="BN36" s="1" t="s">
        <v>67</v>
      </c>
      <c r="BO36" s="1" t="s">
        <v>68</v>
      </c>
      <c r="BP36" s="1" t="s">
        <v>66</v>
      </c>
      <c r="BQ36" s="1" t="s">
        <v>66</v>
      </c>
      <c r="BR36" s="1" t="s">
        <v>79</v>
      </c>
      <c r="BS36" s="3">
        <v>0.47222222222222227</v>
      </c>
    </row>
    <row r="37" spans="1:71" ht="255.4" thickBot="1" x14ac:dyDescent="0.4">
      <c r="A37" s="1" t="s">
        <v>174</v>
      </c>
      <c r="B37" s="1" t="s">
        <v>56</v>
      </c>
      <c r="C37" s="1" t="s">
        <v>56</v>
      </c>
      <c r="D37" s="1" t="s">
        <v>56</v>
      </c>
      <c r="E37" s="1" t="s">
        <v>56</v>
      </c>
      <c r="F37" s="1" t="s">
        <v>56</v>
      </c>
      <c r="G37" s="1" t="s">
        <v>56</v>
      </c>
      <c r="H37" s="1" t="s">
        <v>56</v>
      </c>
      <c r="I37" s="4">
        <f t="shared" si="3"/>
        <v>1.3194444444444398E-2</v>
      </c>
      <c r="J37" s="3">
        <v>0.52847222222222223</v>
      </c>
      <c r="K37" s="2">
        <v>2</v>
      </c>
      <c r="L37" s="2">
        <v>4</v>
      </c>
      <c r="M37" s="2">
        <v>1</v>
      </c>
      <c r="N37" s="2">
        <v>2</v>
      </c>
      <c r="O37" s="2">
        <v>4</v>
      </c>
      <c r="P37" s="2">
        <v>2</v>
      </c>
      <c r="Q37" s="2">
        <v>3</v>
      </c>
      <c r="R37" s="2">
        <v>4</v>
      </c>
      <c r="S37" s="2">
        <v>2</v>
      </c>
      <c r="T37" s="2">
        <v>4</v>
      </c>
      <c r="U37" s="2">
        <v>4</v>
      </c>
      <c r="V37" s="2">
        <v>5</v>
      </c>
      <c r="W37" s="2">
        <v>3</v>
      </c>
      <c r="X37" s="2">
        <v>4</v>
      </c>
      <c r="Y37" s="2">
        <v>5</v>
      </c>
      <c r="Z37" s="1" t="s">
        <v>60</v>
      </c>
      <c r="AA37" s="1" t="s">
        <v>72</v>
      </c>
      <c r="AB37" s="1"/>
      <c r="AC37" s="1" t="s">
        <v>57</v>
      </c>
      <c r="AD37" s="1"/>
      <c r="AE37" s="1"/>
      <c r="AF37" s="1" t="s">
        <v>57</v>
      </c>
      <c r="AG37" s="1"/>
      <c r="AH37" s="1" t="s">
        <v>57</v>
      </c>
      <c r="AI37" s="1"/>
      <c r="AJ37" s="1" t="s">
        <v>57</v>
      </c>
      <c r="AK37" s="1" t="s">
        <v>57</v>
      </c>
      <c r="AL37" s="4">
        <f t="shared" si="1"/>
        <v>2.0833333333333259E-3</v>
      </c>
      <c r="AM37" s="3">
        <v>0.53749999999999998</v>
      </c>
      <c r="AN37" s="1" t="s">
        <v>210</v>
      </c>
      <c r="AO37" s="1" t="s">
        <v>211</v>
      </c>
      <c r="AP37" s="3">
        <v>0.5395833333333333</v>
      </c>
      <c r="AQ37" s="5">
        <f t="shared" si="2"/>
        <v>3.4722222222222099E-3</v>
      </c>
      <c r="AR37" s="3">
        <v>0.53402777777777777</v>
      </c>
      <c r="AS37" s="1" t="s">
        <v>208</v>
      </c>
      <c r="AT37" s="1" t="s">
        <v>209</v>
      </c>
      <c r="AU37" s="3">
        <v>0.53749999999999998</v>
      </c>
      <c r="AV37" s="1" t="s">
        <v>80</v>
      </c>
      <c r="AW37" s="1" t="s">
        <v>66</v>
      </c>
      <c r="AX37" s="1" t="s">
        <v>79</v>
      </c>
      <c r="AY37" s="1" t="s">
        <v>66</v>
      </c>
      <c r="AZ37" s="1" t="s">
        <v>65</v>
      </c>
      <c r="BA37" s="1" t="s">
        <v>66</v>
      </c>
      <c r="BB37" s="1" t="s">
        <v>66</v>
      </c>
      <c r="BC37" s="1" t="s">
        <v>65</v>
      </c>
      <c r="BD37" s="1" t="s">
        <v>66</v>
      </c>
      <c r="BE37" s="1" t="s">
        <v>66</v>
      </c>
      <c r="BF37" s="1" t="s">
        <v>80</v>
      </c>
      <c r="BG37" s="1" t="s">
        <v>69</v>
      </c>
      <c r="BH37" s="1" t="s">
        <v>82</v>
      </c>
      <c r="BI37" s="1" t="s">
        <v>68</v>
      </c>
      <c r="BJ37" s="1" t="s">
        <v>81</v>
      </c>
      <c r="BK37" s="1" t="s">
        <v>71</v>
      </c>
      <c r="BL37" s="1" t="s">
        <v>70</v>
      </c>
      <c r="BM37" s="1" t="s">
        <v>67</v>
      </c>
      <c r="BN37" s="1" t="s">
        <v>68</v>
      </c>
      <c r="BO37" s="1" t="s">
        <v>68</v>
      </c>
      <c r="BP37" s="1" t="s">
        <v>66</v>
      </c>
      <c r="BQ37" s="1" t="s">
        <v>80</v>
      </c>
      <c r="BR37" s="1" t="s">
        <v>79</v>
      </c>
      <c r="BS37" s="3">
        <v>0.54166666666666663</v>
      </c>
    </row>
    <row r="38" spans="1:71" ht="331.9" thickBot="1" x14ac:dyDescent="0.4">
      <c r="A38" s="1" t="s">
        <v>174</v>
      </c>
      <c r="B38" s="1" t="s">
        <v>55</v>
      </c>
      <c r="C38" s="1" t="s">
        <v>55</v>
      </c>
      <c r="D38" s="1" t="s">
        <v>55</v>
      </c>
      <c r="E38" s="1" t="s">
        <v>56</v>
      </c>
      <c r="F38" s="1" t="s">
        <v>56</v>
      </c>
      <c r="G38" s="1" t="s">
        <v>56</v>
      </c>
      <c r="H38" s="1" t="s">
        <v>55</v>
      </c>
      <c r="I38" s="4">
        <f t="shared" si="3"/>
        <v>2.0833333333333259E-2</v>
      </c>
      <c r="J38" s="3">
        <v>0.53055555555555556</v>
      </c>
      <c r="K38" s="2">
        <v>4</v>
      </c>
      <c r="L38" s="2">
        <v>3</v>
      </c>
      <c r="M38" s="2">
        <v>5</v>
      </c>
      <c r="N38" s="2">
        <v>4</v>
      </c>
      <c r="O38" s="2">
        <v>3</v>
      </c>
      <c r="P38" s="2">
        <v>5</v>
      </c>
      <c r="Q38" s="2">
        <v>4</v>
      </c>
      <c r="R38" s="2">
        <v>5</v>
      </c>
      <c r="S38" s="2">
        <v>3</v>
      </c>
      <c r="T38" s="2">
        <v>5</v>
      </c>
      <c r="U38" s="2">
        <v>3</v>
      </c>
      <c r="V38" s="2">
        <v>2</v>
      </c>
      <c r="W38" s="2">
        <v>3</v>
      </c>
      <c r="X38" s="2">
        <v>2</v>
      </c>
      <c r="Y38" s="2">
        <v>5</v>
      </c>
      <c r="Z38" s="1" t="s">
        <v>60</v>
      </c>
      <c r="AA38" s="1"/>
      <c r="AB38" s="1" t="s">
        <v>60</v>
      </c>
      <c r="AC38" s="1"/>
      <c r="AD38" s="1"/>
      <c r="AE38" s="1"/>
      <c r="AF38" s="1" t="s">
        <v>60</v>
      </c>
      <c r="AG38" s="1"/>
      <c r="AH38" s="1" t="s">
        <v>143</v>
      </c>
      <c r="AI38" s="1"/>
      <c r="AJ38" s="1" t="s">
        <v>57</v>
      </c>
      <c r="AK38" s="1" t="s">
        <v>57</v>
      </c>
      <c r="AL38" s="4">
        <f t="shared" si="1"/>
        <v>3.4722222222220989E-3</v>
      </c>
      <c r="AM38" s="3">
        <v>0.54652777777777783</v>
      </c>
      <c r="AN38" s="1" t="s">
        <v>214</v>
      </c>
      <c r="AO38" s="1" t="s">
        <v>215</v>
      </c>
      <c r="AP38" s="3">
        <v>0.54999999999999993</v>
      </c>
      <c r="AQ38" s="5">
        <f t="shared" si="2"/>
        <v>6.2499999999999778E-3</v>
      </c>
      <c r="AR38" s="3">
        <v>0.5395833333333333</v>
      </c>
      <c r="AS38" s="1" t="s">
        <v>212</v>
      </c>
      <c r="AT38" s="1" t="s">
        <v>213</v>
      </c>
      <c r="AU38" s="3">
        <v>0.54583333333333328</v>
      </c>
      <c r="AV38" s="1" t="s">
        <v>66</v>
      </c>
      <c r="AW38" s="1" t="s">
        <v>65</v>
      </c>
      <c r="AX38" s="1" t="s">
        <v>80</v>
      </c>
      <c r="AY38" s="1" t="s">
        <v>65</v>
      </c>
      <c r="AZ38" s="1" t="s">
        <v>80</v>
      </c>
      <c r="BA38" s="1" t="s">
        <v>66</v>
      </c>
      <c r="BB38" s="1" t="s">
        <v>66</v>
      </c>
      <c r="BC38" s="1" t="s">
        <v>65</v>
      </c>
      <c r="BD38" s="1" t="s">
        <v>66</v>
      </c>
      <c r="BE38" s="1" t="s">
        <v>65</v>
      </c>
      <c r="BF38" s="1" t="s">
        <v>80</v>
      </c>
      <c r="BG38" s="1" t="s">
        <v>67</v>
      </c>
      <c r="BH38" s="1" t="s">
        <v>68</v>
      </c>
      <c r="BI38" s="1" t="s">
        <v>68</v>
      </c>
      <c r="BJ38" s="1" t="s">
        <v>71</v>
      </c>
      <c r="BK38" s="1" t="s">
        <v>70</v>
      </c>
      <c r="BL38" s="1" t="s">
        <v>70</v>
      </c>
      <c r="BM38" s="1" t="s">
        <v>67</v>
      </c>
      <c r="BN38" s="1" t="s">
        <v>69</v>
      </c>
      <c r="BO38" s="1" t="s">
        <v>68</v>
      </c>
      <c r="BP38" s="1" t="s">
        <v>65</v>
      </c>
      <c r="BQ38" s="1" t="s">
        <v>79</v>
      </c>
      <c r="BR38" s="1" t="s">
        <v>66</v>
      </c>
      <c r="BS38" s="3">
        <v>0.55138888888888882</v>
      </c>
    </row>
    <row r="39" spans="1:71" ht="204.4" thickBot="1" x14ac:dyDescent="0.4">
      <c r="A39" s="1" t="s">
        <v>174</v>
      </c>
      <c r="B39" s="1" t="s">
        <v>55</v>
      </c>
      <c r="C39" s="1" t="s">
        <v>56</v>
      </c>
      <c r="D39" s="1" t="s">
        <v>56</v>
      </c>
      <c r="E39" s="1" t="s">
        <v>56</v>
      </c>
      <c r="F39" s="1" t="s">
        <v>56</v>
      </c>
      <c r="G39" s="1" t="s">
        <v>56</v>
      </c>
      <c r="H39" s="1" t="s">
        <v>56</v>
      </c>
      <c r="I39" s="4">
        <f t="shared" si="3"/>
        <v>3.3333333333333326E-2</v>
      </c>
      <c r="J39" s="3">
        <v>0.52916666666666667</v>
      </c>
      <c r="K39" s="2">
        <v>2</v>
      </c>
      <c r="L39" s="2">
        <v>3</v>
      </c>
      <c r="M39" s="2">
        <v>5</v>
      </c>
      <c r="N39" s="2">
        <v>2</v>
      </c>
      <c r="O39" s="2">
        <v>3</v>
      </c>
      <c r="P39" s="2">
        <v>5</v>
      </c>
      <c r="Q39" s="2">
        <v>2</v>
      </c>
      <c r="R39" s="2">
        <v>4</v>
      </c>
      <c r="S39" s="2">
        <v>5</v>
      </c>
      <c r="T39" s="2">
        <v>3</v>
      </c>
      <c r="U39" s="2">
        <v>5</v>
      </c>
      <c r="V39" s="2">
        <v>2</v>
      </c>
      <c r="W39" s="2">
        <v>4</v>
      </c>
      <c r="X39" s="2">
        <v>4</v>
      </c>
      <c r="Y39" s="2">
        <v>5</v>
      </c>
      <c r="Z39" s="1"/>
      <c r="AA39" s="1" t="s">
        <v>57</v>
      </c>
      <c r="AB39" s="1"/>
      <c r="AC39" s="1"/>
      <c r="AD39" s="1" t="s">
        <v>60</v>
      </c>
      <c r="AE39" s="1" t="s">
        <v>60</v>
      </c>
      <c r="AF39" s="1"/>
      <c r="AG39" s="1"/>
      <c r="AH39" s="1" t="s">
        <v>57</v>
      </c>
      <c r="AI39" s="1"/>
      <c r="AJ39" s="1" t="s">
        <v>57</v>
      </c>
      <c r="AK39" s="1"/>
      <c r="AL39" s="4">
        <f t="shared" si="1"/>
        <v>6.9444444444444198E-3</v>
      </c>
      <c r="AM39" s="3">
        <v>0.55208333333333337</v>
      </c>
      <c r="AN39" s="1" t="s">
        <v>218</v>
      </c>
      <c r="AO39" s="1" t="s">
        <v>219</v>
      </c>
      <c r="AP39" s="3">
        <v>0.55902777777777779</v>
      </c>
      <c r="AQ39" s="5">
        <f t="shared" si="2"/>
        <v>8.3333333333333037E-3</v>
      </c>
      <c r="AR39" s="3">
        <v>0.54375000000000007</v>
      </c>
      <c r="AS39" s="1" t="s">
        <v>216</v>
      </c>
      <c r="AT39" s="1" t="s">
        <v>217</v>
      </c>
      <c r="AU39" s="3">
        <v>0.55208333333333337</v>
      </c>
      <c r="AV39" s="1" t="s">
        <v>66</v>
      </c>
      <c r="AW39" s="1" t="s">
        <v>66</v>
      </c>
      <c r="AX39" s="1" t="s">
        <v>65</v>
      </c>
      <c r="AY39" s="1" t="s">
        <v>65</v>
      </c>
      <c r="AZ39" s="1" t="s">
        <v>65</v>
      </c>
      <c r="BA39" s="1" t="s">
        <v>79</v>
      </c>
      <c r="BB39" s="1" t="s">
        <v>79</v>
      </c>
      <c r="BC39" s="1" t="s">
        <v>80</v>
      </c>
      <c r="BD39" s="1" t="s">
        <v>66</v>
      </c>
      <c r="BE39" s="1" t="s">
        <v>66</v>
      </c>
      <c r="BF39" s="1" t="s">
        <v>66</v>
      </c>
      <c r="BG39" s="1" t="s">
        <v>82</v>
      </c>
      <c r="BH39" s="1" t="s">
        <v>68</v>
      </c>
      <c r="BI39" s="1" t="s">
        <v>68</v>
      </c>
      <c r="BJ39" s="1" t="s">
        <v>88</v>
      </c>
      <c r="BK39" s="1" t="s">
        <v>70</v>
      </c>
      <c r="BL39" s="1" t="s">
        <v>70</v>
      </c>
      <c r="BM39" s="1" t="s">
        <v>67</v>
      </c>
      <c r="BN39" s="1" t="s">
        <v>68</v>
      </c>
      <c r="BO39" s="1" t="s">
        <v>68</v>
      </c>
      <c r="BP39" s="1" t="s">
        <v>65</v>
      </c>
      <c r="BQ39" s="1" t="s">
        <v>79</v>
      </c>
      <c r="BR39" s="1" t="s">
        <v>79</v>
      </c>
      <c r="BS39" s="3">
        <v>0.5625</v>
      </c>
    </row>
    <row r="40" spans="1:71" ht="331.9" thickBot="1" x14ac:dyDescent="0.4">
      <c r="A40" s="1" t="s">
        <v>174</v>
      </c>
      <c r="B40" s="1" t="s">
        <v>55</v>
      </c>
      <c r="C40" s="1" t="s">
        <v>55</v>
      </c>
      <c r="D40" s="1" t="s">
        <v>55</v>
      </c>
      <c r="E40" s="1" t="s">
        <v>56</v>
      </c>
      <c r="F40" s="1" t="s">
        <v>55</v>
      </c>
      <c r="G40" s="1" t="s">
        <v>56</v>
      </c>
      <c r="H40" s="1" t="s">
        <v>55</v>
      </c>
      <c r="I40" s="4">
        <f t="shared" si="3"/>
        <v>3.8194444444444531E-2</v>
      </c>
      <c r="J40" s="3">
        <v>0.43402777777777773</v>
      </c>
      <c r="K40" s="2">
        <v>4</v>
      </c>
      <c r="L40" s="2">
        <v>5</v>
      </c>
      <c r="M40" s="2">
        <v>3</v>
      </c>
      <c r="N40" s="2">
        <v>5</v>
      </c>
      <c r="O40" s="2">
        <v>4</v>
      </c>
      <c r="P40" s="2">
        <v>5</v>
      </c>
      <c r="Q40" s="2">
        <v>2</v>
      </c>
      <c r="R40" s="2">
        <v>5</v>
      </c>
      <c r="S40" s="2">
        <v>4</v>
      </c>
      <c r="T40" s="2">
        <v>5</v>
      </c>
      <c r="U40" s="2">
        <v>3</v>
      </c>
      <c r="V40" s="2">
        <v>5</v>
      </c>
      <c r="W40" s="2">
        <v>3</v>
      </c>
      <c r="X40" s="2">
        <v>4</v>
      </c>
      <c r="Y40" s="2">
        <v>5</v>
      </c>
      <c r="Z40" s="1" t="s">
        <v>74</v>
      </c>
      <c r="AA40" s="1" t="s">
        <v>57</v>
      </c>
      <c r="AB40" s="1" t="s">
        <v>57</v>
      </c>
      <c r="AC40" s="1" t="s">
        <v>73</v>
      </c>
      <c r="AD40" s="1" t="s">
        <v>60</v>
      </c>
      <c r="AE40" s="1" t="s">
        <v>59</v>
      </c>
      <c r="AF40" s="1" t="s">
        <v>60</v>
      </c>
      <c r="AG40" s="1" t="s">
        <v>143</v>
      </c>
      <c r="AH40" s="1" t="s">
        <v>60</v>
      </c>
      <c r="AI40" s="1" t="s">
        <v>60</v>
      </c>
      <c r="AJ40" s="1" t="s">
        <v>123</v>
      </c>
      <c r="AK40" s="1" t="s">
        <v>60</v>
      </c>
      <c r="AL40" s="4">
        <f t="shared" si="1"/>
        <v>6.9444444444444198E-3</v>
      </c>
      <c r="AM40" s="3">
        <v>0.45833333333333331</v>
      </c>
      <c r="AN40" s="1" t="s">
        <v>222</v>
      </c>
      <c r="AO40" s="1" t="s">
        <v>147</v>
      </c>
      <c r="AP40" s="3">
        <v>0.46527777777777773</v>
      </c>
      <c r="AQ40" s="5">
        <f t="shared" si="2"/>
        <v>5.5555555555555358E-3</v>
      </c>
      <c r="AR40" s="3">
        <v>0.4513888888888889</v>
      </c>
      <c r="AS40" s="1" t="s">
        <v>220</v>
      </c>
      <c r="AT40" s="1" t="s">
        <v>221</v>
      </c>
      <c r="AU40" s="3">
        <v>0.45694444444444443</v>
      </c>
      <c r="AV40" s="1" t="s">
        <v>66</v>
      </c>
      <c r="AW40" s="1" t="s">
        <v>65</v>
      </c>
      <c r="AX40" s="1" t="s">
        <v>65</v>
      </c>
      <c r="AY40" s="1" t="s">
        <v>66</v>
      </c>
      <c r="AZ40" s="1" t="s">
        <v>65</v>
      </c>
      <c r="BA40" s="1" t="s">
        <v>66</v>
      </c>
      <c r="BB40" s="1" t="s">
        <v>65</v>
      </c>
      <c r="BC40" s="1" t="s">
        <v>65</v>
      </c>
      <c r="BD40" s="1" t="s">
        <v>65</v>
      </c>
      <c r="BE40" s="1" t="s">
        <v>65</v>
      </c>
      <c r="BF40" s="1" t="s">
        <v>66</v>
      </c>
      <c r="BG40" s="1" t="s">
        <v>67</v>
      </c>
      <c r="BH40" s="1" t="s">
        <v>67</v>
      </c>
      <c r="BI40" s="1" t="s">
        <v>67</v>
      </c>
      <c r="BJ40" s="1" t="s">
        <v>71</v>
      </c>
      <c r="BK40" s="1" t="s">
        <v>71</v>
      </c>
      <c r="BL40" s="1" t="s">
        <v>71</v>
      </c>
      <c r="BM40" s="1" t="s">
        <v>67</v>
      </c>
      <c r="BN40" s="1" t="s">
        <v>67</v>
      </c>
      <c r="BO40" s="1" t="s">
        <v>68</v>
      </c>
      <c r="BP40" s="1" t="s">
        <v>65</v>
      </c>
      <c r="BQ40" s="1" t="s">
        <v>66</v>
      </c>
      <c r="BR40" s="1" t="s">
        <v>66</v>
      </c>
      <c r="BS40" s="3">
        <v>0.47222222222222227</v>
      </c>
    </row>
    <row r="41" spans="1:71" ht="357.4" thickBot="1" x14ac:dyDescent="0.4">
      <c r="A41" s="1" t="s">
        <v>174</v>
      </c>
      <c r="B41" s="1" t="s">
        <v>55</v>
      </c>
      <c r="C41" s="1" t="s">
        <v>55</v>
      </c>
      <c r="D41" s="1" t="s">
        <v>55</v>
      </c>
      <c r="E41" s="1" t="s">
        <v>56</v>
      </c>
      <c r="F41" s="1" t="s">
        <v>56</v>
      </c>
      <c r="G41" s="1" t="s">
        <v>55</v>
      </c>
      <c r="H41" s="1" t="s">
        <v>55</v>
      </c>
      <c r="I41" s="4">
        <f t="shared" si="3"/>
        <v>2.083333333333337E-2</v>
      </c>
      <c r="J41" s="3">
        <v>0.43541666666666662</v>
      </c>
      <c r="K41" s="2">
        <v>3</v>
      </c>
      <c r="L41" s="2">
        <v>2</v>
      </c>
      <c r="M41" s="2">
        <v>5</v>
      </c>
      <c r="N41" s="2">
        <v>3</v>
      </c>
      <c r="O41" s="2">
        <v>2</v>
      </c>
      <c r="P41" s="2">
        <v>5</v>
      </c>
      <c r="Q41" s="2">
        <v>5</v>
      </c>
      <c r="R41" s="2">
        <v>2</v>
      </c>
      <c r="S41" s="2">
        <v>3</v>
      </c>
      <c r="T41" s="2">
        <v>4</v>
      </c>
      <c r="U41" s="2">
        <v>4</v>
      </c>
      <c r="V41" s="2">
        <v>5</v>
      </c>
      <c r="W41" s="2">
        <v>4</v>
      </c>
      <c r="X41" s="2">
        <v>5</v>
      </c>
      <c r="Y41" s="2">
        <v>3</v>
      </c>
      <c r="Z41" s="1" t="s">
        <v>60</v>
      </c>
      <c r="AA41" s="1" t="s">
        <v>74</v>
      </c>
      <c r="AB41" s="1" t="s">
        <v>74</v>
      </c>
      <c r="AC41" s="1" t="s">
        <v>60</v>
      </c>
      <c r="AD41" s="1" t="s">
        <v>74</v>
      </c>
      <c r="AE41" s="1" t="s">
        <v>74</v>
      </c>
      <c r="AF41" s="1" t="s">
        <v>60</v>
      </c>
      <c r="AG41" s="1" t="s">
        <v>74</v>
      </c>
      <c r="AH41" s="1" t="s">
        <v>60</v>
      </c>
      <c r="AI41" s="1" t="s">
        <v>74</v>
      </c>
      <c r="AJ41" s="1" t="s">
        <v>60</v>
      </c>
      <c r="AK41" s="1" t="s">
        <v>74</v>
      </c>
      <c r="AL41" s="4">
        <f t="shared" si="1"/>
        <v>2.0833333333333259E-3</v>
      </c>
      <c r="AM41" s="3">
        <v>0.45208333333333334</v>
      </c>
      <c r="AN41" s="1" t="s">
        <v>225</v>
      </c>
      <c r="AO41" s="1" t="s">
        <v>226</v>
      </c>
      <c r="AP41" s="3">
        <v>0.45416666666666666</v>
      </c>
      <c r="AQ41" s="5">
        <f t="shared" si="2"/>
        <v>5.5555555555555358E-3</v>
      </c>
      <c r="AR41" s="3">
        <v>0.4465277777777778</v>
      </c>
      <c r="AS41" s="1" t="s">
        <v>223</v>
      </c>
      <c r="AT41" s="1" t="s">
        <v>224</v>
      </c>
      <c r="AU41" s="3">
        <v>0.45208333333333334</v>
      </c>
      <c r="AV41" s="1" t="s">
        <v>66</v>
      </c>
      <c r="AW41" s="1" t="s">
        <v>66</v>
      </c>
      <c r="AX41" s="1" t="s">
        <v>65</v>
      </c>
      <c r="AY41" s="1" t="s">
        <v>66</v>
      </c>
      <c r="AZ41" s="1" t="s">
        <v>66</v>
      </c>
      <c r="BA41" s="1" t="s">
        <v>66</v>
      </c>
      <c r="BB41" s="1" t="s">
        <v>66</v>
      </c>
      <c r="BC41" s="1" t="s">
        <v>65</v>
      </c>
      <c r="BD41" s="1" t="s">
        <v>66</v>
      </c>
      <c r="BE41" s="1" t="s">
        <v>65</v>
      </c>
      <c r="BF41" s="1" t="s">
        <v>65</v>
      </c>
      <c r="BG41" s="1" t="s">
        <v>67</v>
      </c>
      <c r="BH41" s="1" t="s">
        <v>67</v>
      </c>
      <c r="BI41" s="1" t="s">
        <v>68</v>
      </c>
      <c r="BJ41" s="1" t="s">
        <v>88</v>
      </c>
      <c r="BK41" s="1" t="s">
        <v>88</v>
      </c>
      <c r="BL41" s="1" t="s">
        <v>71</v>
      </c>
      <c r="BM41" s="1" t="s">
        <v>68</v>
      </c>
      <c r="BN41" s="1" t="s">
        <v>69</v>
      </c>
      <c r="BO41" s="1" t="s">
        <v>68</v>
      </c>
      <c r="BP41" s="1" t="s">
        <v>66</v>
      </c>
      <c r="BQ41" s="1" t="s">
        <v>79</v>
      </c>
      <c r="BR41" s="1" t="s">
        <v>65</v>
      </c>
      <c r="BS41" s="3">
        <v>0.45624999999999999</v>
      </c>
    </row>
    <row r="42" spans="1:71" ht="115.15" thickBot="1" x14ac:dyDescent="0.4">
      <c r="A42" s="1" t="s">
        <v>174</v>
      </c>
      <c r="B42" s="1" t="s">
        <v>55</v>
      </c>
      <c r="C42" s="1" t="s">
        <v>55</v>
      </c>
      <c r="D42" s="1" t="s">
        <v>56</v>
      </c>
      <c r="E42" s="1" t="s">
        <v>56</v>
      </c>
      <c r="F42" s="1" t="s">
        <v>55</v>
      </c>
      <c r="G42" s="1" t="s">
        <v>55</v>
      </c>
      <c r="H42" s="1" t="s">
        <v>56</v>
      </c>
      <c r="I42" s="4">
        <f t="shared" si="3"/>
        <v>2.2916666666666641E-2</v>
      </c>
      <c r="J42" s="3">
        <v>0.43472222222222223</v>
      </c>
      <c r="K42" s="2">
        <v>5</v>
      </c>
      <c r="L42" s="2">
        <v>3</v>
      </c>
      <c r="M42" s="2">
        <v>5</v>
      </c>
      <c r="N42" s="2">
        <v>2</v>
      </c>
      <c r="O42" s="2">
        <v>5</v>
      </c>
      <c r="P42" s="2">
        <v>5</v>
      </c>
      <c r="Q42" s="2">
        <v>5</v>
      </c>
      <c r="R42" s="2">
        <v>2</v>
      </c>
      <c r="S42" s="2">
        <v>2</v>
      </c>
      <c r="T42" s="2">
        <v>5</v>
      </c>
      <c r="U42" s="2">
        <v>3</v>
      </c>
      <c r="V42" s="2">
        <v>3</v>
      </c>
      <c r="W42" s="2">
        <v>5</v>
      </c>
      <c r="X42" s="2">
        <v>1</v>
      </c>
      <c r="Y42" s="2">
        <v>5</v>
      </c>
      <c r="Z42" s="1" t="s">
        <v>60</v>
      </c>
      <c r="AA42" s="1" t="s">
        <v>74</v>
      </c>
      <c r="AB42" s="1" t="s">
        <v>60</v>
      </c>
      <c r="AC42" s="1" t="s">
        <v>60</v>
      </c>
      <c r="AD42" s="1" t="s">
        <v>74</v>
      </c>
      <c r="AE42" s="1" t="s">
        <v>59</v>
      </c>
      <c r="AF42" s="1" t="s">
        <v>59</v>
      </c>
      <c r="AG42" s="1" t="s">
        <v>73</v>
      </c>
      <c r="AH42" s="1" t="s">
        <v>57</v>
      </c>
      <c r="AI42" s="1" t="s">
        <v>143</v>
      </c>
      <c r="AJ42" s="1"/>
      <c r="AK42" s="1"/>
      <c r="AL42" s="4">
        <f t="shared" si="1"/>
        <v>3.4722222222222099E-3</v>
      </c>
      <c r="AM42" s="3">
        <v>0.45277777777777778</v>
      </c>
      <c r="AN42" s="1" t="s">
        <v>227</v>
      </c>
      <c r="AO42" s="1" t="s">
        <v>147</v>
      </c>
      <c r="AP42" s="3">
        <v>0.45624999999999999</v>
      </c>
      <c r="AQ42" s="5">
        <f t="shared" si="2"/>
        <v>5.5555555555555358E-3</v>
      </c>
      <c r="AR42" s="3">
        <v>0.4465277777777778</v>
      </c>
      <c r="AS42" s="1" t="s">
        <v>139</v>
      </c>
      <c r="AT42" s="1" t="s">
        <v>147</v>
      </c>
      <c r="AU42" s="3">
        <v>0.45208333333333334</v>
      </c>
      <c r="AV42" s="1" t="s">
        <v>65</v>
      </c>
      <c r="AW42" s="1" t="s">
        <v>66</v>
      </c>
      <c r="AX42" s="1" t="s">
        <v>80</v>
      </c>
      <c r="AY42" s="1" t="s">
        <v>66</v>
      </c>
      <c r="AZ42" s="1" t="s">
        <v>65</v>
      </c>
      <c r="BA42" s="1" t="s">
        <v>66</v>
      </c>
      <c r="BB42" s="1" t="s">
        <v>65</v>
      </c>
      <c r="BC42" s="1" t="s">
        <v>65</v>
      </c>
      <c r="BD42" s="1" t="s">
        <v>66</v>
      </c>
      <c r="BE42" s="1" t="s">
        <v>65</v>
      </c>
      <c r="BF42" s="1" t="s">
        <v>65</v>
      </c>
      <c r="BG42" s="1" t="s">
        <v>67</v>
      </c>
      <c r="BH42" s="1" t="s">
        <v>68</v>
      </c>
      <c r="BI42" s="1" t="s">
        <v>68</v>
      </c>
      <c r="BJ42" s="1" t="s">
        <v>70</v>
      </c>
      <c r="BK42" s="1" t="s">
        <v>71</v>
      </c>
      <c r="BL42" s="1" t="s">
        <v>71</v>
      </c>
      <c r="BM42" s="1" t="s">
        <v>82</v>
      </c>
      <c r="BN42" s="1" t="s">
        <v>69</v>
      </c>
      <c r="BO42" s="1" t="s">
        <v>69</v>
      </c>
      <c r="BP42" s="1" t="s">
        <v>80</v>
      </c>
      <c r="BQ42" s="1" t="s">
        <v>66</v>
      </c>
      <c r="BR42" s="1" t="s">
        <v>66</v>
      </c>
      <c r="BS42" s="3">
        <v>0.45763888888888887</v>
      </c>
    </row>
    <row r="43" spans="1:71" ht="344.65" thickBot="1" x14ac:dyDescent="0.4">
      <c r="A43" s="1" t="s">
        <v>174</v>
      </c>
      <c r="B43" s="1" t="s">
        <v>55</v>
      </c>
      <c r="C43" s="1" t="s">
        <v>55</v>
      </c>
      <c r="D43" s="1" t="s">
        <v>55</v>
      </c>
      <c r="E43" s="1" t="s">
        <v>56</v>
      </c>
      <c r="F43" s="1" t="s">
        <v>55</v>
      </c>
      <c r="G43" s="1" t="s">
        <v>55</v>
      </c>
      <c r="H43" s="1" t="s">
        <v>55</v>
      </c>
      <c r="I43" s="4">
        <f t="shared" si="3"/>
        <v>2.1527777777777812E-2</v>
      </c>
      <c r="J43" s="3">
        <v>0.43541666666666662</v>
      </c>
      <c r="K43" s="2">
        <v>4</v>
      </c>
      <c r="L43" s="2">
        <v>4</v>
      </c>
      <c r="M43" s="2">
        <v>5</v>
      </c>
      <c r="N43" s="2">
        <v>5</v>
      </c>
      <c r="O43" s="2">
        <v>3</v>
      </c>
      <c r="P43" s="2">
        <v>4</v>
      </c>
      <c r="Q43" s="2">
        <v>4</v>
      </c>
      <c r="R43" s="2">
        <v>5</v>
      </c>
      <c r="S43" s="2">
        <v>3</v>
      </c>
      <c r="T43" s="2">
        <v>5</v>
      </c>
      <c r="U43" s="2">
        <v>1</v>
      </c>
      <c r="V43" s="2">
        <v>1</v>
      </c>
      <c r="W43" s="2">
        <v>3</v>
      </c>
      <c r="X43" s="2">
        <v>3</v>
      </c>
      <c r="Y43" s="2">
        <v>5</v>
      </c>
      <c r="Z43" s="1"/>
      <c r="AA43" s="1" t="s">
        <v>57</v>
      </c>
      <c r="AB43" s="1" t="s">
        <v>74</v>
      </c>
      <c r="AC43" s="1"/>
      <c r="AD43" s="1" t="s">
        <v>60</v>
      </c>
      <c r="AE43" s="1" t="s">
        <v>60</v>
      </c>
      <c r="AF43" s="1" t="s">
        <v>74</v>
      </c>
      <c r="AG43" s="1" t="s">
        <v>60</v>
      </c>
      <c r="AH43" s="1"/>
      <c r="AI43" s="1"/>
      <c r="AJ43" s="1" t="s">
        <v>57</v>
      </c>
      <c r="AK43" s="1"/>
      <c r="AL43" s="4">
        <f t="shared" si="1"/>
        <v>3.4722222222222099E-3</v>
      </c>
      <c r="AM43" s="3">
        <v>0.45208333333333334</v>
      </c>
      <c r="AN43" s="1" t="s">
        <v>230</v>
      </c>
      <c r="AO43" s="1" t="s">
        <v>231</v>
      </c>
      <c r="AP43" s="3">
        <v>0.45555555555555555</v>
      </c>
      <c r="AQ43" s="5">
        <f t="shared" si="2"/>
        <v>4.8611111111111494E-3</v>
      </c>
      <c r="AR43" s="3">
        <v>0.4458333333333333</v>
      </c>
      <c r="AS43" s="1" t="s">
        <v>228</v>
      </c>
      <c r="AT43" s="1" t="s">
        <v>229</v>
      </c>
      <c r="AU43" s="3">
        <v>0.45069444444444445</v>
      </c>
      <c r="AV43" s="1" t="s">
        <v>79</v>
      </c>
      <c r="AW43" s="1" t="s">
        <v>79</v>
      </c>
      <c r="AX43" s="1" t="s">
        <v>65</v>
      </c>
      <c r="AY43" s="1" t="s">
        <v>65</v>
      </c>
      <c r="AZ43" s="1" t="s">
        <v>65</v>
      </c>
      <c r="BA43" s="1" t="s">
        <v>79</v>
      </c>
      <c r="BB43" s="1" t="s">
        <v>79</v>
      </c>
      <c r="BC43" s="1" t="s">
        <v>65</v>
      </c>
      <c r="BD43" s="1" t="s">
        <v>79</v>
      </c>
      <c r="BE43" s="1" t="s">
        <v>79</v>
      </c>
      <c r="BF43" s="1" t="s">
        <v>66</v>
      </c>
      <c r="BG43" s="1" t="s">
        <v>67</v>
      </c>
      <c r="BH43" s="1" t="s">
        <v>68</v>
      </c>
      <c r="BI43" s="1" t="s">
        <v>68</v>
      </c>
      <c r="BJ43" s="1" t="s">
        <v>70</v>
      </c>
      <c r="BK43" s="1" t="s">
        <v>70</v>
      </c>
      <c r="BL43" s="1" t="s">
        <v>70</v>
      </c>
      <c r="BM43" s="1" t="s">
        <v>67</v>
      </c>
      <c r="BN43" s="1" t="s">
        <v>69</v>
      </c>
      <c r="BO43" s="1" t="s">
        <v>69</v>
      </c>
      <c r="BP43" s="1" t="s">
        <v>65</v>
      </c>
      <c r="BQ43" s="1" t="s">
        <v>79</v>
      </c>
      <c r="BR43" s="1" t="s">
        <v>79</v>
      </c>
      <c r="BS43" s="3">
        <v>0.45694444444444443</v>
      </c>
    </row>
    <row r="44" spans="1:71" ht="178.9" thickBot="1" x14ac:dyDescent="0.4">
      <c r="A44" s="1" t="s">
        <v>174</v>
      </c>
      <c r="B44" s="1" t="s">
        <v>55</v>
      </c>
      <c r="C44" s="1" t="s">
        <v>55</v>
      </c>
      <c r="D44" s="1" t="s">
        <v>55</v>
      </c>
      <c r="E44" s="1" t="s">
        <v>56</v>
      </c>
      <c r="F44" s="1" t="s">
        <v>55</v>
      </c>
      <c r="G44" s="1" t="s">
        <v>55</v>
      </c>
      <c r="H44" s="1" t="s">
        <v>55</v>
      </c>
      <c r="I44" s="4">
        <f t="shared" si="3"/>
        <v>2.2916666666666696E-2</v>
      </c>
      <c r="J44" s="3">
        <v>0.4375</v>
      </c>
      <c r="K44" s="2">
        <v>5</v>
      </c>
      <c r="L44" s="2">
        <v>4</v>
      </c>
      <c r="M44" s="2">
        <v>2</v>
      </c>
      <c r="N44" s="2">
        <v>5</v>
      </c>
      <c r="O44" s="2">
        <v>5</v>
      </c>
      <c r="P44" s="2">
        <v>5</v>
      </c>
      <c r="Q44" s="2">
        <v>3</v>
      </c>
      <c r="R44" s="2">
        <v>5</v>
      </c>
      <c r="S44" s="2">
        <v>4</v>
      </c>
      <c r="T44" s="2">
        <v>5</v>
      </c>
      <c r="U44" s="2">
        <v>4</v>
      </c>
      <c r="V44" s="2">
        <v>4</v>
      </c>
      <c r="W44" s="2">
        <v>3</v>
      </c>
      <c r="X44" s="2">
        <v>2</v>
      </c>
      <c r="Y44" s="2">
        <v>5</v>
      </c>
      <c r="Z44" s="1" t="s">
        <v>60</v>
      </c>
      <c r="AA44" s="1" t="s">
        <v>57</v>
      </c>
      <c r="AB44" s="1" t="s">
        <v>60</v>
      </c>
      <c r="AC44" s="1" t="s">
        <v>57</v>
      </c>
      <c r="AD44" s="1" t="s">
        <v>60</v>
      </c>
      <c r="AE44" s="1" t="s">
        <v>74</v>
      </c>
      <c r="AF44" s="1" t="s">
        <v>60</v>
      </c>
      <c r="AG44" s="1" t="s">
        <v>74</v>
      </c>
      <c r="AH44" s="1" t="s">
        <v>60</v>
      </c>
      <c r="AI44" s="1" t="s">
        <v>74</v>
      </c>
      <c r="AJ44" s="1" t="s">
        <v>60</v>
      </c>
      <c r="AK44" s="1" t="s">
        <v>57</v>
      </c>
      <c r="AL44" s="4">
        <f t="shared" si="1"/>
        <v>3.4722222222222099E-3</v>
      </c>
      <c r="AM44" s="3">
        <v>0.45347222222222222</v>
      </c>
      <c r="AN44" s="1" t="s">
        <v>147</v>
      </c>
      <c r="AO44" s="1" t="s">
        <v>147</v>
      </c>
      <c r="AP44" s="3">
        <v>0.45694444444444443</v>
      </c>
      <c r="AQ44" s="5">
        <f t="shared" si="2"/>
        <v>3.4722222222222099E-3</v>
      </c>
      <c r="AR44" s="3">
        <v>0.45</v>
      </c>
      <c r="AS44" s="1" t="s">
        <v>232</v>
      </c>
      <c r="AT44" s="1" t="s">
        <v>233</v>
      </c>
      <c r="AU44" s="3">
        <v>0.45347222222222222</v>
      </c>
      <c r="AV44" s="1" t="s">
        <v>66</v>
      </c>
      <c r="AW44" s="1" t="s">
        <v>66</v>
      </c>
      <c r="AX44" s="1" t="s">
        <v>66</v>
      </c>
      <c r="AY44" s="1" t="s">
        <v>66</v>
      </c>
      <c r="AZ44" s="1" t="s">
        <v>66</v>
      </c>
      <c r="BA44" s="1" t="s">
        <v>66</v>
      </c>
      <c r="BB44" s="1" t="s">
        <v>65</v>
      </c>
      <c r="BC44" s="1" t="s">
        <v>66</v>
      </c>
      <c r="BD44" s="1" t="s">
        <v>66</v>
      </c>
      <c r="BE44" s="1" t="s">
        <v>65</v>
      </c>
      <c r="BF44" s="1" t="s">
        <v>65</v>
      </c>
      <c r="BG44" s="1" t="s">
        <v>67</v>
      </c>
      <c r="BH44" s="1" t="s">
        <v>67</v>
      </c>
      <c r="BI44" s="1" t="s">
        <v>67</v>
      </c>
      <c r="BJ44" s="1" t="s">
        <v>71</v>
      </c>
      <c r="BK44" s="1" t="s">
        <v>88</v>
      </c>
      <c r="BL44" s="1" t="s">
        <v>88</v>
      </c>
      <c r="BM44" s="1" t="s">
        <v>67</v>
      </c>
      <c r="BN44" s="1" t="s">
        <v>68</v>
      </c>
      <c r="BO44" s="1" t="s">
        <v>68</v>
      </c>
      <c r="BP44" s="1" t="s">
        <v>66</v>
      </c>
      <c r="BQ44" s="1" t="s">
        <v>79</v>
      </c>
      <c r="BR44" s="1" t="s">
        <v>66</v>
      </c>
      <c r="BS44" s="3">
        <v>0.4604166666666667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BB873-2F62-45CC-8334-B2879527653B}">
  <dimension ref="A1:C24"/>
  <sheetViews>
    <sheetView workbookViewId="0">
      <selection activeCell="P34" sqref="P34"/>
    </sheetView>
  </sheetViews>
  <sheetFormatPr baseColWidth="10" defaultRowHeight="13.5" x14ac:dyDescent="0.35"/>
  <sheetData>
    <row r="1" spans="1:2" x14ac:dyDescent="0.35">
      <c r="A1" t="s">
        <v>246</v>
      </c>
      <c r="B1">
        <f>COUNTIF(AllData!$A$2:$A$44,"Industry Professional")</f>
        <v>4</v>
      </c>
    </row>
    <row r="2" spans="1:2" ht="13.9" thickBot="1" x14ac:dyDescent="0.4">
      <c r="A2" t="s">
        <v>245</v>
      </c>
      <c r="B2">
        <f>COUNTIF(AllData!$A$2:$A$44,"Scientific Assistant / Researcher")</f>
        <v>0</v>
      </c>
    </row>
    <row r="3" spans="1:2" ht="13.9" thickBot="1" x14ac:dyDescent="0.4">
      <c r="A3" s="1" t="s">
        <v>174</v>
      </c>
      <c r="B3">
        <f>COUNTIF(AllData!$A$2:$A$44,"Student")</f>
        <v>38</v>
      </c>
    </row>
    <row r="19" spans="1:3" x14ac:dyDescent="0.35">
      <c r="A19" t="s">
        <v>247</v>
      </c>
      <c r="B19" t="s">
        <v>55</v>
      </c>
      <c r="C19" t="s">
        <v>56</v>
      </c>
    </row>
    <row r="20" spans="1:3" x14ac:dyDescent="0.35">
      <c r="A20" t="s">
        <v>242</v>
      </c>
      <c r="B20">
        <f>COUNTIF(AllData!$D$2:$D$44,"Yes")</f>
        <v>29</v>
      </c>
      <c r="C20">
        <f>COUNTIF(AllData!$D$2:$D$44,"No")</f>
        <v>14</v>
      </c>
    </row>
    <row r="21" spans="1:3" x14ac:dyDescent="0.35">
      <c r="A21" t="s">
        <v>243</v>
      </c>
      <c r="B21">
        <f>COUNTIF(AllData!$E$2:$E$44,"Yes")</f>
        <v>1</v>
      </c>
      <c r="C21">
        <f>COUNTIF(AllData!$E$2:$E$44,"No")</f>
        <v>42</v>
      </c>
    </row>
    <row r="22" spans="1:3" x14ac:dyDescent="0.35">
      <c r="A22" t="s">
        <v>250</v>
      </c>
      <c r="B22">
        <f>COUNTIF(AllData!$C$2:$C$44,"Yes")</f>
        <v>36</v>
      </c>
      <c r="C22">
        <f>COUNTIF(AllData!$C$2:$C$44,"No")</f>
        <v>7</v>
      </c>
    </row>
    <row r="23" spans="1:3" x14ac:dyDescent="0.35">
      <c r="A23" t="s">
        <v>249</v>
      </c>
      <c r="B23">
        <f>COUNTIF(AllData!$F$2:$F$44,"Yes")</f>
        <v>27</v>
      </c>
      <c r="C23">
        <f>COUNTIF(AllData!$F$2:$F$44,"No")</f>
        <v>16</v>
      </c>
    </row>
    <row r="24" spans="1:3" x14ac:dyDescent="0.35">
      <c r="A24" t="s">
        <v>248</v>
      </c>
      <c r="B24">
        <f>COUNTIF(AllData!$G$2:$G$44,"Yes")</f>
        <v>25</v>
      </c>
      <c r="C24">
        <f>COUNTIF(AllData!$G$2:$G$44,"No")</f>
        <v>18</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F6-5CB2-4437-A83F-31345570A8C2}">
  <dimension ref="A1:E44"/>
  <sheetViews>
    <sheetView workbookViewId="0">
      <selection activeCell="E43" sqref="E43:E44"/>
    </sheetView>
  </sheetViews>
  <sheetFormatPr baseColWidth="10" defaultRowHeight="13.5" x14ac:dyDescent="0.35"/>
  <cols>
    <col min="1" max="1" width="12.875" customWidth="1"/>
    <col min="4" max="4" width="13.875" customWidth="1"/>
    <col min="5" max="5" width="12.875" customWidth="1"/>
  </cols>
  <sheetData>
    <row r="1" spans="1:5" s="6" customFormat="1" ht="13.9" x14ac:dyDescent="0.4">
      <c r="A1" s="6" t="s">
        <v>237</v>
      </c>
      <c r="B1" s="6" t="s">
        <v>238</v>
      </c>
      <c r="C1" s="6" t="s">
        <v>239</v>
      </c>
      <c r="D1" s="6" t="s">
        <v>240</v>
      </c>
      <c r="E1" s="6" t="s">
        <v>241</v>
      </c>
    </row>
    <row r="2" spans="1:5" x14ac:dyDescent="0.35">
      <c r="A2" t="str">
        <f>AllData!A3</f>
        <v>Industry Professional</v>
      </c>
      <c r="B2" t="str">
        <f>AllData!AN3</f>
        <v>The system shall provide the means for shutting down the engine rapidly.</v>
      </c>
      <c r="C2" t="str">
        <f>AllData!AO3</f>
        <v>Where over-speed protection is provided through hydromechanical means, the system shall keep over-speed function available between inspection and maintenance periods.</v>
      </c>
      <c r="D2" t="str">
        <f>AllData!AS3</f>
        <v>The system shall provide the actor with the ability to shut down the engine rapidly.</v>
      </c>
      <c r="E2" t="str">
        <f>AllData!AT3</f>
        <v>As long as hydromechanical means provide the function over-speed protection, the system shall keep over-speed function available between inspection and maintenance periods.</v>
      </c>
    </row>
    <row r="3" spans="1:5" x14ac:dyDescent="0.35">
      <c r="A3" t="str">
        <f>AllData!A17</f>
        <v>Industry Professional</v>
      </c>
      <c r="B3" t="str">
        <f>AllData!AN17</f>
        <v>The system shall provide means for shutting down the engine rapidly.</v>
      </c>
      <c r="C3" t="str">
        <f>AllData!AO17</f>
        <v>Where over-speed protection is provided through hydromechanical means, the system shall demonstrate by test or other acceptable means that the over-speed function remains available between inspection and maintenance periods.</v>
      </c>
      <c r="D3" t="str">
        <f>AllData!AS17</f>
        <v>The system shall provide the user with the ability to rapidly shut down the engine.</v>
      </c>
      <c r="E3" t="str">
        <f>AllData!AT17</f>
        <v>As long as the system provides the function of over-speed protection through hydromechanical means the system shall be able to demonstrate by test or other acceptable means the availability of the over-speed function between inspection and maintenance periods.</v>
      </c>
    </row>
    <row r="4" spans="1:5" x14ac:dyDescent="0.35">
      <c r="A4" t="str">
        <f>AllData!A26</f>
        <v>Industry Professional</v>
      </c>
      <c r="B4" t="str">
        <f>AllData!AN26</f>
        <v>The system shall provide means for shutting down the Engine rapidly.</v>
      </c>
      <c r="C4" t="str">
        <f>AllData!AO26</f>
        <v>Where over-speed protection is provided through hydromechanical means, the over-speed function shall remain available between inspection and maintenance periods.</v>
      </c>
      <c r="D4" t="str">
        <f>AllData!AS26</f>
        <v>The system shall provide the actor with the ability to shut down the engine rapidly.</v>
      </c>
      <c r="E4" t="str">
        <f>AllData!AT26</f>
        <v>As long as hydromechanical means provide over-speed protection, the ECS shall be able to provide the overspeed function in between inspection and maintenance periods.</v>
      </c>
    </row>
    <row r="5" spans="1:5" x14ac:dyDescent="0.35">
      <c r="A5" t="str">
        <f>AllData!A36</f>
        <v>Industry Professional</v>
      </c>
      <c r="B5" t="str">
        <f>AllData!AN36</f>
        <v>The ECS shall provide a rapid engine shutdown capability.</v>
      </c>
      <c r="C5" t="str">
        <f>AllData!AO36</f>
        <v>Where an over-speed protection is provided through hydromechanical means the ECS shall kept providing an over-speed function between inspection and maintenance periods.
To improve the requirement, I would have written instead of "Where" "In case".</v>
      </c>
      <c r="D5" t="str">
        <f>AllData!AS36</f>
        <v>The ECS shall be able to provide a rapid engine shutdown.</v>
      </c>
      <c r="E5" t="str">
        <f>AllData!AT36</f>
        <v>This requirement is not understood, in particular the statement "between inspection and maintenance periods". It is unclear if between the moment of an inspection and the moment of a maintenance the system shall provide a mean, or if it was meant that during the inspection and/or maintenance period the the system shall provide a specific mean. I take the later one and would write:
As long as the system is in the state an inspection and/or maintenance period, the system shall the over-speed function.
I have no idea how the limitation "When over-speed protection is provided through hydromechanical means" shall be added. I would have complemented the above requirement with "..., in case over-speed protection is provided through hydromechanical means".
Anyhow, the requirement is too convoluted and should be split.</v>
      </c>
    </row>
    <row r="6" spans="1:5" x14ac:dyDescent="0.35">
      <c r="A6" t="str">
        <f>AllData!A4</f>
        <v>Researcher</v>
      </c>
      <c r="B6" t="str">
        <f>AllData!AN4</f>
        <v>x</v>
      </c>
      <c r="C6" t="str">
        <f>AllData!AO4</f>
        <v>x</v>
      </c>
      <c r="D6" t="str">
        <f>AllData!AS4</f>
        <v>x</v>
      </c>
      <c r="E6" t="str">
        <f>AllData!AT4</f>
        <v>x</v>
      </c>
    </row>
    <row r="7" spans="1:5" x14ac:dyDescent="0.35">
      <c r="A7" t="str">
        <f>AllData!A2</f>
        <v>Student</v>
      </c>
      <c r="B7" t="str">
        <f>AllData!AN2</f>
        <v>The engine must provide means for shutting down the engine</v>
      </c>
      <c r="C7" t="str">
        <f>AllData!AO2</f>
        <v>When over-speed protection is provided through hydromechanical means, the over-speed function shall remain available for inspection between maintenance periods</v>
      </c>
      <c r="D7" t="str">
        <f>AllData!AS2</f>
        <v>the system shall provide the user with the ability to shit down the engine rapidly</v>
      </c>
      <c r="E7" t="str">
        <f>AllData!AT2</f>
        <v>as long as over-speed protection is provided through hydromechanical means, the system shall provide the user with the ability to use the over-speed function between inspection and maintenance periods</v>
      </c>
    </row>
    <row r="8" spans="1:5" x14ac:dyDescent="0.35">
      <c r="A8" t="str">
        <f>AllData!A5</f>
        <v>Student</v>
      </c>
      <c r="B8" t="str">
        <f>AllData!AN5</f>
        <v>Where the control system includes an overspeed protection function, the Engine shall rapidly shut down.</v>
      </c>
      <c r="C8" t="str">
        <f>AllData!AO5</f>
        <v>Whenre over-speed protection is provided through hydromechanical means, it shall be demonstrated by test that the over-speed function remains available between maintenance periods.</v>
      </c>
      <c r="D8" t="str">
        <f>AllData!AS5</f>
        <v>The Engine shall provide the user with the ability to shut down the Engine rapidly.</v>
      </c>
      <c r="E8" t="str">
        <f>AllData!AT5</f>
        <v>As long as over speed protection is provided through hydromechanical means, it must be demonstrated by test that the over-speed function remains available between inspection periods.</v>
      </c>
    </row>
    <row r="9" spans="1:5" x14ac:dyDescent="0.35">
      <c r="A9" t="str">
        <f>AllData!A6</f>
        <v>Student</v>
      </c>
      <c r="B9" t="str">
        <f>AllData!AN6</f>
        <v>The system shall provide means for shutting down the Engine rapidly.</v>
      </c>
      <c r="C9" t="str">
        <f>AllData!AO6</f>
        <v>Where over-speed protection is provided through hydromechanical means, the system shall demonstrate by thest or other acceptable means that the over-speed funktion remains abailable between inspection and maintenance periods</v>
      </c>
      <c r="D9" t="str">
        <f>AllData!AS6</f>
        <v>The system shall be able to provide means for shutting down the Engine rapidly</v>
      </c>
      <c r="E9" t="str">
        <f>AllData!AT6</f>
        <v>As long as the over-speed protection is provided through hydromechanical means,</v>
      </c>
    </row>
    <row r="10" spans="1:5" x14ac:dyDescent="0.35">
      <c r="A10" t="str">
        <f>AllData!A7</f>
        <v>Student</v>
      </c>
      <c r="B10" t="str">
        <f>AllData!AN7</f>
        <v>The system shall have the means for shutting down the Engine rapidly.</v>
      </c>
      <c r="C10" t="str">
        <f>AllData!AO7</f>
        <v>Wherethe over-speed protection is provided through hydromechanical means the system shall demonstrase by test or other acceptable means that the over-speed function remians available between inspection and maintenance periods.</v>
      </c>
      <c r="D10" t="str">
        <f>AllData!AS7</f>
        <v>The system shall have the capability to shut down the Engine rapidly</v>
      </c>
      <c r="E10" t="str">
        <f>AllData!AT7</f>
        <v>As long as the over-speed protection is provided through hydromechanical means, the system must be able to demonstrate by test or other acceptable means that the over-speed function remains avaible between inspection and maintenance periods.</v>
      </c>
    </row>
    <row r="11" spans="1:5" x14ac:dyDescent="0.35">
      <c r="A11" t="str">
        <f>AllData!A8</f>
        <v>Student</v>
      </c>
      <c r="B11" t="str">
        <f>AllData!AN8</f>
        <v>The System shall be able to shut down the Engine.</v>
      </c>
      <c r="C11" t="str">
        <f>AllData!AO8</f>
        <v>Where an over-speed protection is provided through hydromechanical mechanisms, the System shall be able to demonstrate by test or other acceptable means that the over-speed function remains available between inspection and maintenance periods.</v>
      </c>
      <c r="D11" t="str">
        <f>AllData!AS8</f>
        <v>The system shall provide an ability to shut down the Engine.</v>
      </c>
      <c r="E11" t="str">
        <f>AllData!AT8</f>
        <v>As long as the system is provided with over-speed protection through hyromechanical mechanisms, the system shall have the ability to demonstrate by test or other acceptable means that the over-speed function remains available between inspection and maintenance periods.</v>
      </c>
    </row>
    <row r="12" spans="1:5" x14ac:dyDescent="0.35">
      <c r="A12" t="str">
        <f>AllData!A9</f>
        <v>Student</v>
      </c>
      <c r="B12" t="str">
        <f>AllData!AN9</f>
        <v>The Engine shall have a method to shut down in less than half a second.</v>
      </c>
      <c r="C12" t="str">
        <f>AllData!AO9</f>
        <v>The Overspeed protection by hydromechanical means shall be guaranteerd to be working between inspection and maintenance periods by test and other methods.</v>
      </c>
      <c r="D12" t="str">
        <f>AllData!AS9</f>
        <v>The Engine must be able to get shut down in less than half a second.</v>
      </c>
      <c r="E12" t="str">
        <f>AllData!AT9</f>
        <v>The overspeed protection shall be guaranteed to work between inspection and maintenance periods by tests and other methods.</v>
      </c>
    </row>
    <row r="13" spans="1:5" x14ac:dyDescent="0.35">
      <c r="A13" t="str">
        <f>AllData!A10</f>
        <v>Student</v>
      </c>
      <c r="B13" t="str">
        <f>AllData!AN10</f>
        <v>The control system shall provided the Engine on shutting down rapidly.</v>
      </c>
      <c r="C13" t="str">
        <f>AllData!AO10</f>
        <v>Where the control system includes an overspeed protection function, the control system shall test between inspection and maintenance periods.</v>
      </c>
      <c r="D13" t="str">
        <f>AllData!AS10</f>
        <v>The control system shall provide the Engine on shutting Down rapidly.</v>
      </c>
      <c r="E13" t="str">
        <f>AllData!AT10</f>
        <v>As long as the control system is in inspection or maintenance periods, the control system shall provide the Engine on hydromechanical means.</v>
      </c>
    </row>
    <row r="14" spans="1:5" x14ac:dyDescent="0.35">
      <c r="A14" t="str">
        <f>AllData!A11</f>
        <v>Student</v>
      </c>
      <c r="B14" t="str">
        <f>AllData!AN11</f>
        <v>The EARS shall provide for shutting down the Engine rapidly</v>
      </c>
      <c r="C14" t="str">
        <f>AllData!AO11</f>
        <v>Where the EARS has a over-speed protection is provide through hydromechanical, the EARS System shall demonstrated by test or other acceptable means that the over-spee function remains viable between inspection and maintenance periods</v>
      </c>
      <c r="D14" t="str">
        <f>AllData!AS11</f>
        <v>The MASTER System shall provide to shut down the Engine rapidly</v>
      </c>
      <c r="E14" t="str">
        <f>AllData!AT11</f>
        <v>Where the over-speed protection is provide through hydromechanical shall be demonstrated by test or other acceptable between inspection and maintain periods</v>
      </c>
    </row>
    <row r="15" spans="1:5" x14ac:dyDescent="0.35">
      <c r="A15" t="str">
        <f>AllData!A12</f>
        <v>Student</v>
      </c>
      <c r="B15" t="str">
        <f>AllData!AN12</f>
        <v>The Engine should be able to be rapidly shut down</v>
      </c>
      <c r="C15" t="str">
        <f>AllData!AO12</f>
        <v>Where over-speed protection is provided through hydromechanical means the over-speed function should be available between inspection and maintenance periods</v>
      </c>
      <c r="D15" t="str">
        <f>AllData!AS12</f>
        <v>The Engine must be able to shut down rapidly</v>
      </c>
      <c r="E15" t="str">
        <f>AllData!AT12</f>
        <v>As long as over-speed protection is provided through hydromechanical means it must be available between inspection and maintenance periods.</v>
      </c>
    </row>
    <row r="16" spans="1:5" x14ac:dyDescent="0.35">
      <c r="A16" t="str">
        <f>AllData!A13</f>
        <v>Student</v>
      </c>
      <c r="B16" t="str">
        <f>AllData!AN13</f>
        <v>The system shall provide means for shutting down the Engine rapidly.</v>
      </c>
      <c r="C16" t="str">
        <f>AllData!AO13</f>
        <v>Where over-speed protection is provided through hydromechanical means, the system shall remain the over-speed function between inspection and maintenance periods.</v>
      </c>
      <c r="D16" t="str">
        <f>AllData!AS13</f>
        <v>The system shall be able to provide provide means for shutting down the Engine rapidly.</v>
      </c>
      <c r="E16" t="str">
        <f>AllData!AT13</f>
        <v>As long as the system is provided with over-speed protection through hydromechanical means, it must be demonstrated by test or other acceptable means that the over-speed function remains available between inspection and maintenance periods.</v>
      </c>
    </row>
    <row r="17" spans="1:5" x14ac:dyDescent="0.35">
      <c r="A17" t="str">
        <f>AllData!A14</f>
        <v>Student</v>
      </c>
      <c r="B17" t="str">
        <f>AllData!AN14</f>
        <v>The Engine must provide a rapidly shutdown</v>
      </c>
      <c r="C17" t="str">
        <f>AllData!AO14</f>
        <v>When over-speed protection is provided through hydromechanical means, it must be a over-speed function</v>
      </c>
      <c r="D17" t="str">
        <f>AllData!AS14</f>
        <v>The System must provide a shutting down to be able rapidly shutting down the Engine.</v>
      </c>
      <c r="E17" t="str">
        <f>AllData!AT14</f>
        <v>As lang the over-speed protection is provided through hydromechanical, it remains available between inspection and maintenance periods</v>
      </c>
    </row>
    <row r="18" spans="1:5" x14ac:dyDescent="0.35">
      <c r="A18" t="str">
        <f>AllData!A15</f>
        <v>Student</v>
      </c>
      <c r="B18" t="str">
        <f>AllData!AN15</f>
        <v>The control system shall provide the option to shut down the engines quickly.</v>
      </c>
      <c r="C18" t="str">
        <f>AllData!AO15</f>
        <v>Where the control system provides over-speed protection through hydromechanicals function, the control system shall demonstrate that the over-speed function remains available between inspection and maintenance.</v>
      </c>
      <c r="D18" t="str">
        <f>AllData!AS15</f>
        <v>As long as the system is in the state actve, the system shall provide the user with the ability to shut down the engine within five seconds.</v>
      </c>
      <c r="E18" t="str">
        <f>AllData!AT15</f>
        <v>The system shall provide the user with the ability to demonstate that the overspeed function remains available between inspection and maintenance.</v>
      </c>
    </row>
    <row r="19" spans="1:5" x14ac:dyDescent="0.35">
      <c r="A19" t="str">
        <f>AllData!A16</f>
        <v>Student</v>
      </c>
      <c r="B19" t="str">
        <f>AllData!AN16</f>
        <v>The control system shall provide means for shutting down the engine rapidly.</v>
      </c>
      <c r="C19" t="str">
        <f>AllData!AO16</f>
        <v>Where the control system provides an over-speed protection through hydromechanical means the control system shall demonstrate by test or other acceptable means that the over-speed function remains available between inspection and maintenance periods.</v>
      </c>
      <c r="D19" t="str">
        <f>AllData!AS16</f>
        <v>The system shall be able to provide means for shutting down the engine rapidly.</v>
      </c>
      <c r="E19" t="str">
        <f>AllData!AT16</f>
        <v>the system shall be able to provide over-speed protection through hydromechanical means. The system shall demonstrate by test that the over-speed function remains available between inspection and maintenance periods.</v>
      </c>
    </row>
    <row r="20" spans="1:5" x14ac:dyDescent="0.35">
      <c r="A20" t="str">
        <f>AllData!A18</f>
        <v>Student</v>
      </c>
      <c r="B20" t="str">
        <f>AllData!AN18</f>
        <v>The system must provide means for shutting down the engine rapidly.</v>
      </c>
      <c r="C20" t="str">
        <f>AllData!AO18</f>
        <v>Where over-speed protection is provided through hydromechanical means, the over-speed function must remain available between inspection and maintenance periods.</v>
      </c>
      <c r="D20" t="str">
        <f>AllData!AS18</f>
        <v>The system shall be able to shut down the engine rapidly.</v>
      </c>
      <c r="E20" t="str">
        <f>AllData!AT18</f>
        <v>-</v>
      </c>
    </row>
    <row r="21" spans="1:5" x14ac:dyDescent="0.35">
      <c r="A21" t="str">
        <f>AllData!A19</f>
        <v>Student</v>
      </c>
      <c r="B21" t="str">
        <f>AllData!AN19</f>
        <v>The engine shall provide means for shutting down rapidly.</v>
      </c>
      <c r="C21" t="str">
        <f>AllData!AO19</f>
        <v>Where over-speed protection is provided through hydromechanical means the system shall demonstrate by test or other acceptable means that the over-speed function remains available between inspection and maintenance periods.</v>
      </c>
      <c r="D21" t="str">
        <f>AllData!AS19</f>
        <v>The Engine shall provide means for shutting down rapidly.</v>
      </c>
      <c r="E21" t="str">
        <f>AllData!AT19</f>
        <v>As long as the engine provide over-speed protection through hydromechanical means, it must be demonstrated by test or other acceptable means that the over-speed function remains available between inspection and maintenance periods.</v>
      </c>
    </row>
    <row r="22" spans="1:5" x14ac:dyDescent="0.35">
      <c r="A22" t="str">
        <f>AllData!A20</f>
        <v>Student</v>
      </c>
      <c r="B22" t="str">
        <f>AllData!AN20</f>
        <v>The system must enable the engine to be shut down immediatly.</v>
      </c>
      <c r="C22" t="str">
        <f>AllData!AO20</f>
        <v>The system must prove the over-speed function to remain available between inspection and maintenance periods.</v>
      </c>
      <c r="D22" t="str">
        <f>AllData!AS20</f>
        <v>The engine must be rapidly shut down.</v>
      </c>
      <c r="E22" t="str">
        <f>AllData!AT20</f>
        <v>As long as over-speed protection is provided through hydromechanical means, the over-speed function must remain available between inspection and maintenance periods.</v>
      </c>
    </row>
    <row r="23" spans="1:5" x14ac:dyDescent="0.35">
      <c r="A23" t="str">
        <f>AllData!A21</f>
        <v>Student</v>
      </c>
      <c r="B23" t="str">
        <f>AllData!AN21</f>
        <v>The engine must be provided for shutting down rapidly.</v>
      </c>
      <c r="C23" t="str">
        <f>AllData!AO21</f>
        <v>The over-speed function must remain available between inspection and maintenance periods when over-speed protection is provided.</v>
      </c>
      <c r="D23" t="str">
        <f>AllData!AS21</f>
        <v>The engine shall be designed in away that it shuts down rapidly.</v>
      </c>
      <c r="E23" t="str">
        <f>AllData!AT21</f>
        <v>As long as the over-speed protection is provided through hydromechanical means, the system shall be demonstrated by test or other acceptable means that the over-speed function remains available between inspection and maintenance periods.</v>
      </c>
    </row>
    <row r="24" spans="1:5" x14ac:dyDescent="0.35">
      <c r="A24" t="str">
        <f>AllData!A22</f>
        <v>Student</v>
      </c>
      <c r="B24" t="str">
        <f>AllData!AN22</f>
        <v>The engine shall shut down within x seconds.</v>
      </c>
      <c r="C24" t="str">
        <f>AllData!AO22</f>
        <v>Where inspection and maintenance periods occure the overspeed protection shall remain available.</v>
      </c>
      <c r="D24" t="str">
        <f>AllData!AS22</f>
        <v>The engine shall shut down within x seconds.</v>
      </c>
      <c r="E24" t="str">
        <f>AllData!AT22</f>
        <v>As long as over-speed protection is provided through hydromechanical means the over-speed function shall remain available between inspection and maintenance periods.</v>
      </c>
    </row>
    <row r="25" spans="1:5" x14ac:dyDescent="0.35">
      <c r="A25" t="str">
        <f>AllData!A23</f>
        <v>Student</v>
      </c>
      <c r="B25" t="str">
        <f>AllData!AN23</f>
        <v>The engine system shall provide rapid shut down.</v>
      </c>
      <c r="C25" t="str">
        <f>AllData!AO23</f>
        <v>Where the system includes an over-speed protection through hydromechanical means, the system shall demonstrated by test.</v>
      </c>
      <c r="D25" t="str">
        <f>AllData!AS23</f>
        <v>The system shall provide the user with the ability to shut down the engine.</v>
      </c>
      <c r="E25" t="str">
        <f>AllData!AT23</f>
        <v>As long as the system provides over-speed protection, the function shall be demonstrated by test or other acceptable means that the over-speed function remains available between inspection and maintenance periods.</v>
      </c>
    </row>
    <row r="26" spans="1:5" x14ac:dyDescent="0.35">
      <c r="A26" t="str">
        <f>AllData!A24</f>
        <v>Student</v>
      </c>
      <c r="B26" t="str">
        <f>AllData!AN24</f>
        <v>The engine shall shut down rapidly.</v>
      </c>
      <c r="C26" t="str">
        <f>AllData!AO24</f>
        <v>Where over-speed protection is provided, the over-speed function shall remain available between inspection and maintenance periods.</v>
      </c>
      <c r="D26" t="str">
        <f>AllData!AS24</f>
        <v>The ECS shall be able to shut down the engine rapidly.</v>
      </c>
      <c r="E26" t="str">
        <f>AllData!AT24</f>
        <v>If over-speed protection is provided through hydromechanical means, the ECS shall be able to provide the overspeed function in between inspection and maintenance periods.</v>
      </c>
    </row>
    <row r="27" spans="1:5" x14ac:dyDescent="0.35">
      <c r="A27" t="str">
        <f>AllData!A25</f>
        <v>Student</v>
      </c>
      <c r="B27" t="str">
        <f>AllData!AN25</f>
        <v>-</v>
      </c>
      <c r="C27" t="str">
        <f>AllData!AO25</f>
        <v>-</v>
      </c>
      <c r="D27" t="str">
        <f>AllData!AS25</f>
        <v>The ECS shall be able to shut down the engine rapidly.</v>
      </c>
      <c r="E27" t="str">
        <f>AllData!AT25</f>
        <v>If over-speed protection is provided through hydromechanical means, the ECS shall be able to provide the overspeed function in between inspection and maintenance periods.</v>
      </c>
    </row>
    <row r="28" spans="1:5" x14ac:dyDescent="0.35">
      <c r="A28" t="str">
        <f>AllData!A27</f>
        <v>Student</v>
      </c>
      <c r="B28" t="str">
        <f>AllData!AN27</f>
        <v>The system shall provide means for shutting down the engine rapidly.</v>
      </c>
      <c r="C28" t="str">
        <f>AllData!AO27</f>
        <v>Where over-speed protection is provided through hydromechanical means the system shall demonstrate by test or other acceptable means that the over-speed function remains available between inspection and maintenance periods.</v>
      </c>
      <c r="D28" t="str">
        <f>AllData!AS27</f>
        <v>The system shall provide the means for shutting down the engine rapidly.</v>
      </c>
      <c r="E28" t="str">
        <f>AllData!AT27</f>
        <v>As long as the over-speed protection is provided through hydromechanical means the system must demonstrate by test or other acceptable means tat the over-speed function remains available between inspection and maintenance periods.</v>
      </c>
    </row>
    <row r="29" spans="1:5" x14ac:dyDescent="0.35">
      <c r="A29" t="str">
        <f>AllData!A28</f>
        <v>Student</v>
      </c>
      <c r="B29" t="str">
        <f>AllData!AN28</f>
        <v>The System shall rapidly provide the means for shutting down the engine</v>
      </c>
      <c r="C29" t="str">
        <f>AllData!AO28</f>
        <v>Where the control system includes an overspeed protection function provided through hydrological means, the ecs shall demonstrate by tests that over speed function remains available between inspection and maintenance periods.</v>
      </c>
      <c r="D29" t="str">
        <f>AllData!AS28</f>
        <v>ECS shall provide the Means with the ability to shut down the engine in 10m/s.</v>
      </c>
      <c r="E29" t="str">
        <f>AllData!AT28</f>
        <v>As long as the over-speed protection is provided by hydromechanical means the system shall demonstrate by tests that the over speed function remains available between inspection and maintain periods.</v>
      </c>
    </row>
    <row r="30" spans="1:5" x14ac:dyDescent="0.35">
      <c r="A30" t="str">
        <f>AllData!A29</f>
        <v>Student</v>
      </c>
      <c r="B30" t="str">
        <f>AllData!AN29</f>
        <v>shall provide Means for shutting down the Engine</v>
      </c>
      <c r="C30" t="str">
        <f>AllData!AO29</f>
        <v>Where hydromechanical means provide the over speed protection, the EARS shall demonstrate other acceptable means that remains the over-speed function.</v>
      </c>
      <c r="D30" t="str">
        <f>AllData!AS29</f>
        <v>The System should provide Means for shutting down the Engine in less than 5 seconds.</v>
      </c>
      <c r="E30" t="str">
        <f>AllData!AT29</f>
        <v>As Long as the over-speed protection is provided through hydromechanical means, the system shall demonstrate other acceptable means, so that the over speed fuction remains available between inspection and maintenance periods.</v>
      </c>
    </row>
    <row r="31" spans="1:5" x14ac:dyDescent="0.35">
      <c r="A31" t="str">
        <f>AllData!A30</f>
        <v>Student</v>
      </c>
      <c r="B31" t="str">
        <f>AllData!AN30</f>
        <v>The ECS shall provide the Enginge from means for shutting down rapidly.</v>
      </c>
      <c r="C31" t="str">
        <f>AllData!AO30</f>
        <v>Where over-speed protection is provided through hydromechanical means the ECS shall demonstrating by test or other acceptable means that the over-speed function remains available between inspection and maintenance periods.</v>
      </c>
      <c r="D31" t="str">
        <f>AllData!AS30</f>
        <v>The ECS should be designed in a way that a rapidly Shutdouwn of the Enginge is provided.</v>
      </c>
      <c r="E31" t="str">
        <f>AllData!AT30</f>
        <v>As long as over-speed protection is provided through hydromechanical means, it must be demonstrated by test or other acceptable means that the over speed-function remains available between inspection and maintenance periods.</v>
      </c>
    </row>
    <row r="32" spans="1:5" x14ac:dyDescent="0.35">
      <c r="A32" t="str">
        <f>AllData!A31</f>
        <v>Student</v>
      </c>
      <c r="B32" t="str">
        <f>AllData!AN31</f>
        <v>The system shall provided the Means for shutting down the Engine rapidly.</v>
      </c>
      <c r="C32" t="str">
        <f>AllData!AO31</f>
        <v>Where over-speed protection is provided through hydromechanical means, the System shall demonstrated by test or other acceptable means that the over-speed function remains available between inspection and maintenance periods.</v>
      </c>
      <c r="D32" t="str">
        <f>AllData!AS31</f>
        <v>The System shall provide the meaning for shutting down the Engine rapidly</v>
      </c>
      <c r="E32" t="str">
        <f>AllData!AT31</f>
        <v>As long as over-speed protection is provided through hydromechanical, the system must be demonstrated by test or other acceptable means.</v>
      </c>
    </row>
    <row r="33" spans="1:5" x14ac:dyDescent="0.35">
      <c r="A33" t="str">
        <f>AllData!A32</f>
        <v>Student</v>
      </c>
      <c r="B33" t="str">
        <f>AllData!AN32</f>
        <v>The ECS shall be able to shut downs in under 5 seconds.</v>
      </c>
      <c r="C33" t="str">
        <f>AllData!AO32</f>
        <v>Where the Ecs is in non-flight-mode the ECS shall be able to switch to over-speed protection.</v>
      </c>
      <c r="D33" t="str">
        <f>AllData!AS32</f>
        <v>The System shall be able to chut down in less than 10 seconds of time.</v>
      </c>
      <c r="E33" t="str">
        <f>AllData!AT32</f>
        <v>As Long as the System is in the state of non-flight, the System shall be able to go in over-speed function.</v>
      </c>
    </row>
    <row r="34" spans="1:5" x14ac:dyDescent="0.35">
      <c r="A34" t="str">
        <f>AllData!A33</f>
        <v>Student</v>
      </c>
      <c r="B34" t="str">
        <f>AllData!AN33</f>
        <v>The ECS shall be able to shut downs in under 5 seconds.</v>
      </c>
      <c r="C34" t="str">
        <f>AllData!AO33</f>
        <v>Where the Ecs is in non-flight-mode the ECS shall be able to switch to over-speed protection.</v>
      </c>
      <c r="D34" t="str">
        <f>AllData!AS33</f>
        <v>The System shall be able to chut down in less than 10 seconds of time.</v>
      </c>
      <c r="E34" t="str">
        <f>AllData!AT33</f>
        <v>As Long as the System is in the state of non-flight, the System shall be able to go in over-speed function.</v>
      </c>
    </row>
    <row r="35" spans="1:5" x14ac:dyDescent="0.35">
      <c r="A35" t="str">
        <f>AllData!A34</f>
        <v>Student</v>
      </c>
      <c r="B35" t="str">
        <f>AllData!AN34</f>
        <v>The system shall shut down the engine.</v>
      </c>
      <c r="C35" t="str">
        <f>AllData!AO34</f>
        <v>Where control system provides the over speed function shall by a test demostrate the function of the system.</v>
      </c>
      <c r="D35" t="str">
        <f>AllData!AS34</f>
        <v>The system shall be able to shut down the engine.</v>
      </c>
      <c r="E35" t="str">
        <f>AllData!AT34</f>
        <v>As long as the owner-speed protection is in the sate of acceptance, there is no inspection and maintains neccessary.</v>
      </c>
    </row>
    <row r="36" spans="1:5" x14ac:dyDescent="0.35">
      <c r="A36" t="str">
        <f>AllData!A35</f>
        <v>Student</v>
      </c>
      <c r="B36" t="str">
        <f>AllData!AN35</f>
        <v>The system shall be able to shut down the engine in under 10 seconds</v>
      </c>
      <c r="C36" t="str">
        <f>AllData!AO35</f>
        <v>Where the control system includes an over-speed protection, the control system shall test the availability of the over-speed function while the system is in non-flight mode</v>
      </c>
      <c r="D36" t="str">
        <f>AllData!AS35</f>
        <v>As long as the engine is running, the system must provide the user with the ability to shut down the engine in less than 10 seconds.</v>
      </c>
      <c r="E36" t="str">
        <f>AllData!AT35</f>
        <v>As long as the system is not in flight mode, the system shall provide the user with the ability to over-speed</v>
      </c>
    </row>
    <row r="37" spans="1:5" x14ac:dyDescent="0.35">
      <c r="A37" t="str">
        <f>AllData!A37</f>
        <v>Student</v>
      </c>
      <c r="B37" t="str">
        <f>AllData!AN37</f>
        <v>The engine shall be able to be rapidly shut off</v>
      </c>
      <c r="C37" t="str">
        <f>AllData!AO37</f>
        <v>Where over-speed protection is provided through hydromechanical means, the over-speed function shall be available between inspection and maintenance periods.</v>
      </c>
      <c r="D37" t="str">
        <f>AllData!AS37</f>
        <v>SHALL BE ABLE TO shut down engine rapidly</v>
      </c>
      <c r="E37" t="str">
        <f>AllData!AT37</f>
        <v>...</v>
      </c>
    </row>
    <row r="38" spans="1:5" x14ac:dyDescent="0.35">
      <c r="A38" t="str">
        <f>AllData!A38</f>
        <v>Student</v>
      </c>
      <c r="B38" t="str">
        <f>AllData!AN38</f>
        <v>The system shall provide a method to shut down the engine in less then 2 seconds</v>
      </c>
      <c r="C38" t="str">
        <f>AllData!AO38</f>
        <v>Where the system includes an over-speed protection through hydromechanical means the system shall test the avabilabity of the overspeed protection function in the inspection and maintenance periods "see example above"</v>
      </c>
      <c r="D38" t="str">
        <f>AllData!AS38</f>
        <v>The system shall provide the user with the ability to shut down the the engine in less then 2 seconds</v>
      </c>
      <c r="E38" t="str">
        <f>AllData!AT38</f>
        <v>As long as the system is in the state inspection and maintenance the system shall provide the user with the ability of over-speed protection</v>
      </c>
    </row>
    <row r="39" spans="1:5" x14ac:dyDescent="0.35">
      <c r="A39" t="str">
        <f>AllData!A39</f>
        <v>Student</v>
      </c>
      <c r="B39" t="str">
        <f>AllData!AN39</f>
        <v>The system shall be able to rapidly shut down the engine.</v>
      </c>
      <c r="C39" t="str">
        <f>AllData!AO39</f>
        <v>Where the system provides over-speed protection through hydromechanical means, the system shall keep the over-speed function available</v>
      </c>
      <c r="D39" t="str">
        <f>AllData!AS39</f>
        <v>The system shall provide the user with the ability to shut down the engine rapidly</v>
      </c>
      <c r="E39" t="str">
        <f>AllData!AT39</f>
        <v>As long as the system is in the state over-speed protection, the system shall provide the user with the over-speed function</v>
      </c>
    </row>
    <row r="40" spans="1:5" x14ac:dyDescent="0.35">
      <c r="A40" t="str">
        <f>AllData!A40</f>
        <v>Student</v>
      </c>
      <c r="B40" t="str">
        <f>AllData!AN40</f>
        <v>The engine shutting down rapidly shall be provided for means.</v>
      </c>
      <c r="C40" t="str">
        <f>AllData!AO40</f>
        <v>-</v>
      </c>
      <c r="D40" t="str">
        <f>AllData!AS40</f>
        <v>The Engine shall be provided for shutting down rapidly.</v>
      </c>
      <c r="E40" t="str">
        <f>AllData!AT40</f>
        <v>When over-speed protection is provided through hydromechanical means, it shall be demonstrated by test or other acceptable means that the over-speed function remains available between inspection and maintenance periods.</v>
      </c>
    </row>
    <row r="41" spans="1:5" x14ac:dyDescent="0.35">
      <c r="A41" t="str">
        <f>AllData!A41</f>
        <v>Student</v>
      </c>
      <c r="B41" t="str">
        <f>AllData!AN41</f>
        <v>The system shall provide means for shutting down the engine.</v>
      </c>
      <c r="C41" t="str">
        <f>AllData!AO41</f>
        <v>Where over-speed protection is provided through hydromechanical means, the system must be demonstrate by test or other acceptable means that the over-speed function remains available between inspection and maintenance periods.</v>
      </c>
      <c r="D41" t="str">
        <f>AllData!AS41</f>
        <v>The system shall provide means with the ability to shut down the engine rapidly.</v>
      </c>
      <c r="E41" t="str">
        <f>AllData!AT41</f>
        <v>As long as over-speed protection is provided through hydromechanical meansthe system shall demonstrate by test or other acceptable means that the over-speed function remains available between inspection and maintenance periods.</v>
      </c>
    </row>
    <row r="42" spans="1:5" x14ac:dyDescent="0.35">
      <c r="A42" t="str">
        <f>AllData!A42</f>
        <v>Student</v>
      </c>
      <c r="B42" t="str">
        <f>AllData!AN42</f>
        <v>The ECS shall must be provide means for shutting down the engine rapidly.</v>
      </c>
      <c r="C42" t="str">
        <f>AllData!AO42</f>
        <v>-</v>
      </c>
      <c r="D42" t="str">
        <f>AllData!AS42</f>
        <v>The system shall provide means for shutting down the engine rapidly.</v>
      </c>
      <c r="E42" t="str">
        <f>AllData!AT42</f>
        <v>-</v>
      </c>
    </row>
    <row r="43" spans="1:5" x14ac:dyDescent="0.35">
      <c r="A43" t="str">
        <f>AllData!A43</f>
        <v>Student</v>
      </c>
      <c r="B43" t="str">
        <f>AllData!AN43</f>
        <v>The ECS shall provide means for shutting down the engine rapidly.</v>
      </c>
      <c r="C43" t="str">
        <f>AllData!AO43</f>
        <v>Where the system includes a over-speed function, the system must demonstrate by test or other acceptable means that the over-speed function remains available between inspection and maintenance periods.</v>
      </c>
      <c r="D43" t="str">
        <f>AllData!AS43</f>
        <v>The ECS must be provided for shutting down the engine rapidly.</v>
      </c>
      <c r="E43" t="str">
        <f>AllData!AT43</f>
        <v>As long as the over-speed protection is provided through hydromechanical means, it must be demonstrated by test or other acceptable means that the over-speed function remains available between inspection and maintenance periods.</v>
      </c>
    </row>
    <row r="44" spans="1:5" x14ac:dyDescent="0.35">
      <c r="A44" t="str">
        <f>AllData!A44</f>
        <v>Student</v>
      </c>
      <c r="B44" t="str">
        <f>AllData!AN44</f>
        <v>-</v>
      </c>
      <c r="C44" t="str">
        <f>AllData!AO44</f>
        <v>-</v>
      </c>
      <c r="D44" t="str">
        <f>AllData!AS44</f>
        <v>The system must provide a rapidly possibility to shut down the engine.</v>
      </c>
      <c r="E44" t="str">
        <f>AllData!AT44</f>
        <v>If over-speed protection is provided through hydromechanical means, the system must demonstrate inspection need.</v>
      </c>
    </row>
  </sheetData>
  <sortState xmlns:xlrd2="http://schemas.microsoft.com/office/spreadsheetml/2017/richdata2" ref="A2:E141">
    <sortCondition ref="A2:A141"/>
  </sortState>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1970-3F06-4A38-BA8F-62028407EBDC}">
  <dimension ref="A1:D216"/>
  <sheetViews>
    <sheetView workbookViewId="0">
      <selection sqref="A1:C2"/>
    </sheetView>
  </sheetViews>
  <sheetFormatPr baseColWidth="10" defaultRowHeight="13.5" x14ac:dyDescent="0.35"/>
  <sheetData>
    <row r="1" spans="1:4" ht="13.9" x14ac:dyDescent="0.4">
      <c r="A1" s="6" t="s">
        <v>257</v>
      </c>
      <c r="B1" s="6" t="s">
        <v>244</v>
      </c>
      <c r="C1" s="6" t="s">
        <v>243</v>
      </c>
      <c r="D1" s="6" t="s">
        <v>242</v>
      </c>
    </row>
    <row r="2" spans="1:4" x14ac:dyDescent="0.35">
      <c r="A2" t="str">
        <f>AllData!A2</f>
        <v>Student</v>
      </c>
      <c r="B2">
        <f>AllData!M2</f>
        <v>1</v>
      </c>
      <c r="C2">
        <f>AllData!L2</f>
        <v>3</v>
      </c>
      <c r="D2">
        <f>AllData!K2</f>
        <v>5</v>
      </c>
    </row>
    <row r="3" spans="1:4" x14ac:dyDescent="0.35">
      <c r="A3" t="str">
        <f>AllData!A5</f>
        <v>Student</v>
      </c>
      <c r="B3">
        <f>AllData!M5</f>
        <v>1</v>
      </c>
      <c r="C3">
        <f>AllData!L5</f>
        <v>2</v>
      </c>
      <c r="D3">
        <f>AllData!K5</f>
        <v>3</v>
      </c>
    </row>
    <row r="4" spans="1:4" x14ac:dyDescent="0.35">
      <c r="A4" t="str">
        <f>AllData!A6</f>
        <v>Student</v>
      </c>
      <c r="B4">
        <f>AllData!M6</f>
        <v>1</v>
      </c>
      <c r="C4">
        <f>AllData!L6</f>
        <v>5</v>
      </c>
      <c r="D4">
        <f>AllData!K6</f>
        <v>3</v>
      </c>
    </row>
    <row r="5" spans="1:4" x14ac:dyDescent="0.35">
      <c r="A5" t="str">
        <f>AllData!A7</f>
        <v>Student</v>
      </c>
      <c r="B5">
        <f>AllData!M7</f>
        <v>3</v>
      </c>
      <c r="C5">
        <f>AllData!L7</f>
        <v>3</v>
      </c>
      <c r="D5">
        <f>AllData!K7</f>
        <v>2</v>
      </c>
    </row>
    <row r="6" spans="1:4" x14ac:dyDescent="0.35">
      <c r="A6" t="str">
        <f>AllData!A8</f>
        <v>Student</v>
      </c>
      <c r="B6">
        <f>AllData!M8</f>
        <v>3</v>
      </c>
      <c r="C6">
        <f>AllData!L8</f>
        <v>4</v>
      </c>
      <c r="D6">
        <f>AllData!K8</f>
        <v>4</v>
      </c>
    </row>
    <row r="7" spans="1:4" x14ac:dyDescent="0.35">
      <c r="A7" t="str">
        <f>AllData!A9</f>
        <v>Student</v>
      </c>
      <c r="B7">
        <f>AllData!M9</f>
        <v>3</v>
      </c>
      <c r="C7">
        <f>AllData!L9</f>
        <v>3</v>
      </c>
      <c r="D7">
        <f>AllData!K9</f>
        <v>5</v>
      </c>
    </row>
    <row r="8" spans="1:4" x14ac:dyDescent="0.35">
      <c r="A8" t="str">
        <f>AllData!A10</f>
        <v>Student</v>
      </c>
      <c r="B8">
        <f>AllData!M10</f>
        <v>2</v>
      </c>
      <c r="C8">
        <f>AllData!L10</f>
        <v>4</v>
      </c>
      <c r="D8">
        <f>AllData!K10</f>
        <v>3</v>
      </c>
    </row>
    <row r="9" spans="1:4" x14ac:dyDescent="0.35">
      <c r="A9" t="str">
        <f>AllData!A11</f>
        <v>Student</v>
      </c>
      <c r="B9">
        <f>AllData!M11</f>
        <v>1</v>
      </c>
      <c r="C9">
        <f>AllData!L11</f>
        <v>2</v>
      </c>
      <c r="D9">
        <f>AllData!K11</f>
        <v>3</v>
      </c>
    </row>
    <row r="10" spans="1:4" x14ac:dyDescent="0.35">
      <c r="A10" t="str">
        <f>AllData!A12</f>
        <v>Student</v>
      </c>
      <c r="B10">
        <f>AllData!M12</f>
        <v>5</v>
      </c>
      <c r="C10">
        <f>AllData!L12</f>
        <v>3</v>
      </c>
      <c r="D10">
        <f>AllData!K12</f>
        <v>2</v>
      </c>
    </row>
    <row r="11" spans="1:4" x14ac:dyDescent="0.35">
      <c r="A11" t="str">
        <f>AllData!A13</f>
        <v>Student</v>
      </c>
      <c r="B11">
        <f>AllData!M13</f>
        <v>3</v>
      </c>
      <c r="C11">
        <f>AllData!L13</f>
        <v>3</v>
      </c>
      <c r="D11">
        <f>AllData!K13</f>
        <v>3</v>
      </c>
    </row>
    <row r="12" spans="1:4" x14ac:dyDescent="0.35">
      <c r="A12" t="str">
        <f>AllData!A14</f>
        <v>Student</v>
      </c>
      <c r="B12">
        <f>AllData!M14</f>
        <v>2</v>
      </c>
      <c r="C12">
        <f>AllData!L14</f>
        <v>5</v>
      </c>
      <c r="D12">
        <f>AllData!K14</f>
        <v>3</v>
      </c>
    </row>
    <row r="13" spans="1:4" x14ac:dyDescent="0.35">
      <c r="A13" t="str">
        <f>AllData!A15</f>
        <v>Student</v>
      </c>
      <c r="B13">
        <f>AllData!M15</f>
        <v>1</v>
      </c>
      <c r="C13">
        <f>AllData!L15</f>
        <v>3</v>
      </c>
      <c r="D13">
        <f>AllData!K15</f>
        <v>5</v>
      </c>
    </row>
    <row r="14" spans="1:4" x14ac:dyDescent="0.35">
      <c r="A14" t="str">
        <f>AllData!A16</f>
        <v>Student</v>
      </c>
      <c r="B14">
        <f>AllData!M16</f>
        <v>1</v>
      </c>
      <c r="C14">
        <f>AllData!L16</f>
        <v>3</v>
      </c>
      <c r="D14">
        <f>AllData!K16</f>
        <v>5</v>
      </c>
    </row>
    <row r="15" spans="1:4" x14ac:dyDescent="0.35">
      <c r="A15" t="str">
        <f>AllData!A18</f>
        <v>Student</v>
      </c>
      <c r="B15">
        <f>AllData!M18</f>
        <v>5</v>
      </c>
      <c r="C15">
        <f>AllData!L18</f>
        <v>4</v>
      </c>
      <c r="D15">
        <f>AllData!K18</f>
        <v>4</v>
      </c>
    </row>
    <row r="16" spans="1:4" x14ac:dyDescent="0.35">
      <c r="A16" t="str">
        <f>AllData!A19</f>
        <v>Student</v>
      </c>
      <c r="B16">
        <f>AllData!M19</f>
        <v>3</v>
      </c>
      <c r="C16">
        <f>AllData!L19</f>
        <v>2</v>
      </c>
      <c r="D16">
        <f>AllData!K19</f>
        <v>5</v>
      </c>
    </row>
    <row r="17" spans="1:4" x14ac:dyDescent="0.35">
      <c r="A17" t="str">
        <f>AllData!A20</f>
        <v>Student</v>
      </c>
      <c r="B17">
        <f>AllData!M20</f>
        <v>5</v>
      </c>
      <c r="C17">
        <f>AllData!L20</f>
        <v>3</v>
      </c>
      <c r="D17">
        <f>AllData!K20</f>
        <v>4</v>
      </c>
    </row>
    <row r="18" spans="1:4" x14ac:dyDescent="0.35">
      <c r="A18" t="str">
        <f>AllData!A21</f>
        <v>Student</v>
      </c>
      <c r="B18">
        <f>AllData!M21</f>
        <v>5</v>
      </c>
      <c r="C18">
        <f>AllData!L21</f>
        <v>4</v>
      </c>
      <c r="D18">
        <f>AllData!K21</f>
        <v>3</v>
      </c>
    </row>
    <row r="19" spans="1:4" x14ac:dyDescent="0.35">
      <c r="A19" t="str">
        <f>AllData!A22</f>
        <v>Student</v>
      </c>
      <c r="B19">
        <f>AllData!M22</f>
        <v>5</v>
      </c>
      <c r="C19">
        <f>AllData!L22</f>
        <v>3</v>
      </c>
      <c r="D19">
        <f>AllData!K22</f>
        <v>3</v>
      </c>
    </row>
    <row r="20" spans="1:4" x14ac:dyDescent="0.35">
      <c r="A20" t="str">
        <f>AllData!A23</f>
        <v>Student</v>
      </c>
      <c r="B20">
        <f>AllData!M23</f>
        <v>5</v>
      </c>
      <c r="C20">
        <f>AllData!L23</f>
        <v>5</v>
      </c>
      <c r="D20">
        <f>AllData!K23</f>
        <v>4</v>
      </c>
    </row>
    <row r="21" spans="1:4" x14ac:dyDescent="0.35">
      <c r="A21" t="str">
        <f>AllData!A24</f>
        <v>Student</v>
      </c>
      <c r="B21">
        <f>AllData!M24</f>
        <v>2</v>
      </c>
      <c r="C21">
        <f>AllData!L24</f>
        <v>5</v>
      </c>
      <c r="D21">
        <f>AllData!K24</f>
        <v>3</v>
      </c>
    </row>
    <row r="22" spans="1:4" x14ac:dyDescent="0.35">
      <c r="A22" t="str">
        <f>AllData!A25</f>
        <v>Student</v>
      </c>
      <c r="B22">
        <f>AllData!M25</f>
        <v>1</v>
      </c>
      <c r="C22">
        <f>AllData!L25</f>
        <v>5</v>
      </c>
      <c r="D22">
        <f>AllData!K25</f>
        <v>4</v>
      </c>
    </row>
    <row r="23" spans="1:4" x14ac:dyDescent="0.35">
      <c r="A23" t="str">
        <f>AllData!A27</f>
        <v>Student</v>
      </c>
      <c r="B23">
        <f>AllData!M27</f>
        <v>5</v>
      </c>
      <c r="C23">
        <f>AllData!L27</f>
        <v>2</v>
      </c>
      <c r="D23">
        <f>AllData!K27</f>
        <v>4</v>
      </c>
    </row>
    <row r="24" spans="1:4" x14ac:dyDescent="0.35">
      <c r="A24" t="str">
        <f>AllData!A28</f>
        <v>Student</v>
      </c>
      <c r="B24">
        <f>AllData!M28</f>
        <v>5</v>
      </c>
      <c r="C24">
        <f>AllData!L28</f>
        <v>3</v>
      </c>
      <c r="D24">
        <f>AllData!K28</f>
        <v>2</v>
      </c>
    </row>
    <row r="25" spans="1:4" x14ac:dyDescent="0.35">
      <c r="A25" t="str">
        <f>AllData!A29</f>
        <v>Student</v>
      </c>
      <c r="B25">
        <f>AllData!M29</f>
        <v>2</v>
      </c>
      <c r="C25">
        <f>AllData!L29</f>
        <v>4</v>
      </c>
      <c r="D25">
        <f>AllData!K29</f>
        <v>3</v>
      </c>
    </row>
    <row r="26" spans="1:4" x14ac:dyDescent="0.35">
      <c r="A26" t="str">
        <f>AllData!A30</f>
        <v>Student</v>
      </c>
      <c r="B26">
        <f>AllData!M30</f>
        <v>2</v>
      </c>
      <c r="C26">
        <f>AllData!L30</f>
        <v>4</v>
      </c>
      <c r="D26">
        <f>AllData!K30</f>
        <v>2</v>
      </c>
    </row>
    <row r="27" spans="1:4" x14ac:dyDescent="0.35">
      <c r="A27" t="str">
        <f>AllData!A31</f>
        <v>Student</v>
      </c>
      <c r="B27">
        <f>AllData!M31</f>
        <v>4</v>
      </c>
      <c r="C27">
        <f>AllData!L31</f>
        <v>2</v>
      </c>
      <c r="D27">
        <f>AllData!K31</f>
        <v>3</v>
      </c>
    </row>
    <row r="28" spans="1:4" x14ac:dyDescent="0.35">
      <c r="A28" t="str">
        <f>AllData!A32</f>
        <v>Student</v>
      </c>
      <c r="B28">
        <f>AllData!M32</f>
        <v>3</v>
      </c>
      <c r="C28">
        <f>AllData!L32</f>
        <v>2</v>
      </c>
      <c r="D28">
        <f>AllData!K32</f>
        <v>4</v>
      </c>
    </row>
    <row r="29" spans="1:4" x14ac:dyDescent="0.35">
      <c r="A29" t="str">
        <f>AllData!A33</f>
        <v>Student</v>
      </c>
      <c r="B29">
        <f>AllData!M33</f>
        <v>3</v>
      </c>
      <c r="C29">
        <f>AllData!L33</f>
        <v>2</v>
      </c>
      <c r="D29">
        <f>AllData!K33</f>
        <v>4</v>
      </c>
    </row>
    <row r="30" spans="1:4" x14ac:dyDescent="0.35">
      <c r="A30" t="str">
        <f>AllData!A34</f>
        <v>Student</v>
      </c>
      <c r="B30">
        <f>AllData!M34</f>
        <v>3</v>
      </c>
      <c r="C30">
        <f>AllData!L34</f>
        <v>4</v>
      </c>
      <c r="D30">
        <f>AllData!K34</f>
        <v>4</v>
      </c>
    </row>
    <row r="31" spans="1:4" x14ac:dyDescent="0.35">
      <c r="A31" t="str">
        <f>AllData!A35</f>
        <v>Student</v>
      </c>
      <c r="B31">
        <f>AllData!M35</f>
        <v>2</v>
      </c>
      <c r="C31">
        <f>AllData!L35</f>
        <v>1</v>
      </c>
      <c r="D31">
        <f>AllData!K35</f>
        <v>5</v>
      </c>
    </row>
    <row r="32" spans="1:4" x14ac:dyDescent="0.35">
      <c r="A32" t="str">
        <f>AllData!A37</f>
        <v>Student</v>
      </c>
      <c r="B32">
        <f>AllData!M37</f>
        <v>1</v>
      </c>
      <c r="C32">
        <f>AllData!L37</f>
        <v>4</v>
      </c>
      <c r="D32">
        <f>AllData!K37</f>
        <v>2</v>
      </c>
    </row>
    <row r="33" spans="1:4" x14ac:dyDescent="0.35">
      <c r="A33" t="str">
        <f>AllData!A38</f>
        <v>Student</v>
      </c>
      <c r="B33">
        <f>AllData!M38</f>
        <v>5</v>
      </c>
      <c r="C33">
        <f>AllData!L38</f>
        <v>3</v>
      </c>
      <c r="D33">
        <f>AllData!K38</f>
        <v>4</v>
      </c>
    </row>
    <row r="34" spans="1:4" x14ac:dyDescent="0.35">
      <c r="A34" t="str">
        <f>AllData!A39</f>
        <v>Student</v>
      </c>
      <c r="B34">
        <f>AllData!M39</f>
        <v>5</v>
      </c>
      <c r="C34">
        <f>AllData!L39</f>
        <v>3</v>
      </c>
      <c r="D34">
        <f>AllData!K39</f>
        <v>2</v>
      </c>
    </row>
    <row r="35" spans="1:4" x14ac:dyDescent="0.35">
      <c r="A35" t="str">
        <f>AllData!A40</f>
        <v>Student</v>
      </c>
      <c r="B35">
        <f>AllData!M40</f>
        <v>3</v>
      </c>
      <c r="C35">
        <f>AllData!L40</f>
        <v>5</v>
      </c>
      <c r="D35">
        <f>AllData!K40</f>
        <v>4</v>
      </c>
    </row>
    <row r="36" spans="1:4" x14ac:dyDescent="0.35">
      <c r="A36" t="str">
        <f>AllData!A41</f>
        <v>Student</v>
      </c>
      <c r="B36">
        <f>AllData!M41</f>
        <v>5</v>
      </c>
      <c r="C36">
        <f>AllData!L41</f>
        <v>2</v>
      </c>
      <c r="D36">
        <f>AllData!K41</f>
        <v>3</v>
      </c>
    </row>
    <row r="37" spans="1:4" x14ac:dyDescent="0.35">
      <c r="A37" t="str">
        <f>AllData!A42</f>
        <v>Student</v>
      </c>
      <c r="B37">
        <f>AllData!M42</f>
        <v>5</v>
      </c>
      <c r="C37">
        <f>AllData!L42</f>
        <v>3</v>
      </c>
      <c r="D37">
        <f>AllData!K42</f>
        <v>5</v>
      </c>
    </row>
    <row r="38" spans="1:4" x14ac:dyDescent="0.35">
      <c r="A38" t="str">
        <f>AllData!A43</f>
        <v>Student</v>
      </c>
      <c r="B38">
        <f>AllData!M43</f>
        <v>5</v>
      </c>
      <c r="C38">
        <f>AllData!L43</f>
        <v>4</v>
      </c>
      <c r="D38">
        <f>AllData!K43</f>
        <v>4</v>
      </c>
    </row>
    <row r="39" spans="1:4" x14ac:dyDescent="0.35">
      <c r="A39" t="str">
        <f>AllData!A44</f>
        <v>Student</v>
      </c>
      <c r="B39">
        <f>AllData!M44</f>
        <v>2</v>
      </c>
      <c r="C39">
        <f>AllData!L44</f>
        <v>4</v>
      </c>
      <c r="D39">
        <f>AllData!K44</f>
        <v>5</v>
      </c>
    </row>
    <row r="40" spans="1:4" x14ac:dyDescent="0.35">
      <c r="A40" t="str">
        <f>AllData!A2</f>
        <v>Student</v>
      </c>
      <c r="B40">
        <f>AllData!P2</f>
        <v>1</v>
      </c>
      <c r="C40">
        <f>AllData!N2</f>
        <v>5</v>
      </c>
      <c r="D40">
        <f>AllData!O2</f>
        <v>3</v>
      </c>
    </row>
    <row r="41" spans="1:4" x14ac:dyDescent="0.35">
      <c r="A41" t="str">
        <f>AllData!A5</f>
        <v>Student</v>
      </c>
      <c r="B41">
        <f>AllData!P5</f>
        <v>2</v>
      </c>
      <c r="C41">
        <f>AllData!N5</f>
        <v>2</v>
      </c>
      <c r="D41">
        <f>AllData!O5</f>
        <v>5</v>
      </c>
    </row>
    <row r="42" spans="1:4" x14ac:dyDescent="0.35">
      <c r="A42" t="str">
        <f>AllData!A6</f>
        <v>Student</v>
      </c>
      <c r="B42">
        <f>AllData!P6</f>
        <v>1</v>
      </c>
      <c r="C42">
        <f>AllData!N6</f>
        <v>3</v>
      </c>
      <c r="D42">
        <f>AllData!O6</f>
        <v>5</v>
      </c>
    </row>
    <row r="43" spans="1:4" x14ac:dyDescent="0.35">
      <c r="A43" t="str">
        <f>AllData!A7</f>
        <v>Student</v>
      </c>
      <c r="B43">
        <f>AllData!P7</f>
        <v>4</v>
      </c>
      <c r="C43">
        <f>AllData!N7</f>
        <v>3</v>
      </c>
      <c r="D43">
        <f>AllData!O7</f>
        <v>2</v>
      </c>
    </row>
    <row r="44" spans="1:4" x14ac:dyDescent="0.35">
      <c r="A44" t="str">
        <f>AllData!A8</f>
        <v>Student</v>
      </c>
      <c r="B44">
        <f>AllData!P8</f>
        <v>2</v>
      </c>
      <c r="C44">
        <f>AllData!N8</f>
        <v>2</v>
      </c>
      <c r="D44">
        <f>AllData!O8</f>
        <v>3</v>
      </c>
    </row>
    <row r="45" spans="1:4" x14ac:dyDescent="0.35">
      <c r="A45" t="str">
        <f>AllData!A9</f>
        <v>Student</v>
      </c>
      <c r="B45">
        <f>AllData!P9</f>
        <v>5</v>
      </c>
      <c r="C45">
        <f>AllData!N9</f>
        <v>3</v>
      </c>
      <c r="D45">
        <f>AllData!O9</f>
        <v>4</v>
      </c>
    </row>
    <row r="46" spans="1:4" x14ac:dyDescent="0.35">
      <c r="A46" t="str">
        <f>AllData!A10</f>
        <v>Student</v>
      </c>
      <c r="B46">
        <f>AllData!P10</f>
        <v>1</v>
      </c>
      <c r="C46">
        <f>AllData!N10</f>
        <v>2</v>
      </c>
      <c r="D46">
        <f>AllData!O10</f>
        <v>2</v>
      </c>
    </row>
    <row r="47" spans="1:4" x14ac:dyDescent="0.35">
      <c r="A47" t="str">
        <f>AllData!A11</f>
        <v>Student</v>
      </c>
      <c r="B47">
        <f>AllData!P11</f>
        <v>1</v>
      </c>
      <c r="C47">
        <f>AllData!N11</f>
        <v>3</v>
      </c>
      <c r="D47">
        <f>AllData!O11</f>
        <v>2</v>
      </c>
    </row>
    <row r="48" spans="1:4" x14ac:dyDescent="0.35">
      <c r="A48" t="str">
        <f>AllData!A12</f>
        <v>Student</v>
      </c>
      <c r="B48">
        <f>AllData!P12</f>
        <v>2</v>
      </c>
      <c r="C48">
        <f>AllData!N12</f>
        <v>5</v>
      </c>
      <c r="D48">
        <f>AllData!O12</f>
        <v>3</v>
      </c>
    </row>
    <row r="49" spans="1:4" x14ac:dyDescent="0.35">
      <c r="A49" t="str">
        <f>AllData!A13</f>
        <v>Student</v>
      </c>
      <c r="B49">
        <f>AllData!P13</f>
        <v>3</v>
      </c>
      <c r="C49">
        <f>AllData!N13</f>
        <v>3</v>
      </c>
      <c r="D49">
        <f>AllData!O13</f>
        <v>3</v>
      </c>
    </row>
    <row r="50" spans="1:4" x14ac:dyDescent="0.35">
      <c r="A50" t="str">
        <f>AllData!A14</f>
        <v>Student</v>
      </c>
      <c r="B50">
        <f>AllData!P14</f>
        <v>5</v>
      </c>
      <c r="C50">
        <f>AllData!N14</f>
        <v>3</v>
      </c>
      <c r="D50">
        <f>AllData!O14</f>
        <v>2</v>
      </c>
    </row>
    <row r="51" spans="1:4" x14ac:dyDescent="0.35">
      <c r="A51" t="str">
        <f>AllData!A15</f>
        <v>Student</v>
      </c>
      <c r="B51">
        <f>AllData!P15</f>
        <v>1</v>
      </c>
      <c r="C51">
        <f>AllData!N15</f>
        <v>5</v>
      </c>
      <c r="D51">
        <f>AllData!O15</f>
        <v>1</v>
      </c>
    </row>
    <row r="52" spans="1:4" x14ac:dyDescent="0.35">
      <c r="A52" t="str">
        <f>AllData!A16</f>
        <v>Student</v>
      </c>
      <c r="B52">
        <f>AllData!P16</f>
        <v>1</v>
      </c>
      <c r="C52">
        <f>AllData!N16</f>
        <v>5</v>
      </c>
      <c r="D52">
        <f>AllData!O16</f>
        <v>3</v>
      </c>
    </row>
    <row r="53" spans="1:4" x14ac:dyDescent="0.35">
      <c r="A53" t="str">
        <f>AllData!A18</f>
        <v>Student</v>
      </c>
      <c r="B53">
        <f>AllData!P18</f>
        <v>4</v>
      </c>
      <c r="C53">
        <f>AllData!N18</f>
        <v>5</v>
      </c>
      <c r="D53">
        <f>AllData!O18</f>
        <v>5</v>
      </c>
    </row>
    <row r="54" spans="1:4" x14ac:dyDescent="0.35">
      <c r="A54" t="str">
        <f>AllData!A19</f>
        <v>Student</v>
      </c>
      <c r="B54">
        <f>AllData!P19</f>
        <v>2</v>
      </c>
      <c r="C54">
        <f>AllData!N19</f>
        <v>5</v>
      </c>
      <c r="D54">
        <f>AllData!O19</f>
        <v>4</v>
      </c>
    </row>
    <row r="55" spans="1:4" x14ac:dyDescent="0.35">
      <c r="A55" t="str">
        <f>AllData!A20</f>
        <v>Student</v>
      </c>
      <c r="B55">
        <f>AllData!P20</f>
        <v>3</v>
      </c>
      <c r="C55">
        <f>AllData!N20</f>
        <v>5</v>
      </c>
      <c r="D55">
        <f>AllData!O20</f>
        <v>2</v>
      </c>
    </row>
    <row r="56" spans="1:4" x14ac:dyDescent="0.35">
      <c r="A56" t="str">
        <f>AllData!A21</f>
        <v>Student</v>
      </c>
      <c r="B56">
        <f>AllData!P21</f>
        <v>5</v>
      </c>
      <c r="C56">
        <f>AllData!N21</f>
        <v>4</v>
      </c>
      <c r="D56">
        <f>AllData!O21</f>
        <v>4</v>
      </c>
    </row>
    <row r="57" spans="1:4" x14ac:dyDescent="0.35">
      <c r="A57" t="str">
        <f>AllData!A22</f>
        <v>Student</v>
      </c>
      <c r="B57">
        <f>AllData!P22</f>
        <v>4</v>
      </c>
      <c r="C57">
        <f>AllData!N22</f>
        <v>5</v>
      </c>
      <c r="D57">
        <f>AllData!O22</f>
        <v>4</v>
      </c>
    </row>
    <row r="58" spans="1:4" x14ac:dyDescent="0.35">
      <c r="A58" t="str">
        <f>AllData!A23</f>
        <v>Student</v>
      </c>
      <c r="B58">
        <f>AllData!P23</f>
        <v>4</v>
      </c>
      <c r="C58">
        <f>AllData!N23</f>
        <v>4</v>
      </c>
      <c r="D58">
        <f>AllData!O23</f>
        <v>5</v>
      </c>
    </row>
    <row r="59" spans="1:4" x14ac:dyDescent="0.35">
      <c r="A59" t="str">
        <f>AllData!A24</f>
        <v>Student</v>
      </c>
      <c r="B59">
        <f>AllData!P24</f>
        <v>5</v>
      </c>
      <c r="C59">
        <f>AllData!N24</f>
        <v>1</v>
      </c>
      <c r="D59">
        <f>AllData!O24</f>
        <v>3</v>
      </c>
    </row>
    <row r="60" spans="1:4" x14ac:dyDescent="0.35">
      <c r="A60" t="str">
        <f>AllData!A25</f>
        <v>Student</v>
      </c>
      <c r="B60">
        <f>AllData!P25</f>
        <v>2</v>
      </c>
      <c r="C60">
        <f>AllData!N25</f>
        <v>3</v>
      </c>
      <c r="D60">
        <f>AllData!O25</f>
        <v>5</v>
      </c>
    </row>
    <row r="61" spans="1:4" x14ac:dyDescent="0.35">
      <c r="A61" t="str">
        <f>AllData!A27</f>
        <v>Student</v>
      </c>
      <c r="B61">
        <f>AllData!P27</f>
        <v>3</v>
      </c>
      <c r="C61">
        <f>AllData!N27</f>
        <v>2</v>
      </c>
      <c r="D61">
        <f>AllData!O27</f>
        <v>5</v>
      </c>
    </row>
    <row r="62" spans="1:4" x14ac:dyDescent="0.35">
      <c r="A62" t="str">
        <f>AllData!A28</f>
        <v>Student</v>
      </c>
      <c r="B62">
        <f>AllData!P28</f>
        <v>3</v>
      </c>
      <c r="C62">
        <f>AllData!N28</f>
        <v>2</v>
      </c>
      <c r="D62">
        <f>AllData!O28</f>
        <v>5</v>
      </c>
    </row>
    <row r="63" spans="1:4" x14ac:dyDescent="0.35">
      <c r="A63" t="str">
        <f>AllData!A29</f>
        <v>Student</v>
      </c>
      <c r="B63">
        <f>AllData!P29</f>
        <v>1</v>
      </c>
      <c r="C63">
        <f>AllData!N29</f>
        <v>2</v>
      </c>
      <c r="D63">
        <f>AllData!O29</f>
        <v>2</v>
      </c>
    </row>
    <row r="64" spans="1:4" x14ac:dyDescent="0.35">
      <c r="A64" t="str">
        <f>AllData!A30</f>
        <v>Student</v>
      </c>
      <c r="B64">
        <f>AllData!P30</f>
        <v>4</v>
      </c>
      <c r="C64">
        <f>AllData!N30</f>
        <v>3</v>
      </c>
      <c r="D64">
        <f>AllData!O30</f>
        <v>2</v>
      </c>
    </row>
    <row r="65" spans="1:4" x14ac:dyDescent="0.35">
      <c r="A65" t="str">
        <f>AllData!A31</f>
        <v>Student</v>
      </c>
      <c r="B65">
        <f>AllData!P31</f>
        <v>4</v>
      </c>
      <c r="C65">
        <f>AllData!N31</f>
        <v>3</v>
      </c>
      <c r="D65">
        <f>AllData!O31</f>
        <v>2</v>
      </c>
    </row>
    <row r="66" spans="1:4" x14ac:dyDescent="0.35">
      <c r="A66" t="str">
        <f>AllData!A32</f>
        <v>Student</v>
      </c>
      <c r="B66">
        <f>AllData!P32</f>
        <v>3</v>
      </c>
      <c r="C66">
        <f>AllData!N32</f>
        <v>4</v>
      </c>
      <c r="D66">
        <f>AllData!O32</f>
        <v>1</v>
      </c>
    </row>
    <row r="67" spans="1:4" x14ac:dyDescent="0.35">
      <c r="A67" t="str">
        <f>AllData!A33</f>
        <v>Student</v>
      </c>
      <c r="B67">
        <f>AllData!P33</f>
        <v>3</v>
      </c>
      <c r="C67">
        <f>AllData!N33</f>
        <v>4</v>
      </c>
      <c r="D67">
        <f>AllData!O33</f>
        <v>1</v>
      </c>
    </row>
    <row r="68" spans="1:4" x14ac:dyDescent="0.35">
      <c r="A68" t="str">
        <f>AllData!A34</f>
        <v>Student</v>
      </c>
      <c r="B68">
        <f>AllData!P34</f>
        <v>3</v>
      </c>
      <c r="C68">
        <f>AllData!N34</f>
        <v>3</v>
      </c>
      <c r="D68">
        <f>AllData!O34</f>
        <v>3</v>
      </c>
    </row>
    <row r="69" spans="1:4" x14ac:dyDescent="0.35">
      <c r="A69" t="str">
        <f>AllData!A35</f>
        <v>Student</v>
      </c>
      <c r="B69">
        <f>AllData!P35</f>
        <v>5</v>
      </c>
      <c r="C69">
        <f>AllData!N35</f>
        <v>3</v>
      </c>
      <c r="D69">
        <f>AllData!O35</f>
        <v>3</v>
      </c>
    </row>
    <row r="70" spans="1:4" x14ac:dyDescent="0.35">
      <c r="A70" t="str">
        <f>AllData!A37</f>
        <v>Student</v>
      </c>
      <c r="B70">
        <f>AllData!P37</f>
        <v>2</v>
      </c>
      <c r="C70">
        <f>AllData!N37</f>
        <v>2</v>
      </c>
      <c r="D70">
        <f>AllData!O37</f>
        <v>4</v>
      </c>
    </row>
    <row r="71" spans="1:4" x14ac:dyDescent="0.35">
      <c r="A71" t="str">
        <f>AllData!A38</f>
        <v>Student</v>
      </c>
      <c r="B71">
        <f>AllData!P38</f>
        <v>5</v>
      </c>
      <c r="C71">
        <f>AllData!N38</f>
        <v>4</v>
      </c>
      <c r="D71">
        <f>AllData!O38</f>
        <v>3</v>
      </c>
    </row>
    <row r="72" spans="1:4" x14ac:dyDescent="0.35">
      <c r="A72" t="str">
        <f>AllData!A39</f>
        <v>Student</v>
      </c>
      <c r="B72">
        <f>AllData!P39</f>
        <v>5</v>
      </c>
      <c r="C72">
        <f>AllData!N39</f>
        <v>2</v>
      </c>
      <c r="D72">
        <f>AllData!O39</f>
        <v>3</v>
      </c>
    </row>
    <row r="73" spans="1:4" x14ac:dyDescent="0.35">
      <c r="A73" t="str">
        <f>AllData!A40</f>
        <v>Student</v>
      </c>
      <c r="B73">
        <f>AllData!P40</f>
        <v>5</v>
      </c>
      <c r="C73">
        <f>AllData!N40</f>
        <v>5</v>
      </c>
      <c r="D73">
        <f>AllData!O40</f>
        <v>4</v>
      </c>
    </row>
    <row r="74" spans="1:4" x14ac:dyDescent="0.35">
      <c r="A74" t="str">
        <f>AllData!A41</f>
        <v>Student</v>
      </c>
      <c r="B74">
        <f>AllData!P41</f>
        <v>5</v>
      </c>
      <c r="C74">
        <f>AllData!N41</f>
        <v>3</v>
      </c>
      <c r="D74">
        <f>AllData!O41</f>
        <v>2</v>
      </c>
    </row>
    <row r="75" spans="1:4" x14ac:dyDescent="0.35">
      <c r="A75" t="str">
        <f>AllData!A42</f>
        <v>Student</v>
      </c>
      <c r="B75">
        <f>AllData!P42</f>
        <v>5</v>
      </c>
      <c r="C75">
        <f>AllData!N42</f>
        <v>2</v>
      </c>
      <c r="D75">
        <f>AllData!O42</f>
        <v>5</v>
      </c>
    </row>
    <row r="76" spans="1:4" x14ac:dyDescent="0.35">
      <c r="A76" t="str">
        <f>AllData!A43</f>
        <v>Student</v>
      </c>
      <c r="B76">
        <f>AllData!P43</f>
        <v>4</v>
      </c>
      <c r="C76">
        <f>AllData!N43</f>
        <v>5</v>
      </c>
      <c r="D76">
        <f>AllData!O43</f>
        <v>3</v>
      </c>
    </row>
    <row r="77" spans="1:4" x14ac:dyDescent="0.35">
      <c r="A77" t="str">
        <f>AllData!A44</f>
        <v>Student</v>
      </c>
      <c r="B77">
        <f>AllData!P44</f>
        <v>5</v>
      </c>
      <c r="C77">
        <f>AllData!N44</f>
        <v>5</v>
      </c>
      <c r="D77">
        <f>AllData!O44</f>
        <v>5</v>
      </c>
    </row>
    <row r="78" spans="1:4" x14ac:dyDescent="0.35">
      <c r="A78" t="str">
        <f>AllData!A2</f>
        <v>Student</v>
      </c>
      <c r="B78">
        <f>AllData!Q2</f>
        <v>1</v>
      </c>
      <c r="C78">
        <f>AllData!S2</f>
        <v>3</v>
      </c>
      <c r="D78">
        <f>AllData!R2</f>
        <v>5</v>
      </c>
    </row>
    <row r="79" spans="1:4" x14ac:dyDescent="0.35">
      <c r="A79" t="str">
        <f>AllData!A5</f>
        <v>Student</v>
      </c>
      <c r="B79">
        <f>AllData!Q5</f>
        <v>2</v>
      </c>
      <c r="C79">
        <f>AllData!S5</f>
        <v>3</v>
      </c>
      <c r="D79">
        <f>AllData!R5</f>
        <v>4</v>
      </c>
    </row>
    <row r="80" spans="1:4" x14ac:dyDescent="0.35">
      <c r="A80" t="str">
        <f>AllData!A6</f>
        <v>Student</v>
      </c>
      <c r="B80">
        <f>AllData!Q6</f>
        <v>1</v>
      </c>
      <c r="C80">
        <f>AllData!S6</f>
        <v>5</v>
      </c>
      <c r="D80">
        <f>AllData!R6</f>
        <v>3</v>
      </c>
    </row>
    <row r="81" spans="1:4" x14ac:dyDescent="0.35">
      <c r="A81" t="str">
        <f>AllData!A7</f>
        <v>Student</v>
      </c>
      <c r="B81">
        <f>AllData!Q7</f>
        <v>2</v>
      </c>
      <c r="C81">
        <f>AllData!S7</f>
        <v>2</v>
      </c>
      <c r="D81">
        <f>AllData!R7</f>
        <v>4</v>
      </c>
    </row>
    <row r="82" spans="1:4" x14ac:dyDescent="0.35">
      <c r="A82" t="str">
        <f>AllData!A8</f>
        <v>Student</v>
      </c>
      <c r="B82">
        <f>AllData!Q8</f>
        <v>3</v>
      </c>
      <c r="C82">
        <f>AllData!S8</f>
        <v>4</v>
      </c>
      <c r="D82">
        <f>AllData!R8</f>
        <v>4</v>
      </c>
    </row>
    <row r="83" spans="1:4" x14ac:dyDescent="0.35">
      <c r="A83" t="str">
        <f>AllData!A9</f>
        <v>Student</v>
      </c>
      <c r="B83">
        <f>AllData!Q9</f>
        <v>3</v>
      </c>
      <c r="C83">
        <f>AllData!S9</f>
        <v>5</v>
      </c>
      <c r="D83">
        <f>AllData!R9</f>
        <v>4</v>
      </c>
    </row>
    <row r="84" spans="1:4" x14ac:dyDescent="0.35">
      <c r="A84" t="str">
        <f>AllData!A10</f>
        <v>Student</v>
      </c>
      <c r="B84">
        <f>AllData!Q10</f>
        <v>4</v>
      </c>
      <c r="C84">
        <f>AllData!S10</f>
        <v>2</v>
      </c>
      <c r="D84">
        <f>AllData!R10</f>
        <v>4</v>
      </c>
    </row>
    <row r="85" spans="1:4" x14ac:dyDescent="0.35">
      <c r="A85" t="str">
        <f>AllData!A11</f>
        <v>Student</v>
      </c>
      <c r="B85">
        <f>AllData!Q11</f>
        <v>4</v>
      </c>
      <c r="C85">
        <f>AllData!S11</f>
        <v>3</v>
      </c>
      <c r="D85">
        <f>AllData!R11</f>
        <v>3</v>
      </c>
    </row>
    <row r="86" spans="1:4" x14ac:dyDescent="0.35">
      <c r="A86" t="str">
        <f>AllData!A12</f>
        <v>Student</v>
      </c>
      <c r="B86">
        <f>AllData!Q12</f>
        <v>3</v>
      </c>
      <c r="C86">
        <f>AllData!S12</f>
        <v>3</v>
      </c>
      <c r="D86">
        <f>AllData!R12</f>
        <v>5</v>
      </c>
    </row>
    <row r="87" spans="1:4" x14ac:dyDescent="0.35">
      <c r="A87" t="str">
        <f>AllData!A13</f>
        <v>Student</v>
      </c>
      <c r="B87">
        <f>AllData!Q13</f>
        <v>3</v>
      </c>
      <c r="C87">
        <f>AllData!S13</f>
        <v>3</v>
      </c>
      <c r="D87">
        <f>AllData!R13</f>
        <v>3</v>
      </c>
    </row>
    <row r="88" spans="1:4" x14ac:dyDescent="0.35">
      <c r="A88" t="str">
        <f>AllData!A14</f>
        <v>Student</v>
      </c>
      <c r="B88">
        <f>AllData!Q14</f>
        <v>5</v>
      </c>
      <c r="C88">
        <f>AllData!S14</f>
        <v>4</v>
      </c>
      <c r="D88">
        <f>AllData!R14</f>
        <v>3</v>
      </c>
    </row>
    <row r="89" spans="1:4" x14ac:dyDescent="0.35">
      <c r="A89" t="str">
        <f>AllData!A15</f>
        <v>Student</v>
      </c>
      <c r="B89">
        <f>AllData!Q15</f>
        <v>5</v>
      </c>
      <c r="C89">
        <f>AllData!S15</f>
        <v>1</v>
      </c>
      <c r="D89">
        <f>AllData!R15</f>
        <v>1</v>
      </c>
    </row>
    <row r="90" spans="1:4" x14ac:dyDescent="0.35">
      <c r="A90" t="str">
        <f>AllData!A16</f>
        <v>Student</v>
      </c>
      <c r="B90">
        <f>AllData!Q16</f>
        <v>1</v>
      </c>
      <c r="C90">
        <f>AllData!S16</f>
        <v>3</v>
      </c>
      <c r="D90">
        <f>AllData!R16</f>
        <v>5</v>
      </c>
    </row>
    <row r="91" spans="1:4" x14ac:dyDescent="0.35">
      <c r="A91" t="str">
        <f>AllData!A18</f>
        <v>Student</v>
      </c>
      <c r="B91">
        <f>AllData!Q18</f>
        <v>3</v>
      </c>
      <c r="C91">
        <f>AllData!S18</f>
        <v>3</v>
      </c>
      <c r="D91">
        <f>AllData!R18</f>
        <v>5</v>
      </c>
    </row>
    <row r="92" spans="1:4" x14ac:dyDescent="0.35">
      <c r="A92" t="str">
        <f>AllData!A19</f>
        <v>Student</v>
      </c>
      <c r="B92">
        <f>AllData!Q19</f>
        <v>5</v>
      </c>
      <c r="C92">
        <f>AllData!S19</f>
        <v>2</v>
      </c>
      <c r="D92">
        <f>AllData!R19</f>
        <v>4</v>
      </c>
    </row>
    <row r="93" spans="1:4" x14ac:dyDescent="0.35">
      <c r="A93" t="str">
        <f>AllData!A20</f>
        <v>Student</v>
      </c>
      <c r="B93">
        <f>AllData!Q20</f>
        <v>5</v>
      </c>
      <c r="C93">
        <f>AllData!S20</f>
        <v>2</v>
      </c>
      <c r="D93">
        <f>AllData!R20</f>
        <v>3</v>
      </c>
    </row>
    <row r="94" spans="1:4" x14ac:dyDescent="0.35">
      <c r="A94" t="str">
        <f>AllData!A21</f>
        <v>Student</v>
      </c>
      <c r="B94">
        <f>AllData!Q21</f>
        <v>5</v>
      </c>
      <c r="C94">
        <f>AllData!S21</f>
        <v>3</v>
      </c>
      <c r="D94">
        <f>AllData!R21</f>
        <v>4</v>
      </c>
    </row>
    <row r="95" spans="1:4" x14ac:dyDescent="0.35">
      <c r="A95" t="str">
        <f>AllData!A22</f>
        <v>Student</v>
      </c>
      <c r="B95">
        <f>AllData!Q22</f>
        <v>5</v>
      </c>
      <c r="C95">
        <f>AllData!S22</f>
        <v>3</v>
      </c>
      <c r="D95">
        <f>AllData!R22</f>
        <v>3</v>
      </c>
    </row>
    <row r="96" spans="1:4" x14ac:dyDescent="0.35">
      <c r="A96" t="str">
        <f>AllData!A23</f>
        <v>Student</v>
      </c>
      <c r="B96">
        <f>AllData!Q23</f>
        <v>4</v>
      </c>
      <c r="C96">
        <f>AllData!S23</f>
        <v>5</v>
      </c>
      <c r="D96">
        <f>AllData!R23</f>
        <v>4</v>
      </c>
    </row>
    <row r="97" spans="1:4" x14ac:dyDescent="0.35">
      <c r="A97" t="str">
        <f>AllData!A24</f>
        <v>Student</v>
      </c>
      <c r="B97">
        <f>AllData!Q24</f>
        <v>1</v>
      </c>
      <c r="C97">
        <f>AllData!S24</f>
        <v>5</v>
      </c>
      <c r="D97">
        <f>AllData!R24</f>
        <v>3</v>
      </c>
    </row>
    <row r="98" spans="1:4" x14ac:dyDescent="0.35">
      <c r="A98" t="str">
        <f>AllData!A25</f>
        <v>Student</v>
      </c>
      <c r="B98">
        <f>AllData!Q25</f>
        <v>4</v>
      </c>
      <c r="C98">
        <f>AllData!S25</f>
        <v>2</v>
      </c>
      <c r="D98">
        <f>AllData!R25</f>
        <v>5</v>
      </c>
    </row>
    <row r="99" spans="1:4" x14ac:dyDescent="0.35">
      <c r="A99" t="str">
        <f>AllData!A27</f>
        <v>Student</v>
      </c>
      <c r="B99">
        <f>AllData!Q27</f>
        <v>2</v>
      </c>
      <c r="C99">
        <f>AllData!S27</f>
        <v>2</v>
      </c>
      <c r="D99">
        <f>AllData!R27</f>
        <v>5</v>
      </c>
    </row>
    <row r="100" spans="1:4" x14ac:dyDescent="0.35">
      <c r="A100" t="str">
        <f>AllData!A28</f>
        <v>Student</v>
      </c>
      <c r="B100">
        <f>AllData!Q28</f>
        <v>5</v>
      </c>
      <c r="C100">
        <f>AllData!S28</f>
        <v>3</v>
      </c>
      <c r="D100">
        <f>AllData!R28</f>
        <v>2</v>
      </c>
    </row>
    <row r="101" spans="1:4" x14ac:dyDescent="0.35">
      <c r="A101" t="str">
        <f>AllData!A29</f>
        <v>Student</v>
      </c>
      <c r="B101">
        <f>AllData!Q29</f>
        <v>2</v>
      </c>
      <c r="C101">
        <f>AllData!S29</f>
        <v>5</v>
      </c>
      <c r="D101">
        <f>AllData!R29</f>
        <v>4</v>
      </c>
    </row>
    <row r="102" spans="1:4" x14ac:dyDescent="0.35">
      <c r="A102" t="str">
        <f>AllData!A30</f>
        <v>Student</v>
      </c>
      <c r="B102">
        <f>AllData!Q30</f>
        <v>3</v>
      </c>
      <c r="C102">
        <f>AllData!S30</f>
        <v>2</v>
      </c>
      <c r="D102">
        <f>AllData!R30</f>
        <v>4</v>
      </c>
    </row>
    <row r="103" spans="1:4" x14ac:dyDescent="0.35">
      <c r="A103" t="str">
        <f>AllData!A31</f>
        <v>Student</v>
      </c>
      <c r="B103">
        <f>AllData!Q31</f>
        <v>2</v>
      </c>
      <c r="C103">
        <f>AllData!S31</f>
        <v>4</v>
      </c>
      <c r="D103">
        <f>AllData!R31</f>
        <v>4</v>
      </c>
    </row>
    <row r="104" spans="1:4" x14ac:dyDescent="0.35">
      <c r="A104" t="str">
        <f>AllData!A32</f>
        <v>Student</v>
      </c>
      <c r="B104">
        <f>AllData!Q32</f>
        <v>2</v>
      </c>
      <c r="C104">
        <f>AllData!S32</f>
        <v>4</v>
      </c>
      <c r="D104">
        <f>AllData!R32</f>
        <v>3</v>
      </c>
    </row>
    <row r="105" spans="1:4" x14ac:dyDescent="0.35">
      <c r="A105" t="str">
        <f>AllData!A33</f>
        <v>Student</v>
      </c>
      <c r="B105">
        <f>AllData!Q33</f>
        <v>2</v>
      </c>
      <c r="C105">
        <f>AllData!S33</f>
        <v>4</v>
      </c>
      <c r="D105">
        <f>AllData!R33</f>
        <v>3</v>
      </c>
    </row>
    <row r="106" spans="1:4" x14ac:dyDescent="0.35">
      <c r="A106" t="str">
        <f>AllData!A34</f>
        <v>Student</v>
      </c>
      <c r="B106">
        <f>AllData!Q34</f>
        <v>3</v>
      </c>
      <c r="C106">
        <f>AllData!S34</f>
        <v>3</v>
      </c>
      <c r="D106">
        <f>AllData!R34</f>
        <v>3</v>
      </c>
    </row>
    <row r="107" spans="1:4" x14ac:dyDescent="0.35">
      <c r="A107" t="str">
        <f>AllData!A35</f>
        <v>Student</v>
      </c>
      <c r="B107">
        <f>AllData!Q35</f>
        <v>3</v>
      </c>
      <c r="C107">
        <f>AllData!S35</f>
        <v>3</v>
      </c>
      <c r="D107">
        <f>AllData!R35</f>
        <v>5</v>
      </c>
    </row>
    <row r="108" spans="1:4" x14ac:dyDescent="0.35">
      <c r="A108" t="str">
        <f>AllData!A37</f>
        <v>Student</v>
      </c>
      <c r="B108">
        <f>AllData!Q37</f>
        <v>3</v>
      </c>
      <c r="C108">
        <f>AllData!S37</f>
        <v>2</v>
      </c>
      <c r="D108">
        <f>AllData!R37</f>
        <v>4</v>
      </c>
    </row>
    <row r="109" spans="1:4" x14ac:dyDescent="0.35">
      <c r="A109" t="str">
        <f>AllData!A38</f>
        <v>Student</v>
      </c>
      <c r="B109">
        <f>AllData!Q38</f>
        <v>4</v>
      </c>
      <c r="C109">
        <f>AllData!S38</f>
        <v>3</v>
      </c>
      <c r="D109">
        <f>AllData!R38</f>
        <v>5</v>
      </c>
    </row>
    <row r="110" spans="1:4" x14ac:dyDescent="0.35">
      <c r="A110" t="str">
        <f>AllData!A39</f>
        <v>Student</v>
      </c>
      <c r="B110">
        <f>AllData!Q39</f>
        <v>2</v>
      </c>
      <c r="C110">
        <f>AllData!S39</f>
        <v>5</v>
      </c>
      <c r="D110">
        <f>AllData!R39</f>
        <v>4</v>
      </c>
    </row>
    <row r="111" spans="1:4" x14ac:dyDescent="0.35">
      <c r="A111" t="str">
        <f>AllData!A40</f>
        <v>Student</v>
      </c>
      <c r="B111">
        <f>AllData!Q40</f>
        <v>2</v>
      </c>
      <c r="C111">
        <f>AllData!S40</f>
        <v>4</v>
      </c>
      <c r="D111">
        <f>AllData!R40</f>
        <v>5</v>
      </c>
    </row>
    <row r="112" spans="1:4" x14ac:dyDescent="0.35">
      <c r="A112" t="str">
        <f>AllData!A41</f>
        <v>Student</v>
      </c>
      <c r="B112">
        <f>AllData!Q41</f>
        <v>5</v>
      </c>
      <c r="C112">
        <f>AllData!S41</f>
        <v>3</v>
      </c>
      <c r="D112">
        <f>AllData!R41</f>
        <v>2</v>
      </c>
    </row>
    <row r="113" spans="1:4" x14ac:dyDescent="0.35">
      <c r="A113" t="str">
        <f>AllData!A42</f>
        <v>Student</v>
      </c>
      <c r="B113">
        <f>AllData!Q42</f>
        <v>5</v>
      </c>
      <c r="C113">
        <f>AllData!S42</f>
        <v>2</v>
      </c>
      <c r="D113">
        <f>AllData!R42</f>
        <v>2</v>
      </c>
    </row>
    <row r="114" spans="1:4" x14ac:dyDescent="0.35">
      <c r="A114" t="str">
        <f>AllData!A43</f>
        <v>Student</v>
      </c>
      <c r="B114">
        <f>AllData!Q43</f>
        <v>4</v>
      </c>
      <c r="C114">
        <f>AllData!S43</f>
        <v>3</v>
      </c>
      <c r="D114">
        <f>AllData!R43</f>
        <v>5</v>
      </c>
    </row>
    <row r="115" spans="1:4" x14ac:dyDescent="0.35">
      <c r="A115" t="str">
        <f>AllData!A44</f>
        <v>Student</v>
      </c>
      <c r="B115">
        <f>AllData!Q44</f>
        <v>3</v>
      </c>
      <c r="C115">
        <f>AllData!S44</f>
        <v>4</v>
      </c>
      <c r="D115">
        <f>AllData!R44</f>
        <v>5</v>
      </c>
    </row>
    <row r="116" spans="1:4" x14ac:dyDescent="0.35">
      <c r="A116" t="str">
        <f>AllData!A2</f>
        <v>Student</v>
      </c>
      <c r="B116">
        <f>AllData!U2</f>
        <v>5</v>
      </c>
      <c r="C116">
        <f>AllData!V2</f>
        <v>2</v>
      </c>
      <c r="D116">
        <f>AllData!T2</f>
        <v>1</v>
      </c>
    </row>
    <row r="117" spans="1:4" x14ac:dyDescent="0.35">
      <c r="A117" t="str">
        <f>AllData!A5</f>
        <v>Student</v>
      </c>
      <c r="B117">
        <f>AllData!U5</f>
        <v>1</v>
      </c>
      <c r="C117">
        <f>AllData!V5</f>
        <v>3</v>
      </c>
      <c r="D117">
        <f>AllData!T5</f>
        <v>2</v>
      </c>
    </row>
    <row r="118" spans="1:4" x14ac:dyDescent="0.35">
      <c r="A118" t="str">
        <f>AllData!A6</f>
        <v>Student</v>
      </c>
      <c r="B118">
        <f>AllData!U6</f>
        <v>4</v>
      </c>
      <c r="C118">
        <f>AllData!V6</f>
        <v>2</v>
      </c>
      <c r="D118">
        <f>AllData!T6</f>
        <v>5</v>
      </c>
    </row>
    <row r="119" spans="1:4" x14ac:dyDescent="0.35">
      <c r="A119" t="str">
        <f>AllData!A7</f>
        <v>Student</v>
      </c>
      <c r="B119">
        <f>AllData!U7</f>
        <v>3</v>
      </c>
      <c r="C119">
        <f>AllData!V7</f>
        <v>2</v>
      </c>
      <c r="D119">
        <f>AllData!T7</f>
        <v>2</v>
      </c>
    </row>
    <row r="120" spans="1:4" x14ac:dyDescent="0.35">
      <c r="A120" t="str">
        <f>AllData!A8</f>
        <v>Student</v>
      </c>
      <c r="B120">
        <f>AllData!U8</f>
        <v>2</v>
      </c>
      <c r="C120">
        <f>AllData!V8</f>
        <v>4</v>
      </c>
      <c r="D120">
        <f>AllData!T8</f>
        <v>4</v>
      </c>
    </row>
    <row r="121" spans="1:4" x14ac:dyDescent="0.35">
      <c r="A121" t="str">
        <f>AllData!A9</f>
        <v>Student</v>
      </c>
      <c r="B121">
        <f>AllData!U9</f>
        <v>2</v>
      </c>
      <c r="C121">
        <f>AllData!V9</f>
        <v>5</v>
      </c>
      <c r="D121">
        <f>AllData!T9</f>
        <v>3</v>
      </c>
    </row>
    <row r="122" spans="1:4" x14ac:dyDescent="0.35">
      <c r="A122" t="str">
        <f>AllData!A10</f>
        <v>Student</v>
      </c>
      <c r="B122">
        <f>AllData!U10</f>
        <v>2</v>
      </c>
      <c r="C122">
        <f>AllData!V10</f>
        <v>4</v>
      </c>
      <c r="D122">
        <f>AllData!T10</f>
        <v>3</v>
      </c>
    </row>
    <row r="123" spans="1:4" x14ac:dyDescent="0.35">
      <c r="A123" t="str">
        <f>AllData!A11</f>
        <v>Student</v>
      </c>
      <c r="B123">
        <f>AllData!U11</f>
        <v>2</v>
      </c>
      <c r="C123">
        <f>AllData!V11</f>
        <v>2</v>
      </c>
      <c r="D123">
        <f>AllData!T11</f>
        <v>3</v>
      </c>
    </row>
    <row r="124" spans="1:4" x14ac:dyDescent="0.35">
      <c r="A124" t="str">
        <f>AllData!A12</f>
        <v>Student</v>
      </c>
      <c r="B124">
        <f>AllData!U12</f>
        <v>5</v>
      </c>
      <c r="C124">
        <f>AllData!V12</f>
        <v>3</v>
      </c>
      <c r="D124">
        <f>AllData!T12</f>
        <v>3</v>
      </c>
    </row>
    <row r="125" spans="1:4" x14ac:dyDescent="0.35">
      <c r="A125" t="str">
        <f>AllData!A13</f>
        <v>Student</v>
      </c>
      <c r="B125">
        <f>AllData!U13</f>
        <v>3</v>
      </c>
      <c r="C125">
        <f>AllData!V13</f>
        <v>3</v>
      </c>
      <c r="D125">
        <f>AllData!T13</f>
        <v>3</v>
      </c>
    </row>
    <row r="126" spans="1:4" x14ac:dyDescent="0.35">
      <c r="A126" t="str">
        <f>AllData!A14</f>
        <v>Student</v>
      </c>
      <c r="B126">
        <f>AllData!U14</f>
        <v>5</v>
      </c>
      <c r="C126">
        <f>AllData!V14</f>
        <v>3</v>
      </c>
      <c r="D126">
        <f>AllData!T14</f>
        <v>4</v>
      </c>
    </row>
    <row r="127" spans="1:4" x14ac:dyDescent="0.35">
      <c r="A127" t="str">
        <f>AllData!A15</f>
        <v>Student</v>
      </c>
      <c r="B127">
        <f>AllData!U15</f>
        <v>1</v>
      </c>
      <c r="C127">
        <f>AllData!V15</f>
        <v>5</v>
      </c>
      <c r="D127">
        <f>AllData!T15</f>
        <v>3</v>
      </c>
    </row>
    <row r="128" spans="1:4" x14ac:dyDescent="0.35">
      <c r="A128" t="str">
        <f>AllData!A16</f>
        <v>Student</v>
      </c>
      <c r="B128">
        <f>AllData!U16</f>
        <v>1</v>
      </c>
      <c r="C128">
        <f>AllData!V16</f>
        <v>4</v>
      </c>
      <c r="D128">
        <f>AllData!T16</f>
        <v>5</v>
      </c>
    </row>
    <row r="129" spans="1:4" x14ac:dyDescent="0.35">
      <c r="A129" t="str">
        <f>AllData!A18</f>
        <v>Student</v>
      </c>
      <c r="B129">
        <f>AllData!U18</f>
        <v>5</v>
      </c>
      <c r="C129">
        <f>AllData!V18</f>
        <v>4</v>
      </c>
      <c r="D129">
        <f>AllData!T18</f>
        <v>3</v>
      </c>
    </row>
    <row r="130" spans="1:4" x14ac:dyDescent="0.35">
      <c r="A130" t="str">
        <f>AllData!A19</f>
        <v>Student</v>
      </c>
      <c r="B130">
        <f>AllData!U19</f>
        <v>4</v>
      </c>
      <c r="C130">
        <f>AllData!V19</f>
        <v>3</v>
      </c>
      <c r="D130">
        <f>AllData!T19</f>
        <v>5</v>
      </c>
    </row>
    <row r="131" spans="1:4" x14ac:dyDescent="0.35">
      <c r="A131" t="str">
        <f>AllData!A20</f>
        <v>Student</v>
      </c>
      <c r="B131">
        <f>AllData!U20</f>
        <v>5</v>
      </c>
      <c r="C131">
        <f>AllData!V20</f>
        <v>4</v>
      </c>
      <c r="D131">
        <f>AllData!T20</f>
        <v>3</v>
      </c>
    </row>
    <row r="132" spans="1:4" x14ac:dyDescent="0.35">
      <c r="A132" t="str">
        <f>AllData!A21</f>
        <v>Student</v>
      </c>
      <c r="B132">
        <f>AllData!U21</f>
        <v>3</v>
      </c>
      <c r="C132">
        <f>AllData!V21</f>
        <v>4</v>
      </c>
      <c r="D132">
        <f>AllData!T21</f>
        <v>5</v>
      </c>
    </row>
    <row r="133" spans="1:4" x14ac:dyDescent="0.35">
      <c r="A133" t="str">
        <f>AllData!A22</f>
        <v>Student</v>
      </c>
      <c r="B133">
        <f>AllData!U22</f>
        <v>5</v>
      </c>
      <c r="C133">
        <f>AllData!V22</f>
        <v>1</v>
      </c>
      <c r="D133">
        <f>AllData!T22</f>
        <v>2</v>
      </c>
    </row>
    <row r="134" spans="1:4" x14ac:dyDescent="0.35">
      <c r="A134" t="str">
        <f>AllData!A23</f>
        <v>Student</v>
      </c>
      <c r="B134">
        <f>AllData!U23</f>
        <v>1</v>
      </c>
      <c r="C134">
        <f>AllData!V23</f>
        <v>5</v>
      </c>
      <c r="D134">
        <f>AllData!T23</f>
        <v>3</v>
      </c>
    </row>
    <row r="135" spans="1:4" x14ac:dyDescent="0.35">
      <c r="A135" t="str">
        <f>AllData!A24</f>
        <v>Student</v>
      </c>
      <c r="B135">
        <f>AllData!U24</f>
        <v>5</v>
      </c>
      <c r="C135">
        <f>AllData!V24</f>
        <v>2</v>
      </c>
      <c r="D135">
        <f>AllData!T24</f>
        <v>3</v>
      </c>
    </row>
    <row r="136" spans="1:4" x14ac:dyDescent="0.35">
      <c r="A136" t="str">
        <f>AllData!A25</f>
        <v>Student</v>
      </c>
      <c r="B136">
        <f>AllData!U25</f>
        <v>1</v>
      </c>
      <c r="C136">
        <f>AllData!V25</f>
        <v>5</v>
      </c>
      <c r="D136">
        <f>AllData!T25</f>
        <v>2</v>
      </c>
    </row>
    <row r="137" spans="1:4" x14ac:dyDescent="0.35">
      <c r="A137" t="str">
        <f>AllData!A27</f>
        <v>Student</v>
      </c>
      <c r="B137">
        <f>AllData!U27</f>
        <v>1</v>
      </c>
      <c r="C137">
        <f>AllData!V27</f>
        <v>1</v>
      </c>
      <c r="D137">
        <f>AllData!T27</f>
        <v>5</v>
      </c>
    </row>
    <row r="138" spans="1:4" x14ac:dyDescent="0.35">
      <c r="A138" t="str">
        <f>AllData!A28</f>
        <v>Student</v>
      </c>
      <c r="B138">
        <f>AllData!U28</f>
        <v>2</v>
      </c>
      <c r="C138">
        <f>AllData!V28</f>
        <v>3</v>
      </c>
      <c r="D138">
        <f>AllData!T28</f>
        <v>5</v>
      </c>
    </row>
    <row r="139" spans="1:4" x14ac:dyDescent="0.35">
      <c r="A139" t="str">
        <f>AllData!A29</f>
        <v>Student</v>
      </c>
      <c r="B139">
        <f>AllData!U29</f>
        <v>3</v>
      </c>
      <c r="C139">
        <f>AllData!V29</f>
        <v>5</v>
      </c>
      <c r="D139">
        <f>AllData!T29</f>
        <v>4</v>
      </c>
    </row>
    <row r="140" spans="1:4" x14ac:dyDescent="0.35">
      <c r="A140" t="str">
        <f>AllData!A30</f>
        <v>Student</v>
      </c>
      <c r="B140">
        <f>AllData!U30</f>
        <v>4</v>
      </c>
      <c r="C140">
        <f>AllData!V30</f>
        <v>3</v>
      </c>
      <c r="D140">
        <f>AllData!T30</f>
        <v>2</v>
      </c>
    </row>
    <row r="141" spans="1:4" x14ac:dyDescent="0.35">
      <c r="A141" t="str">
        <f>AllData!A31</f>
        <v>Student</v>
      </c>
      <c r="B141">
        <f>AllData!U31</f>
        <v>2</v>
      </c>
      <c r="C141">
        <f>AllData!V31</f>
        <v>3</v>
      </c>
      <c r="D141">
        <f>AllData!T31</f>
        <v>3</v>
      </c>
    </row>
    <row r="142" spans="1:4" x14ac:dyDescent="0.35">
      <c r="A142" t="str">
        <f>AllData!A32</f>
        <v>Student</v>
      </c>
      <c r="B142">
        <f>AllData!U32</f>
        <v>3</v>
      </c>
      <c r="C142">
        <f>AllData!V32</f>
        <v>4</v>
      </c>
      <c r="D142">
        <f>AllData!T32</f>
        <v>4</v>
      </c>
    </row>
    <row r="143" spans="1:4" x14ac:dyDescent="0.35">
      <c r="A143" t="str">
        <f>AllData!A33</f>
        <v>Student</v>
      </c>
      <c r="B143">
        <f>AllData!U33</f>
        <v>3</v>
      </c>
      <c r="C143">
        <f>AllData!V33</f>
        <v>4</v>
      </c>
      <c r="D143">
        <f>AllData!T33</f>
        <v>4</v>
      </c>
    </row>
    <row r="144" spans="1:4" x14ac:dyDescent="0.35">
      <c r="A144" t="str">
        <f>AllData!A34</f>
        <v>Student</v>
      </c>
      <c r="B144">
        <f>AllData!U34</f>
        <v>4</v>
      </c>
      <c r="C144">
        <f>AllData!V34</f>
        <v>4</v>
      </c>
      <c r="D144">
        <f>AllData!T34</f>
        <v>3</v>
      </c>
    </row>
    <row r="145" spans="1:4" x14ac:dyDescent="0.35">
      <c r="A145" t="str">
        <f>AllData!A35</f>
        <v>Student</v>
      </c>
      <c r="B145">
        <f>AllData!U35</f>
        <v>1</v>
      </c>
      <c r="C145">
        <f>AllData!V35</f>
        <v>3</v>
      </c>
      <c r="D145">
        <f>AllData!T35</f>
        <v>5</v>
      </c>
    </row>
    <row r="146" spans="1:4" x14ac:dyDescent="0.35">
      <c r="A146" t="str">
        <f>AllData!A37</f>
        <v>Student</v>
      </c>
      <c r="B146">
        <f>AllData!U37</f>
        <v>4</v>
      </c>
      <c r="C146">
        <f>AllData!V37</f>
        <v>5</v>
      </c>
      <c r="D146">
        <f>AllData!T37</f>
        <v>4</v>
      </c>
    </row>
    <row r="147" spans="1:4" x14ac:dyDescent="0.35">
      <c r="A147" t="str">
        <f>AllData!A38</f>
        <v>Student</v>
      </c>
      <c r="B147">
        <f>AllData!U38</f>
        <v>3</v>
      </c>
      <c r="C147">
        <f>AllData!V38</f>
        <v>2</v>
      </c>
      <c r="D147">
        <f>AllData!T38</f>
        <v>5</v>
      </c>
    </row>
    <row r="148" spans="1:4" x14ac:dyDescent="0.35">
      <c r="A148" t="str">
        <f>AllData!A39</f>
        <v>Student</v>
      </c>
      <c r="B148">
        <f>AllData!U39</f>
        <v>5</v>
      </c>
      <c r="C148">
        <f>AllData!V39</f>
        <v>2</v>
      </c>
      <c r="D148">
        <f>AllData!T39</f>
        <v>3</v>
      </c>
    </row>
    <row r="149" spans="1:4" x14ac:dyDescent="0.35">
      <c r="A149" t="str">
        <f>AllData!A40</f>
        <v>Student</v>
      </c>
      <c r="B149">
        <f>AllData!U40</f>
        <v>3</v>
      </c>
      <c r="C149">
        <f>AllData!V40</f>
        <v>5</v>
      </c>
      <c r="D149">
        <f>AllData!T40</f>
        <v>5</v>
      </c>
    </row>
    <row r="150" spans="1:4" x14ac:dyDescent="0.35">
      <c r="A150" t="str">
        <f>AllData!A41</f>
        <v>Student</v>
      </c>
      <c r="B150">
        <f>AllData!U41</f>
        <v>4</v>
      </c>
      <c r="C150">
        <f>AllData!V41</f>
        <v>5</v>
      </c>
      <c r="D150">
        <f>AllData!T41</f>
        <v>4</v>
      </c>
    </row>
    <row r="151" spans="1:4" x14ac:dyDescent="0.35">
      <c r="A151" t="str">
        <f>AllData!A42</f>
        <v>Student</v>
      </c>
      <c r="B151">
        <f>AllData!U42</f>
        <v>3</v>
      </c>
      <c r="C151">
        <f>AllData!V42</f>
        <v>3</v>
      </c>
      <c r="D151">
        <f>AllData!T42</f>
        <v>5</v>
      </c>
    </row>
    <row r="152" spans="1:4" x14ac:dyDescent="0.35">
      <c r="A152" t="str">
        <f>AllData!A43</f>
        <v>Student</v>
      </c>
      <c r="B152">
        <f>AllData!U43</f>
        <v>1</v>
      </c>
      <c r="C152">
        <f>AllData!V43</f>
        <v>1</v>
      </c>
      <c r="D152">
        <f>AllData!T43</f>
        <v>5</v>
      </c>
    </row>
    <row r="153" spans="1:4" x14ac:dyDescent="0.35">
      <c r="A153" t="str">
        <f>AllData!A44</f>
        <v>Student</v>
      </c>
      <c r="B153">
        <f>AllData!U44</f>
        <v>4</v>
      </c>
      <c r="C153">
        <f>AllData!V44</f>
        <v>4</v>
      </c>
      <c r="D153">
        <f>AllData!T44</f>
        <v>5</v>
      </c>
    </row>
    <row r="154" spans="1:4" x14ac:dyDescent="0.35">
      <c r="A154" t="str">
        <f>AllData!A2</f>
        <v>Student</v>
      </c>
      <c r="B154">
        <f>AllData!X2</f>
        <v>5</v>
      </c>
      <c r="C154">
        <f>AllData!W2</f>
        <v>3</v>
      </c>
      <c r="D154">
        <f>AllData!Y2</f>
        <v>1</v>
      </c>
    </row>
    <row r="155" spans="1:4" x14ac:dyDescent="0.35">
      <c r="A155" t="str">
        <f>AllData!A5</f>
        <v>Student</v>
      </c>
      <c r="B155">
        <f>AllData!X5</f>
        <v>3</v>
      </c>
      <c r="C155">
        <f>AllData!W5</f>
        <v>5</v>
      </c>
      <c r="D155">
        <f>AllData!Y5</f>
        <v>2</v>
      </c>
    </row>
    <row r="156" spans="1:4" x14ac:dyDescent="0.35">
      <c r="A156" t="str">
        <f>AllData!A6</f>
        <v>Student</v>
      </c>
      <c r="B156">
        <f>AllData!X6</f>
        <v>1</v>
      </c>
      <c r="C156">
        <f>AllData!W6</f>
        <v>5</v>
      </c>
      <c r="D156">
        <f>AllData!Y6</f>
        <v>1</v>
      </c>
    </row>
    <row r="157" spans="1:4" x14ac:dyDescent="0.35">
      <c r="A157" t="str">
        <f>AllData!A7</f>
        <v>Student</v>
      </c>
      <c r="B157">
        <f>AllData!X7</f>
        <v>5</v>
      </c>
      <c r="C157">
        <f>AllData!W7</f>
        <v>5</v>
      </c>
      <c r="D157">
        <f>AllData!Y7</f>
        <v>2</v>
      </c>
    </row>
    <row r="158" spans="1:4" x14ac:dyDescent="0.35">
      <c r="A158" t="str">
        <f>AllData!A8</f>
        <v>Student</v>
      </c>
      <c r="B158">
        <f>AllData!X8</f>
        <v>4</v>
      </c>
      <c r="C158">
        <f>AllData!W8</f>
        <v>4</v>
      </c>
      <c r="D158">
        <f>AllData!Y8</f>
        <v>5</v>
      </c>
    </row>
    <row r="159" spans="1:4" x14ac:dyDescent="0.35">
      <c r="A159" t="str">
        <f>AllData!A9</f>
        <v>Student</v>
      </c>
      <c r="B159">
        <f>AllData!X9</f>
        <v>3</v>
      </c>
      <c r="C159">
        <f>AllData!W9</f>
        <v>4</v>
      </c>
      <c r="D159">
        <f>AllData!Y9</f>
        <v>5</v>
      </c>
    </row>
    <row r="160" spans="1:4" x14ac:dyDescent="0.35">
      <c r="A160" t="str">
        <f>AllData!A10</f>
        <v>Student</v>
      </c>
      <c r="B160">
        <f>AllData!X10</f>
        <v>3</v>
      </c>
      <c r="C160">
        <f>AllData!W10</f>
        <v>4</v>
      </c>
      <c r="D160">
        <f>AllData!Y10</f>
        <v>5</v>
      </c>
    </row>
    <row r="161" spans="1:4" x14ac:dyDescent="0.35">
      <c r="A161" t="str">
        <f>AllData!A11</f>
        <v>Student</v>
      </c>
      <c r="B161">
        <f>AllData!X11</f>
        <v>3</v>
      </c>
      <c r="C161">
        <f>AllData!W11</f>
        <v>3</v>
      </c>
      <c r="D161">
        <f>AllData!Y11</f>
        <v>4</v>
      </c>
    </row>
    <row r="162" spans="1:4" x14ac:dyDescent="0.35">
      <c r="A162" t="str">
        <f>AllData!A12</f>
        <v>Student</v>
      </c>
      <c r="B162">
        <f>AllData!X12</f>
        <v>5</v>
      </c>
      <c r="C162">
        <f>AllData!W12</f>
        <v>4</v>
      </c>
      <c r="D162">
        <f>AllData!Y12</f>
        <v>3</v>
      </c>
    </row>
    <row r="163" spans="1:4" x14ac:dyDescent="0.35">
      <c r="A163" t="str">
        <f>AllData!A13</f>
        <v>Student</v>
      </c>
      <c r="B163">
        <f>AllData!X13</f>
        <v>3</v>
      </c>
      <c r="C163">
        <f>AllData!W13</f>
        <v>3</v>
      </c>
      <c r="D163">
        <f>AllData!Y13</f>
        <v>3</v>
      </c>
    </row>
    <row r="164" spans="1:4" x14ac:dyDescent="0.35">
      <c r="A164" t="str">
        <f>AllData!A14</f>
        <v>Student</v>
      </c>
      <c r="B164">
        <f>AllData!X14</f>
        <v>4</v>
      </c>
      <c r="C164">
        <f>AllData!W14</f>
        <v>3</v>
      </c>
      <c r="D164">
        <f>AllData!Y14</f>
        <v>5</v>
      </c>
    </row>
    <row r="165" spans="1:4" x14ac:dyDescent="0.35">
      <c r="A165" t="str">
        <f>AllData!A15</f>
        <v>Student</v>
      </c>
      <c r="B165">
        <f>AllData!X15</f>
        <v>1</v>
      </c>
      <c r="C165">
        <f>AllData!W15</f>
        <v>5</v>
      </c>
      <c r="D165">
        <f>AllData!Y15</f>
        <v>1</v>
      </c>
    </row>
    <row r="166" spans="1:4" x14ac:dyDescent="0.35">
      <c r="A166" t="str">
        <f>AllData!A16</f>
        <v>Student</v>
      </c>
      <c r="B166">
        <f>AllData!X16</f>
        <v>3</v>
      </c>
      <c r="C166">
        <f>AllData!W16</f>
        <v>1</v>
      </c>
      <c r="D166">
        <f>AllData!Y16</f>
        <v>5</v>
      </c>
    </row>
    <row r="167" spans="1:4" x14ac:dyDescent="0.35">
      <c r="A167" t="str">
        <f>AllData!A18</f>
        <v>Student</v>
      </c>
      <c r="B167">
        <f>AllData!X18</f>
        <v>3</v>
      </c>
      <c r="C167">
        <f>AllData!W18</f>
        <v>4</v>
      </c>
      <c r="D167">
        <f>AllData!Y18</f>
        <v>5</v>
      </c>
    </row>
    <row r="168" spans="1:4" x14ac:dyDescent="0.35">
      <c r="A168" t="str">
        <f>AllData!A19</f>
        <v>Student</v>
      </c>
      <c r="B168">
        <f>AllData!X19</f>
        <v>3</v>
      </c>
      <c r="C168">
        <f>AllData!W19</f>
        <v>2</v>
      </c>
      <c r="D168">
        <f>AllData!Y19</f>
        <v>5</v>
      </c>
    </row>
    <row r="169" spans="1:4" x14ac:dyDescent="0.35">
      <c r="A169" t="str">
        <f>AllData!A20</f>
        <v>Student</v>
      </c>
      <c r="B169">
        <f>AllData!X20</f>
        <v>3</v>
      </c>
      <c r="C169">
        <f>AllData!W20</f>
        <v>5</v>
      </c>
      <c r="D169">
        <f>AllData!Y20</f>
        <v>4</v>
      </c>
    </row>
    <row r="170" spans="1:4" x14ac:dyDescent="0.35">
      <c r="A170" t="str">
        <f>AllData!A21</f>
        <v>Student</v>
      </c>
      <c r="B170">
        <f>AllData!X21</f>
        <v>5</v>
      </c>
      <c r="C170">
        <f>AllData!W21</f>
        <v>4</v>
      </c>
      <c r="D170">
        <f>AllData!Y21</f>
        <v>3</v>
      </c>
    </row>
    <row r="171" spans="1:4" x14ac:dyDescent="0.35">
      <c r="A171" t="str">
        <f>AllData!A22</f>
        <v>Student</v>
      </c>
      <c r="B171">
        <f>AllData!X22</f>
        <v>5</v>
      </c>
      <c r="C171">
        <f>AllData!W22</f>
        <v>3</v>
      </c>
      <c r="D171">
        <f>AllData!Y22</f>
        <v>4</v>
      </c>
    </row>
    <row r="172" spans="1:4" x14ac:dyDescent="0.35">
      <c r="A172" t="str">
        <f>AllData!A23</f>
        <v>Student</v>
      </c>
      <c r="B172">
        <f>AllData!X23</f>
        <v>4</v>
      </c>
      <c r="C172">
        <f>AllData!W23</f>
        <v>4</v>
      </c>
      <c r="D172">
        <f>AllData!Y23</f>
        <v>5</v>
      </c>
    </row>
    <row r="173" spans="1:4" x14ac:dyDescent="0.35">
      <c r="A173" t="str">
        <f>AllData!A24</f>
        <v>Student</v>
      </c>
      <c r="B173">
        <f>AllData!X24</f>
        <v>3</v>
      </c>
      <c r="C173">
        <f>AllData!W24</f>
        <v>5</v>
      </c>
      <c r="D173">
        <f>AllData!Y24</f>
        <v>1</v>
      </c>
    </row>
    <row r="174" spans="1:4" x14ac:dyDescent="0.35">
      <c r="A174" t="str">
        <f>AllData!A25</f>
        <v>Student</v>
      </c>
      <c r="B174">
        <f>AllData!X25</f>
        <v>4</v>
      </c>
      <c r="C174">
        <f>AllData!W25</f>
        <v>5</v>
      </c>
      <c r="D174">
        <f>AllData!Y25</f>
        <v>3</v>
      </c>
    </row>
    <row r="175" spans="1:4" x14ac:dyDescent="0.35">
      <c r="A175" t="str">
        <f>AllData!A27</f>
        <v>Student</v>
      </c>
      <c r="B175">
        <f>AllData!X27</f>
        <v>3</v>
      </c>
      <c r="C175">
        <f>AllData!W27</f>
        <v>3</v>
      </c>
      <c r="D175">
        <f>AllData!Y27</f>
        <v>5</v>
      </c>
    </row>
    <row r="176" spans="1:4" x14ac:dyDescent="0.35">
      <c r="A176" t="str">
        <f>AllData!A28</f>
        <v>Student</v>
      </c>
      <c r="B176">
        <f>AllData!X28</f>
        <v>5</v>
      </c>
      <c r="C176">
        <f>AllData!W28</f>
        <v>4</v>
      </c>
      <c r="D176">
        <f>AllData!Y28</f>
        <v>3</v>
      </c>
    </row>
    <row r="177" spans="1:4" x14ac:dyDescent="0.35">
      <c r="A177" t="str">
        <f>AllData!A29</f>
        <v>Student</v>
      </c>
      <c r="B177">
        <f>AllData!X29</f>
        <v>3</v>
      </c>
      <c r="C177">
        <f>AllData!W29</f>
        <v>5</v>
      </c>
      <c r="D177">
        <f>AllData!Y29</f>
        <v>3</v>
      </c>
    </row>
    <row r="178" spans="1:4" x14ac:dyDescent="0.35">
      <c r="A178" t="str">
        <f>AllData!A30</f>
        <v>Student</v>
      </c>
      <c r="B178">
        <f>AllData!X30</f>
        <v>3</v>
      </c>
      <c r="C178">
        <f>AllData!W30</f>
        <v>4</v>
      </c>
      <c r="D178">
        <f>AllData!Y30</f>
        <v>2</v>
      </c>
    </row>
    <row r="179" spans="1:4" x14ac:dyDescent="0.35">
      <c r="A179" t="str">
        <f>AllData!A31</f>
        <v>Student</v>
      </c>
      <c r="B179">
        <f>AllData!X31</f>
        <v>3</v>
      </c>
      <c r="C179">
        <f>AllData!W31</f>
        <v>4</v>
      </c>
      <c r="D179">
        <f>AllData!Y31</f>
        <v>3</v>
      </c>
    </row>
    <row r="180" spans="1:4" x14ac:dyDescent="0.35">
      <c r="A180" t="str">
        <f>AllData!A32</f>
        <v>Student</v>
      </c>
      <c r="B180">
        <f>AllData!X32</f>
        <v>4</v>
      </c>
      <c r="C180">
        <f>AllData!W32</f>
        <v>3</v>
      </c>
      <c r="D180">
        <f>AllData!Y32</f>
        <v>2</v>
      </c>
    </row>
    <row r="181" spans="1:4" x14ac:dyDescent="0.35">
      <c r="A181" t="str">
        <f>AllData!A33</f>
        <v>Student</v>
      </c>
      <c r="B181">
        <f>AllData!X33</f>
        <v>4</v>
      </c>
      <c r="C181">
        <f>AllData!W33</f>
        <v>3</v>
      </c>
      <c r="D181">
        <f>AllData!Y33</f>
        <v>2</v>
      </c>
    </row>
    <row r="182" spans="1:4" x14ac:dyDescent="0.35">
      <c r="A182" t="str">
        <f>AllData!A34</f>
        <v>Student</v>
      </c>
      <c r="B182">
        <f>AllData!X34</f>
        <v>4</v>
      </c>
      <c r="C182">
        <f>AllData!W34</f>
        <v>3</v>
      </c>
      <c r="D182">
        <f>AllData!Y34</f>
        <v>4</v>
      </c>
    </row>
    <row r="183" spans="1:4" x14ac:dyDescent="0.35">
      <c r="A183" t="str">
        <f>AllData!A35</f>
        <v>Student</v>
      </c>
      <c r="B183">
        <f>AllData!X35</f>
        <v>3</v>
      </c>
      <c r="C183">
        <f>AllData!W35</f>
        <v>1</v>
      </c>
      <c r="D183">
        <f>AllData!Y35</f>
        <v>5</v>
      </c>
    </row>
    <row r="184" spans="1:4" x14ac:dyDescent="0.35">
      <c r="A184" t="str">
        <f>AllData!A37</f>
        <v>Student</v>
      </c>
      <c r="B184">
        <f>AllData!X37</f>
        <v>4</v>
      </c>
      <c r="C184">
        <f>AllData!W37</f>
        <v>3</v>
      </c>
      <c r="D184">
        <f>AllData!Y37</f>
        <v>5</v>
      </c>
    </row>
    <row r="185" spans="1:4" x14ac:dyDescent="0.35">
      <c r="A185" t="str">
        <f>AllData!A38</f>
        <v>Student</v>
      </c>
      <c r="B185">
        <f>AllData!X38</f>
        <v>2</v>
      </c>
      <c r="C185">
        <f>AllData!W38</f>
        <v>3</v>
      </c>
      <c r="D185">
        <f>AllData!Y38</f>
        <v>5</v>
      </c>
    </row>
    <row r="186" spans="1:4" x14ac:dyDescent="0.35">
      <c r="A186" t="str">
        <f>AllData!A39</f>
        <v>Student</v>
      </c>
      <c r="B186">
        <f>AllData!X39</f>
        <v>4</v>
      </c>
      <c r="C186">
        <f>AllData!W39</f>
        <v>4</v>
      </c>
      <c r="D186">
        <f>AllData!Y39</f>
        <v>5</v>
      </c>
    </row>
    <row r="187" spans="1:4" x14ac:dyDescent="0.35">
      <c r="A187" t="str">
        <f>AllData!A40</f>
        <v>Student</v>
      </c>
      <c r="B187">
        <f>AllData!X40</f>
        <v>4</v>
      </c>
      <c r="C187">
        <f>AllData!W40</f>
        <v>3</v>
      </c>
      <c r="D187">
        <f>AllData!Y40</f>
        <v>5</v>
      </c>
    </row>
    <row r="188" spans="1:4" x14ac:dyDescent="0.35">
      <c r="A188" t="str">
        <f>AllData!A41</f>
        <v>Student</v>
      </c>
      <c r="B188">
        <f>AllData!X41</f>
        <v>5</v>
      </c>
      <c r="C188">
        <f>AllData!W41</f>
        <v>4</v>
      </c>
      <c r="D188">
        <f>AllData!Y41</f>
        <v>3</v>
      </c>
    </row>
    <row r="189" spans="1:4" x14ac:dyDescent="0.35">
      <c r="A189" t="str">
        <f>AllData!A42</f>
        <v>Student</v>
      </c>
      <c r="B189">
        <f>AllData!X42</f>
        <v>1</v>
      </c>
      <c r="C189">
        <f>AllData!W42</f>
        <v>5</v>
      </c>
      <c r="D189">
        <f>AllData!Y42</f>
        <v>5</v>
      </c>
    </row>
    <row r="190" spans="1:4" x14ac:dyDescent="0.35">
      <c r="A190" t="str">
        <f>AllData!A43</f>
        <v>Student</v>
      </c>
      <c r="B190">
        <f>AllData!X43</f>
        <v>3</v>
      </c>
      <c r="C190">
        <f>AllData!W43</f>
        <v>3</v>
      </c>
      <c r="D190">
        <f>AllData!Y43</f>
        <v>5</v>
      </c>
    </row>
    <row r="191" spans="1:4" x14ac:dyDescent="0.35">
      <c r="A191" t="str">
        <f>AllData!A44</f>
        <v>Student</v>
      </c>
      <c r="B191">
        <f>AllData!X44</f>
        <v>2</v>
      </c>
      <c r="C191">
        <f>AllData!W44</f>
        <v>3</v>
      </c>
      <c r="D191">
        <f>AllData!Y44</f>
        <v>5</v>
      </c>
    </row>
    <row r="192" spans="1:4" x14ac:dyDescent="0.35">
      <c r="A192" t="str">
        <f>AllData!A3</f>
        <v>Industry Professional</v>
      </c>
      <c r="B192">
        <f>AllData!M3</f>
        <v>2</v>
      </c>
      <c r="C192">
        <f>AllData!L3</f>
        <v>5</v>
      </c>
      <c r="D192">
        <f>AllData!K3</f>
        <v>5</v>
      </c>
    </row>
    <row r="193" spans="1:4" x14ac:dyDescent="0.35">
      <c r="A193" t="str">
        <f>AllData!A17</f>
        <v>Industry Professional</v>
      </c>
      <c r="B193">
        <f>AllData!M17</f>
        <v>5</v>
      </c>
      <c r="C193">
        <f>AllData!L17</f>
        <v>3</v>
      </c>
      <c r="D193">
        <f>AllData!K17</f>
        <v>1</v>
      </c>
    </row>
    <row r="194" spans="1:4" x14ac:dyDescent="0.35">
      <c r="A194" t="str">
        <f>AllData!A26</f>
        <v>Industry Professional</v>
      </c>
      <c r="B194">
        <f>AllData!M26</f>
        <v>2</v>
      </c>
      <c r="C194">
        <f>AllData!L26</f>
        <v>4</v>
      </c>
      <c r="D194">
        <f>AllData!K26</f>
        <v>5</v>
      </c>
    </row>
    <row r="195" spans="1:4" x14ac:dyDescent="0.35">
      <c r="A195" t="str">
        <f>AllData!A36</f>
        <v>Industry Professional</v>
      </c>
      <c r="B195">
        <f>AllData!M36</f>
        <v>1</v>
      </c>
      <c r="C195">
        <f>AllData!L36</f>
        <v>5</v>
      </c>
      <c r="D195">
        <f>AllData!K36</f>
        <v>4</v>
      </c>
    </row>
    <row r="196" spans="1:4" x14ac:dyDescent="0.35">
      <c r="A196" t="str">
        <f>AllData!A3</f>
        <v>Industry Professional</v>
      </c>
      <c r="B196">
        <f>AllData!P3</f>
        <v>3</v>
      </c>
      <c r="C196">
        <f>AllData!N3</f>
        <v>5</v>
      </c>
      <c r="D196">
        <f>AllData!O3</f>
        <v>4</v>
      </c>
    </row>
    <row r="197" spans="1:4" x14ac:dyDescent="0.35">
      <c r="A197" t="str">
        <f>AllData!A17</f>
        <v>Industry Professional</v>
      </c>
      <c r="B197">
        <f>AllData!P17</f>
        <v>1</v>
      </c>
      <c r="C197">
        <f>AllData!N17</f>
        <v>3</v>
      </c>
      <c r="D197">
        <f>AllData!O17</f>
        <v>5</v>
      </c>
    </row>
    <row r="198" spans="1:4" x14ac:dyDescent="0.35">
      <c r="A198" t="str">
        <f>AllData!A26</f>
        <v>Industry Professional</v>
      </c>
      <c r="B198">
        <f>AllData!P26</f>
        <v>2</v>
      </c>
      <c r="C198">
        <f>AllData!N26</f>
        <v>3</v>
      </c>
      <c r="D198">
        <f>AllData!O26</f>
        <v>5</v>
      </c>
    </row>
    <row r="199" spans="1:4" x14ac:dyDescent="0.35">
      <c r="A199" t="str">
        <f>AllData!A36</f>
        <v>Industry Professional</v>
      </c>
      <c r="B199">
        <f>AllData!P36</f>
        <v>2</v>
      </c>
      <c r="C199">
        <f>AllData!N36</f>
        <v>3</v>
      </c>
      <c r="D199">
        <f>AllData!O36</f>
        <v>5</v>
      </c>
    </row>
    <row r="200" spans="1:4" x14ac:dyDescent="0.35">
      <c r="A200" t="str">
        <f>AllData!A3</f>
        <v>Industry Professional</v>
      </c>
      <c r="B200">
        <f>AllData!Q3</f>
        <v>3</v>
      </c>
      <c r="C200">
        <f>AllData!S3</f>
        <v>4</v>
      </c>
      <c r="D200">
        <f>AllData!R3</f>
        <v>5</v>
      </c>
    </row>
    <row r="201" spans="1:4" x14ac:dyDescent="0.35">
      <c r="A201" t="str">
        <f>AllData!A17</f>
        <v>Industry Professional</v>
      </c>
      <c r="B201">
        <f>AllData!Q17</f>
        <v>1</v>
      </c>
      <c r="C201">
        <f>AllData!S17</f>
        <v>3</v>
      </c>
      <c r="D201">
        <f>AllData!R17</f>
        <v>5</v>
      </c>
    </row>
    <row r="202" spans="1:4" x14ac:dyDescent="0.35">
      <c r="A202" t="str">
        <f>AllData!A26</f>
        <v>Industry Professional</v>
      </c>
      <c r="B202">
        <f>AllData!Q26</f>
        <v>3</v>
      </c>
      <c r="C202">
        <f>AllData!S26</f>
        <v>4</v>
      </c>
      <c r="D202">
        <f>AllData!R26</f>
        <v>5</v>
      </c>
    </row>
    <row r="203" spans="1:4" x14ac:dyDescent="0.35">
      <c r="A203" t="str">
        <f>AllData!A36</f>
        <v>Industry Professional</v>
      </c>
      <c r="B203">
        <f>AllData!Q36</f>
        <v>2</v>
      </c>
      <c r="C203">
        <f>AllData!S36</f>
        <v>4</v>
      </c>
      <c r="D203">
        <f>AllData!R36</f>
        <v>5</v>
      </c>
    </row>
    <row r="204" spans="1:4" x14ac:dyDescent="0.35">
      <c r="A204" t="str">
        <f>AllData!A3</f>
        <v>Industry Professional</v>
      </c>
      <c r="B204">
        <f>AllData!U3</f>
        <v>3</v>
      </c>
      <c r="C204">
        <f>AllData!V3</f>
        <v>5</v>
      </c>
      <c r="D204">
        <f>AllData!T3</f>
        <v>5</v>
      </c>
    </row>
    <row r="205" spans="1:4" x14ac:dyDescent="0.35">
      <c r="A205" t="str">
        <f>AllData!A17</f>
        <v>Industry Professional</v>
      </c>
      <c r="B205">
        <f>AllData!U17</f>
        <v>5</v>
      </c>
      <c r="C205">
        <f>AllData!V17</f>
        <v>3</v>
      </c>
      <c r="D205">
        <f>AllData!T17</f>
        <v>3</v>
      </c>
    </row>
    <row r="206" spans="1:4" x14ac:dyDescent="0.35">
      <c r="A206" t="str">
        <f>AllData!A26</f>
        <v>Industry Professional</v>
      </c>
      <c r="B206">
        <f>AllData!U26</f>
        <v>4</v>
      </c>
      <c r="C206">
        <f>AllData!V26</f>
        <v>5</v>
      </c>
      <c r="D206">
        <f>AllData!T26</f>
        <v>5</v>
      </c>
    </row>
    <row r="207" spans="1:4" x14ac:dyDescent="0.35">
      <c r="A207" t="str">
        <f>AllData!A36</f>
        <v>Industry Professional</v>
      </c>
      <c r="B207">
        <f>AllData!U36</f>
        <v>5</v>
      </c>
      <c r="C207">
        <f>AllData!V36</f>
        <v>3</v>
      </c>
      <c r="D207">
        <f>AllData!T36</f>
        <v>3</v>
      </c>
    </row>
    <row r="208" spans="1:4" x14ac:dyDescent="0.35">
      <c r="A208" t="str">
        <f>AllData!A3</f>
        <v>Industry Professional</v>
      </c>
      <c r="B208">
        <f>AllData!X3</f>
        <v>3</v>
      </c>
      <c r="C208">
        <f>AllData!W3</f>
        <v>4</v>
      </c>
      <c r="D208">
        <f>AllData!Y3</f>
        <v>5</v>
      </c>
    </row>
    <row r="209" spans="1:4" x14ac:dyDescent="0.35">
      <c r="A209" t="str">
        <f>AllData!A17</f>
        <v>Industry Professional</v>
      </c>
      <c r="B209">
        <f>AllData!X17</f>
        <v>5</v>
      </c>
      <c r="C209">
        <f>AllData!W17</f>
        <v>5</v>
      </c>
      <c r="D209">
        <f>AllData!Y17</f>
        <v>1</v>
      </c>
    </row>
    <row r="210" spans="1:4" x14ac:dyDescent="0.35">
      <c r="A210" t="str">
        <f>AllData!A26</f>
        <v>Industry Professional</v>
      </c>
      <c r="B210">
        <f>AllData!X26</f>
        <v>3</v>
      </c>
      <c r="C210">
        <f>AllData!W26</f>
        <v>4</v>
      </c>
      <c r="D210">
        <f>AllData!Y26</f>
        <v>5</v>
      </c>
    </row>
    <row r="211" spans="1:4" x14ac:dyDescent="0.35">
      <c r="A211" t="str">
        <f>AllData!A36</f>
        <v>Industry Professional</v>
      </c>
      <c r="B211">
        <f>AllData!X36</f>
        <v>4</v>
      </c>
      <c r="C211">
        <f>AllData!W36</f>
        <v>5</v>
      </c>
      <c r="D211">
        <f>AllData!Y36</f>
        <v>2</v>
      </c>
    </row>
    <row r="212" spans="1:4" x14ac:dyDescent="0.35">
      <c r="A212" t="str">
        <f>AllData!A4</f>
        <v>Researcher</v>
      </c>
      <c r="B212">
        <f>AllData!M4</f>
        <v>2</v>
      </c>
      <c r="C212">
        <f>AllData!L4</f>
        <v>4</v>
      </c>
      <c r="D212">
        <f>AllData!K4</f>
        <v>3</v>
      </c>
    </row>
    <row r="213" spans="1:4" x14ac:dyDescent="0.35">
      <c r="A213" t="str">
        <f>AllData!A4</f>
        <v>Researcher</v>
      </c>
      <c r="B213">
        <f>AllData!P4</f>
        <v>2</v>
      </c>
      <c r="C213">
        <f>AllData!N4</f>
        <v>4</v>
      </c>
      <c r="D213">
        <f>AllData!O4</f>
        <v>4</v>
      </c>
    </row>
    <row r="214" spans="1:4" x14ac:dyDescent="0.35">
      <c r="A214" t="str">
        <f>AllData!A4</f>
        <v>Researcher</v>
      </c>
      <c r="B214">
        <f>AllData!Q4</f>
        <v>3</v>
      </c>
      <c r="C214">
        <f>AllData!S4</f>
        <v>2</v>
      </c>
      <c r="D214">
        <f>AllData!R4</f>
        <v>4</v>
      </c>
    </row>
    <row r="215" spans="1:4" x14ac:dyDescent="0.35">
      <c r="A215" t="str">
        <f>AllData!A4</f>
        <v>Researcher</v>
      </c>
      <c r="B215">
        <f>AllData!U4</f>
        <v>4</v>
      </c>
      <c r="C215">
        <f>AllData!V4</f>
        <v>2</v>
      </c>
      <c r="D215">
        <f>AllData!T4</f>
        <v>2</v>
      </c>
    </row>
    <row r="216" spans="1:4" x14ac:dyDescent="0.35">
      <c r="A216" t="str">
        <f>AllData!A4</f>
        <v>Researcher</v>
      </c>
      <c r="B216">
        <f>AllData!X4</f>
        <v>4</v>
      </c>
      <c r="C216">
        <f>AllData!W4</f>
        <v>2</v>
      </c>
      <c r="D216">
        <f>AllData!Y4</f>
        <v>1</v>
      </c>
    </row>
  </sheetData>
  <sortState xmlns:xlrd2="http://schemas.microsoft.com/office/spreadsheetml/2017/richdata2" ref="A2:D216">
    <sortCondition ref="A2:A216" customList="Student,Industry Professional,Researcher"/>
  </sortState>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9F50-491B-4545-9F82-98E8A6306DE7}">
  <dimension ref="A1:G44"/>
  <sheetViews>
    <sheetView topLeftCell="A24" workbookViewId="0">
      <selection activeCell="M39" sqref="M39"/>
    </sheetView>
  </sheetViews>
  <sheetFormatPr baseColWidth="10" defaultRowHeight="13.5" x14ac:dyDescent="0.35"/>
  <sheetData>
    <row r="1" spans="1:7" ht="13.9" x14ac:dyDescent="0.4">
      <c r="A1" s="6" t="s">
        <v>257</v>
      </c>
      <c r="B1" s="6" t="s">
        <v>243</v>
      </c>
      <c r="C1" s="6" t="s">
        <v>242</v>
      </c>
      <c r="D1" s="6" t="s">
        <v>257</v>
      </c>
      <c r="E1" s="6" t="s">
        <v>258</v>
      </c>
      <c r="F1" s="6" t="s">
        <v>257</v>
      </c>
      <c r="G1" s="6" t="s">
        <v>259</v>
      </c>
    </row>
    <row r="2" spans="1:7" x14ac:dyDescent="0.35">
      <c r="A2" t="str">
        <f>AllData!A35</f>
        <v>Student</v>
      </c>
      <c r="B2" s="7">
        <f>AllData!AL35</f>
        <v>4.8611111111110938E-3</v>
      </c>
      <c r="C2" s="8">
        <f>AllData!AQ35</f>
        <v>6.9444444444444753E-3</v>
      </c>
      <c r="D2" s="8" t="str">
        <f t="shared" ref="D2:D44" si="0">A2</f>
        <v>Student</v>
      </c>
      <c r="E2" s="8">
        <f>AllData!AM35-AllData!J35</f>
        <v>-0.18541666666666662</v>
      </c>
      <c r="F2" s="8" t="str">
        <f t="shared" ref="F2:F44" si="1">A2</f>
        <v>Student</v>
      </c>
      <c r="G2" s="8">
        <f>AllData!I35</f>
        <v>2.9166666666666674E-2</v>
      </c>
    </row>
    <row r="3" spans="1:7" x14ac:dyDescent="0.35">
      <c r="A3" t="str">
        <f>AllData!A13</f>
        <v>Student</v>
      </c>
      <c r="B3" s="7">
        <f>AllData!AL13</f>
        <v>1.388888888888884E-3</v>
      </c>
      <c r="C3" s="8">
        <f>AllData!AQ13</f>
        <v>2.7777777777777679E-3</v>
      </c>
      <c r="D3" s="8" t="str">
        <f t="shared" si="0"/>
        <v>Student</v>
      </c>
      <c r="E3" s="8">
        <f>AllData!AM13-AllData!J13</f>
        <v>2.0833333333333259E-3</v>
      </c>
      <c r="F3" s="8" t="str">
        <f t="shared" si="1"/>
        <v>Student</v>
      </c>
      <c r="G3" s="8">
        <f>AllData!I13</f>
        <v>6.9444444444445308E-3</v>
      </c>
    </row>
    <row r="4" spans="1:7" x14ac:dyDescent="0.35">
      <c r="A4" t="str">
        <f>AllData!A5</f>
        <v>Student</v>
      </c>
      <c r="B4" s="7">
        <f>AllData!AL5</f>
        <v>5.5555555555555358E-3</v>
      </c>
      <c r="C4" s="8">
        <f>AllData!AQ5</f>
        <v>2.0833333333333814E-3</v>
      </c>
      <c r="D4" s="8" t="str">
        <f t="shared" si="0"/>
        <v>Student</v>
      </c>
      <c r="E4" s="8">
        <f>AllData!AM5-AllData!J5</f>
        <v>5.5555555555555358E-3</v>
      </c>
      <c r="F4" s="8" t="str">
        <f t="shared" si="1"/>
        <v>Student</v>
      </c>
      <c r="G4" s="8">
        <f>AllData!I5</f>
        <v>1.388888888888884E-2</v>
      </c>
    </row>
    <row r="5" spans="1:7" x14ac:dyDescent="0.35">
      <c r="A5" t="str">
        <f>AllData!A10</f>
        <v>Student</v>
      </c>
      <c r="B5" s="7">
        <f>AllData!AL10</f>
        <v>6.9444444444444753E-3</v>
      </c>
      <c r="C5" s="8">
        <f>AllData!AQ10</f>
        <v>3.4722222222222099E-3</v>
      </c>
      <c r="D5" s="8" t="str">
        <f t="shared" si="0"/>
        <v>Student</v>
      </c>
      <c r="E5" s="8">
        <f>AllData!AM10-AllData!J10</f>
        <v>6.9444444444444198E-3</v>
      </c>
      <c r="F5" s="8" t="str">
        <f t="shared" si="1"/>
        <v>Student</v>
      </c>
      <c r="G5" s="8">
        <f>AllData!I10</f>
        <v>2.430555555555558E-2</v>
      </c>
    </row>
    <row r="6" spans="1:7" x14ac:dyDescent="0.35">
      <c r="A6" t="str">
        <f>AllData!A14</f>
        <v>Student</v>
      </c>
      <c r="B6" s="7">
        <f>AllData!AL14</f>
        <v>4.1666666666666519E-3</v>
      </c>
      <c r="C6" s="8">
        <f>AllData!AQ14</f>
        <v>8.3333333333334147E-3</v>
      </c>
      <c r="D6" s="8" t="str">
        <f t="shared" si="0"/>
        <v>Student</v>
      </c>
      <c r="E6" s="8">
        <f>AllData!AM14-AllData!J14</f>
        <v>6.9444444444444198E-3</v>
      </c>
      <c r="F6" s="8" t="str">
        <f t="shared" si="1"/>
        <v>Student</v>
      </c>
      <c r="G6" s="8">
        <f>AllData!I14</f>
        <v>1.8055555555555602E-2</v>
      </c>
    </row>
    <row r="7" spans="1:7" x14ac:dyDescent="0.35">
      <c r="A7" t="str">
        <f>AllData!A19</f>
        <v>Student</v>
      </c>
      <c r="B7" s="7">
        <f>AllData!AL19</f>
        <v>6.9444444444445308E-3</v>
      </c>
      <c r="C7" s="8">
        <f>AllData!AQ19</f>
        <v>6.9444444444444198E-3</v>
      </c>
      <c r="D7" s="8" t="str">
        <f t="shared" si="0"/>
        <v>Student</v>
      </c>
      <c r="E7" s="8">
        <f>AllData!AM19-AllData!J19</f>
        <v>6.9444444444444198E-3</v>
      </c>
      <c r="F7" s="8" t="str">
        <f t="shared" si="1"/>
        <v>Student</v>
      </c>
      <c r="G7" s="8">
        <f>AllData!I19</f>
        <v>2.430555555555558E-2</v>
      </c>
    </row>
    <row r="8" spans="1:7" x14ac:dyDescent="0.35">
      <c r="A8" t="str">
        <f>AllData!A21</f>
        <v>Student</v>
      </c>
      <c r="B8" s="7">
        <f>AllData!AL21</f>
        <v>6.9444444444444753E-3</v>
      </c>
      <c r="C8" s="8">
        <f>AllData!AQ21</f>
        <v>6.9444444444444198E-3</v>
      </c>
      <c r="D8" s="8" t="str">
        <f t="shared" si="0"/>
        <v>Student</v>
      </c>
      <c r="E8" s="8">
        <f>AllData!AM21-AllData!J21</f>
        <v>6.9444444444444198E-3</v>
      </c>
      <c r="F8" s="8" t="str">
        <f t="shared" si="1"/>
        <v>Student</v>
      </c>
      <c r="G8" s="8">
        <f>AllData!I21</f>
        <v>3.125E-2</v>
      </c>
    </row>
    <row r="9" spans="1:7" x14ac:dyDescent="0.35">
      <c r="A9" t="str">
        <f>AllData!A6</f>
        <v>Student</v>
      </c>
      <c r="B9" s="7">
        <f>AllData!AL6</f>
        <v>4.8611111111110383E-3</v>
      </c>
      <c r="C9" s="8">
        <f>AllData!AQ6</f>
        <v>2.0833333333333814E-3</v>
      </c>
      <c r="D9" s="8" t="str">
        <f t="shared" si="0"/>
        <v>Student</v>
      </c>
      <c r="E9" s="8">
        <f>AllData!AM6-AllData!J6</f>
        <v>6.9444444444445308E-3</v>
      </c>
      <c r="F9" s="8" t="str">
        <f t="shared" si="1"/>
        <v>Student</v>
      </c>
      <c r="G9" s="8">
        <f>AllData!I6</f>
        <v>1.4583333333333393E-2</v>
      </c>
    </row>
    <row r="10" spans="1:7" x14ac:dyDescent="0.35">
      <c r="A10" t="str">
        <f>AllData!A2</f>
        <v>Student</v>
      </c>
      <c r="B10" s="7">
        <f>AllData!AL2</f>
        <v>2.0833333333333814E-3</v>
      </c>
      <c r="C10" s="8">
        <f>AllData!AQ2</f>
        <v>2.0833333333333259E-3</v>
      </c>
      <c r="D10" s="8" t="str">
        <f t="shared" si="0"/>
        <v>Student</v>
      </c>
      <c r="E10" s="8">
        <f>AllData!AM2-AllData!J2</f>
        <v>8.3333333333333037E-3</v>
      </c>
      <c r="F10" s="8" t="str">
        <f t="shared" si="1"/>
        <v>Student</v>
      </c>
      <c r="G10" s="8">
        <f>AllData!I2</f>
        <v>1.3888888888888895E-2</v>
      </c>
    </row>
    <row r="11" spans="1:7" x14ac:dyDescent="0.35">
      <c r="A11" t="str">
        <f>AllData!A8</f>
        <v>Student</v>
      </c>
      <c r="B11" s="7">
        <f>AllData!AL8</f>
        <v>3.4722222222222654E-3</v>
      </c>
      <c r="C11" s="8">
        <f>AllData!AQ8</f>
        <v>4.8611111111110938E-3</v>
      </c>
      <c r="D11" s="8" t="str">
        <f t="shared" si="0"/>
        <v>Student</v>
      </c>
      <c r="E11" s="8">
        <f>AllData!AM8-AllData!J8</f>
        <v>8.3333333333333037E-3</v>
      </c>
      <c r="F11" s="8" t="str">
        <f t="shared" si="1"/>
        <v>Student</v>
      </c>
      <c r="G11" s="8">
        <f>AllData!I8</f>
        <v>1.8749999999999989E-2</v>
      </c>
    </row>
    <row r="12" spans="1:7" x14ac:dyDescent="0.35">
      <c r="A12" t="str">
        <f>AllData!A37</f>
        <v>Student</v>
      </c>
      <c r="B12" s="7">
        <f>AllData!AL37</f>
        <v>2.0833333333333259E-3</v>
      </c>
      <c r="C12" s="8">
        <f>AllData!AQ37</f>
        <v>3.4722222222222099E-3</v>
      </c>
      <c r="D12" s="8" t="str">
        <f t="shared" si="0"/>
        <v>Student</v>
      </c>
      <c r="E12" s="8">
        <f>AllData!AM37-AllData!J37</f>
        <v>9.0277777777777457E-3</v>
      </c>
      <c r="F12" s="8" t="str">
        <f t="shared" si="1"/>
        <v>Student</v>
      </c>
      <c r="G12" s="8">
        <f>AllData!I37</f>
        <v>1.3194444444444398E-2</v>
      </c>
    </row>
    <row r="13" spans="1:7" x14ac:dyDescent="0.35">
      <c r="A13" t="str">
        <f>AllData!A7</f>
        <v>Student</v>
      </c>
      <c r="B13" s="7">
        <f>AllData!AL7</f>
        <v>4.1666666666666519E-3</v>
      </c>
      <c r="C13" s="8">
        <f>AllData!AQ7</f>
        <v>2.7777777777777679E-3</v>
      </c>
      <c r="D13" s="8" t="str">
        <f t="shared" si="0"/>
        <v>Student</v>
      </c>
      <c r="E13" s="8">
        <f>AllData!AM7-AllData!J7</f>
        <v>9.0277777777778012E-3</v>
      </c>
      <c r="F13" s="8" t="str">
        <f t="shared" si="1"/>
        <v>Student</v>
      </c>
      <c r="G13" s="8">
        <f>AllData!I7</f>
        <v>1.8749999999999989E-2</v>
      </c>
    </row>
    <row r="14" spans="1:7" x14ac:dyDescent="0.35">
      <c r="A14" t="str">
        <f>AllData!A22</f>
        <v>Student</v>
      </c>
      <c r="B14" s="7">
        <f>AllData!AL22</f>
        <v>4.1666666666666519E-3</v>
      </c>
      <c r="C14" s="8">
        <f>AllData!AQ22</f>
        <v>3.4722222222222099E-3</v>
      </c>
      <c r="D14" s="8" t="str">
        <f t="shared" si="0"/>
        <v>Student</v>
      </c>
      <c r="E14" s="8">
        <f>AllData!AM22-AllData!J22</f>
        <v>9.0277777777778012E-3</v>
      </c>
      <c r="F14" s="8" t="str">
        <f t="shared" si="1"/>
        <v>Student</v>
      </c>
      <c r="G14" s="8">
        <f>AllData!I22</f>
        <v>1.8055555555555547E-2</v>
      </c>
    </row>
    <row r="15" spans="1:7" x14ac:dyDescent="0.35">
      <c r="A15" t="str">
        <f>AllData!A24</f>
        <v>Student</v>
      </c>
      <c r="B15" s="7">
        <f>AllData!AL24</f>
        <v>3.4722222222222099E-3</v>
      </c>
      <c r="C15" s="8">
        <f>AllData!AQ24</f>
        <v>5.5555555555555358E-3</v>
      </c>
      <c r="D15" s="8" t="str">
        <f t="shared" si="0"/>
        <v>Student</v>
      </c>
      <c r="E15" s="8">
        <f>AllData!AM24-AllData!J24</f>
        <v>9.0277777777778012E-3</v>
      </c>
      <c r="F15" s="8" t="str">
        <f t="shared" si="1"/>
        <v>Student</v>
      </c>
      <c r="G15" s="8">
        <f>AllData!I24</f>
        <v>2.6388888888888851E-2</v>
      </c>
    </row>
    <row r="16" spans="1:7" x14ac:dyDescent="0.35">
      <c r="A16" t="str">
        <f>AllData!A11</f>
        <v>Student</v>
      </c>
      <c r="B16" s="7">
        <f>AllData!AL11</f>
        <v>4.8611111111111494E-3</v>
      </c>
      <c r="C16" s="8">
        <f>AllData!AQ11</f>
        <v>4.1666666666666519E-3</v>
      </c>
      <c r="D16" s="8" t="str">
        <f t="shared" si="0"/>
        <v>Student</v>
      </c>
      <c r="E16" s="8">
        <f>AllData!AM11-AllData!J11</f>
        <v>9.7222222222221877E-3</v>
      </c>
      <c r="F16" s="8" t="str">
        <f t="shared" si="1"/>
        <v>Student</v>
      </c>
      <c r="G16" s="8">
        <f>AllData!I11</f>
        <v>2.0138888888888873E-2</v>
      </c>
    </row>
    <row r="17" spans="1:7" x14ac:dyDescent="0.35">
      <c r="A17" t="str">
        <f>AllData!A20</f>
        <v>Student</v>
      </c>
      <c r="B17" s="7">
        <f>AllData!AL20</f>
        <v>2.0833333333333259E-3</v>
      </c>
      <c r="C17" s="8">
        <f>AllData!AQ20</f>
        <v>2.7777777777777679E-3</v>
      </c>
      <c r="D17" s="8" t="str">
        <f t="shared" si="0"/>
        <v>Student</v>
      </c>
      <c r="E17" s="8">
        <f>AllData!AM20-AllData!J20</f>
        <v>1.0416666666666685E-2</v>
      </c>
      <c r="F17" s="8" t="str">
        <f t="shared" si="1"/>
        <v>Student</v>
      </c>
      <c r="G17" s="8">
        <f>AllData!I20</f>
        <v>1.7361111111111105E-2</v>
      </c>
    </row>
    <row r="18" spans="1:7" x14ac:dyDescent="0.35">
      <c r="A18" t="str">
        <f>AllData!A15</f>
        <v>Student</v>
      </c>
      <c r="B18" s="7">
        <f>AllData!AL15</f>
        <v>4.8611111111112049E-3</v>
      </c>
      <c r="C18" s="8">
        <f>AllData!AQ15</f>
        <v>4.8611111111112049E-3</v>
      </c>
      <c r="D18" s="8" t="str">
        <f t="shared" si="0"/>
        <v>Student</v>
      </c>
      <c r="E18" s="8">
        <f>AllData!AM15-AllData!J15</f>
        <v>1.1111111111111072E-2</v>
      </c>
      <c r="F18" s="8" t="str">
        <f t="shared" si="1"/>
        <v>Student</v>
      </c>
      <c r="G18" s="8">
        <f>AllData!I15</f>
        <v>2.2916666666666696E-2</v>
      </c>
    </row>
    <row r="19" spans="1:7" x14ac:dyDescent="0.35">
      <c r="A19" t="str">
        <f>AllData!A18</f>
        <v>Student</v>
      </c>
      <c r="B19" s="7">
        <f>AllData!AL18</f>
        <v>7.6388888888888618E-3</v>
      </c>
      <c r="C19" s="8">
        <f>AllData!AQ18</f>
        <v>8.3333333333334147E-3</v>
      </c>
      <c r="D19" s="8" t="str">
        <f t="shared" si="0"/>
        <v>Student</v>
      </c>
      <c r="E19" s="8">
        <f>AllData!AM18-AllData!J18</f>
        <v>1.1805555555555514E-2</v>
      </c>
      <c r="F19" s="8" t="str">
        <f t="shared" si="1"/>
        <v>Student</v>
      </c>
      <c r="G19" s="8">
        <f>AllData!I18</f>
        <v>2.777777777777779E-2</v>
      </c>
    </row>
    <row r="20" spans="1:7" x14ac:dyDescent="0.35">
      <c r="A20" t="str">
        <f>AllData!A12</f>
        <v>Student</v>
      </c>
      <c r="B20" s="7">
        <f>AllData!AL12</f>
        <v>4.1666666666667074E-3</v>
      </c>
      <c r="C20" s="8">
        <f>AllData!AQ12</f>
        <v>2.0833333333333259E-3</v>
      </c>
      <c r="D20" s="8" t="str">
        <f t="shared" si="0"/>
        <v>Student</v>
      </c>
      <c r="E20" s="8">
        <f>AllData!AM12-AllData!J12</f>
        <v>1.1805555555555569E-2</v>
      </c>
      <c r="F20" s="8" t="str">
        <f t="shared" si="1"/>
        <v>Student</v>
      </c>
      <c r="G20" s="8">
        <f>AllData!I12</f>
        <v>2.0138888888888928E-2</v>
      </c>
    </row>
    <row r="21" spans="1:7" x14ac:dyDescent="0.35">
      <c r="A21" t="str">
        <f>AllData!A9</f>
        <v>Student</v>
      </c>
      <c r="B21" s="7">
        <f>AllData!AL9</f>
        <v>4.1666666666666519E-3</v>
      </c>
      <c r="C21" s="8">
        <f>AllData!AQ9</f>
        <v>2.0833333333333259E-3</v>
      </c>
      <c r="D21" s="8" t="str">
        <f t="shared" si="0"/>
        <v>Student</v>
      </c>
      <c r="E21" s="8">
        <f>AllData!AM9-AllData!J9</f>
        <v>1.2500000000000067E-2</v>
      </c>
      <c r="F21" s="8" t="str">
        <f t="shared" si="1"/>
        <v>Student</v>
      </c>
      <c r="G21" s="8">
        <f>AllData!I9</f>
        <v>2.0138888888888928E-2</v>
      </c>
    </row>
    <row r="22" spans="1:7" x14ac:dyDescent="0.35">
      <c r="A22" t="str">
        <f>AllData!A34</f>
        <v>Student</v>
      </c>
      <c r="B22" s="7">
        <f>AllData!AL34</f>
        <v>4.8611111111110938E-3</v>
      </c>
      <c r="C22" s="8">
        <f>AllData!AQ34</f>
        <v>4.8611111111111494E-3</v>
      </c>
      <c r="D22" s="8" t="str">
        <f t="shared" si="0"/>
        <v>Student</v>
      </c>
      <c r="E22" s="8">
        <f>AllData!AM34-AllData!J34</f>
        <v>1.2500000000000067E-2</v>
      </c>
      <c r="F22" s="8" t="str">
        <f t="shared" si="1"/>
        <v>Student</v>
      </c>
      <c r="G22" s="8">
        <f>AllData!I34</f>
        <v>1.8750000000000044E-2</v>
      </c>
    </row>
    <row r="23" spans="1:7" x14ac:dyDescent="0.35">
      <c r="A23" t="str">
        <f>AllData!A16</f>
        <v>Student</v>
      </c>
      <c r="B23" s="7">
        <f>AllData!AL16</f>
        <v>6.2500000000000888E-3</v>
      </c>
      <c r="C23" s="8">
        <f>AllData!AQ16</f>
        <v>5.5555555555556468E-3</v>
      </c>
      <c r="D23" s="8" t="str">
        <f t="shared" si="0"/>
        <v>Student</v>
      </c>
      <c r="E23" s="8">
        <f>AllData!AM16-AllData!J16</f>
        <v>1.388888888888884E-2</v>
      </c>
      <c r="F23" s="8" t="str">
        <f t="shared" si="1"/>
        <v>Student</v>
      </c>
      <c r="G23" s="8">
        <f>AllData!I16</f>
        <v>2.9861111111111116E-2</v>
      </c>
    </row>
    <row r="24" spans="1:7" x14ac:dyDescent="0.35">
      <c r="A24" t="str">
        <f>AllData!A23</f>
        <v>Student</v>
      </c>
      <c r="B24" s="7">
        <f>AllData!AL23</f>
        <v>3.4722222222222099E-3</v>
      </c>
      <c r="C24" s="8">
        <f>AllData!AQ23</f>
        <v>5.5555555555555358E-3</v>
      </c>
      <c r="D24" s="8" t="str">
        <f t="shared" si="0"/>
        <v>Student</v>
      </c>
      <c r="E24" s="8">
        <f>AllData!AM23-AllData!J23</f>
        <v>1.3888888888888951E-2</v>
      </c>
      <c r="F24" s="8" t="str">
        <f t="shared" si="1"/>
        <v>Student</v>
      </c>
      <c r="G24" s="8">
        <f>AllData!I23</f>
        <v>2.5000000000000078E-2</v>
      </c>
    </row>
    <row r="25" spans="1:7" x14ac:dyDescent="0.35">
      <c r="A25" t="str">
        <f>AllData!A31</f>
        <v>Student</v>
      </c>
      <c r="B25" s="7">
        <f>AllData!AL31</f>
        <v>2.0833333333333259E-3</v>
      </c>
      <c r="C25" s="8">
        <f>AllData!AQ31</f>
        <v>5.5555555555555358E-3</v>
      </c>
      <c r="D25" s="8" t="str">
        <f t="shared" si="0"/>
        <v>Student</v>
      </c>
      <c r="E25" s="8">
        <f>AllData!AM31-AllData!J31</f>
        <v>1.3888888888888951E-2</v>
      </c>
      <c r="F25" s="8" t="str">
        <f t="shared" si="1"/>
        <v>Student</v>
      </c>
      <c r="G25" s="8">
        <f>AllData!I31</f>
        <v>1.8750000000000044E-2</v>
      </c>
    </row>
    <row r="26" spans="1:7" x14ac:dyDescent="0.35">
      <c r="A26" t="str">
        <f>AllData!A27</f>
        <v>Student</v>
      </c>
      <c r="B26" s="7">
        <f>AllData!AL27</f>
        <v>2.7777777777778234E-3</v>
      </c>
      <c r="C26" s="8">
        <f>AllData!AQ27</f>
        <v>4.8611111111110383E-3</v>
      </c>
      <c r="D26" s="8" t="str">
        <f t="shared" si="0"/>
        <v>Student</v>
      </c>
      <c r="E26" s="8">
        <f>AllData!AM27-AllData!J27</f>
        <v>1.4583333333333337E-2</v>
      </c>
      <c r="F26" s="8" t="str">
        <f t="shared" si="1"/>
        <v>Student</v>
      </c>
      <c r="G26" s="8">
        <f>AllData!I27</f>
        <v>2.0138888888888928E-2</v>
      </c>
    </row>
    <row r="27" spans="1:7" x14ac:dyDescent="0.35">
      <c r="A27" t="str">
        <f>AllData!A29</f>
        <v>Student</v>
      </c>
      <c r="B27" s="7">
        <f>AllData!AL29</f>
        <v>2.0833333333333259E-3</v>
      </c>
      <c r="C27" s="8">
        <f>AllData!AQ29</f>
        <v>6.2500000000000333E-3</v>
      </c>
      <c r="D27" s="8" t="str">
        <f t="shared" si="0"/>
        <v>Student</v>
      </c>
      <c r="E27" s="8">
        <f>AllData!AM29-AllData!J29</f>
        <v>1.4583333333333337E-2</v>
      </c>
      <c r="F27" s="8" t="str">
        <f t="shared" si="1"/>
        <v>Student</v>
      </c>
      <c r="G27" s="8">
        <f>AllData!I29</f>
        <v>1.8749999999999989E-2</v>
      </c>
    </row>
    <row r="28" spans="1:7" x14ac:dyDescent="0.35">
      <c r="A28" t="str">
        <f>AllData!A30</f>
        <v>Student</v>
      </c>
      <c r="B28" s="7">
        <f>AllData!AL30</f>
        <v>2.0833333333333259E-3</v>
      </c>
      <c r="C28" s="8">
        <f>AllData!AQ30</f>
        <v>2.7777777777778234E-3</v>
      </c>
      <c r="D28" s="8" t="str">
        <f t="shared" si="0"/>
        <v>Student</v>
      </c>
      <c r="E28" s="8">
        <f>AllData!AM30-AllData!J30</f>
        <v>1.4583333333333337E-2</v>
      </c>
      <c r="F28" s="8" t="str">
        <f t="shared" si="1"/>
        <v>Student</v>
      </c>
      <c r="G28" s="8">
        <f>AllData!I30</f>
        <v>1.8749999999999989E-2</v>
      </c>
    </row>
    <row r="29" spans="1:7" x14ac:dyDescent="0.35">
      <c r="A29" t="str">
        <f>AllData!A28</f>
        <v>Student</v>
      </c>
      <c r="B29" s="7">
        <f>AllData!AL28</f>
        <v>2.0833333333333259E-3</v>
      </c>
      <c r="C29" s="8">
        <f>AllData!AQ28</f>
        <v>6.9444444444444753E-3</v>
      </c>
      <c r="D29" s="8" t="str">
        <f t="shared" si="0"/>
        <v>Student</v>
      </c>
      <c r="E29" s="8">
        <f>AllData!AM28-AllData!J28</f>
        <v>1.5277777777777779E-2</v>
      </c>
      <c r="F29" s="8" t="str">
        <f t="shared" si="1"/>
        <v>Student</v>
      </c>
      <c r="G29" s="8">
        <f>AllData!I28</f>
        <v>1.9444444444444431E-2</v>
      </c>
    </row>
    <row r="30" spans="1:7" x14ac:dyDescent="0.35">
      <c r="A30" t="str">
        <f>AllData!A32</f>
        <v>Student</v>
      </c>
      <c r="B30" s="7">
        <f>AllData!AL32</f>
        <v>2.7777777777777679E-3</v>
      </c>
      <c r="C30" s="8">
        <f>AllData!AQ32</f>
        <v>4.8611111111111494E-3</v>
      </c>
      <c r="D30" s="8" t="str">
        <f t="shared" si="0"/>
        <v>Student</v>
      </c>
      <c r="E30" s="8">
        <f>AllData!AM32-AllData!J32</f>
        <v>1.5277777777777779E-2</v>
      </c>
      <c r="F30" s="8" t="str">
        <f t="shared" si="1"/>
        <v>Student</v>
      </c>
      <c r="G30" s="8">
        <f>AllData!I32</f>
        <v>2.0833333333333315E-2</v>
      </c>
    </row>
    <row r="31" spans="1:7" x14ac:dyDescent="0.35">
      <c r="A31" t="str">
        <f>AllData!A33</f>
        <v>Student</v>
      </c>
      <c r="B31" s="7">
        <f>AllData!AL33</f>
        <v>2.7777777777777679E-3</v>
      </c>
      <c r="C31" s="8">
        <f>AllData!AQ33</f>
        <v>4.8611111111111494E-3</v>
      </c>
      <c r="D31" s="8" t="str">
        <f t="shared" si="0"/>
        <v>Student</v>
      </c>
      <c r="E31" s="8">
        <f>AllData!AM33-AllData!J33</f>
        <v>1.5277777777777779E-2</v>
      </c>
      <c r="F31" s="8" t="str">
        <f t="shared" si="1"/>
        <v>Student</v>
      </c>
      <c r="G31" s="8">
        <f>AllData!I33</f>
        <v>2.0833333333333315E-2</v>
      </c>
    </row>
    <row r="32" spans="1:7" x14ac:dyDescent="0.35">
      <c r="A32" t="str">
        <f>AllData!A44</f>
        <v>Student</v>
      </c>
      <c r="B32" s="7">
        <f>AllData!AL44</f>
        <v>3.4722222222222099E-3</v>
      </c>
      <c r="C32" s="8">
        <f>AllData!AQ44</f>
        <v>3.4722222222222099E-3</v>
      </c>
      <c r="D32" s="8" t="str">
        <f t="shared" si="0"/>
        <v>Student</v>
      </c>
      <c r="E32" s="8">
        <f>AllData!AM44-AllData!J44</f>
        <v>1.5972222222222221E-2</v>
      </c>
      <c r="F32" s="8" t="str">
        <f t="shared" si="1"/>
        <v>Student</v>
      </c>
      <c r="G32" s="8">
        <f>AllData!I44</f>
        <v>2.2916666666666696E-2</v>
      </c>
    </row>
    <row r="33" spans="1:7" x14ac:dyDescent="0.35">
      <c r="A33" t="str">
        <f>AllData!A38</f>
        <v>Student</v>
      </c>
      <c r="B33" s="7">
        <f>AllData!AL38</f>
        <v>3.4722222222220989E-3</v>
      </c>
      <c r="C33" s="8">
        <f>AllData!AQ38</f>
        <v>6.2499999999999778E-3</v>
      </c>
      <c r="D33" s="8" t="str">
        <f t="shared" si="0"/>
        <v>Student</v>
      </c>
      <c r="E33" s="8">
        <f>AllData!AM38-AllData!J38</f>
        <v>1.5972222222222276E-2</v>
      </c>
      <c r="F33" s="8" t="str">
        <f t="shared" si="1"/>
        <v>Student</v>
      </c>
      <c r="G33" s="8">
        <f>AllData!I38</f>
        <v>2.0833333333333259E-2</v>
      </c>
    </row>
    <row r="34" spans="1:7" x14ac:dyDescent="0.35">
      <c r="A34" t="str">
        <f>AllData!A41</f>
        <v>Student</v>
      </c>
      <c r="B34" s="7">
        <f>AllData!AL41</f>
        <v>2.0833333333333259E-3</v>
      </c>
      <c r="C34" s="8">
        <f>AllData!AQ41</f>
        <v>5.5555555555555358E-3</v>
      </c>
      <c r="D34" s="8" t="str">
        <f t="shared" si="0"/>
        <v>Student</v>
      </c>
      <c r="E34" s="8">
        <f>AllData!AM41-AllData!J41</f>
        <v>1.6666666666666718E-2</v>
      </c>
      <c r="F34" s="8" t="str">
        <f t="shared" si="1"/>
        <v>Student</v>
      </c>
      <c r="G34" s="8">
        <f>AllData!I41</f>
        <v>2.083333333333337E-2</v>
      </c>
    </row>
    <row r="35" spans="1:7" x14ac:dyDescent="0.35">
      <c r="A35" t="str">
        <f>AllData!A43</f>
        <v>Student</v>
      </c>
      <c r="B35" s="7">
        <f>AllData!AL43</f>
        <v>3.4722222222222099E-3</v>
      </c>
      <c r="C35" s="8">
        <f>AllData!AQ43</f>
        <v>4.8611111111111494E-3</v>
      </c>
      <c r="D35" s="8" t="str">
        <f t="shared" si="0"/>
        <v>Student</v>
      </c>
      <c r="E35" s="8">
        <f>AllData!AM43-AllData!J43</f>
        <v>1.6666666666666718E-2</v>
      </c>
      <c r="F35" s="8" t="str">
        <f t="shared" si="1"/>
        <v>Student</v>
      </c>
      <c r="G35" s="8">
        <f>AllData!I43</f>
        <v>2.1527777777777812E-2</v>
      </c>
    </row>
    <row r="36" spans="1:7" x14ac:dyDescent="0.35">
      <c r="A36" t="str">
        <f>AllData!A42</f>
        <v>Student</v>
      </c>
      <c r="B36" s="7">
        <f>AllData!AL42</f>
        <v>3.4722222222222099E-3</v>
      </c>
      <c r="C36" s="8">
        <f>AllData!AQ42</f>
        <v>5.5555555555555358E-3</v>
      </c>
      <c r="D36" s="8" t="str">
        <f t="shared" si="0"/>
        <v>Student</v>
      </c>
      <c r="E36" s="8">
        <f>AllData!AM42-AllData!J42</f>
        <v>1.8055555555555547E-2</v>
      </c>
      <c r="F36" s="8" t="str">
        <f t="shared" si="1"/>
        <v>Student</v>
      </c>
      <c r="G36" s="8">
        <f>AllData!I42</f>
        <v>2.2916666666666641E-2</v>
      </c>
    </row>
    <row r="37" spans="1:7" x14ac:dyDescent="0.35">
      <c r="A37" t="str">
        <f>AllData!A25</f>
        <v>Student</v>
      </c>
      <c r="B37" s="7">
        <f>AllData!AL25</f>
        <v>2.7777777777777679E-3</v>
      </c>
      <c r="C37" s="8">
        <f>AllData!AQ25</f>
        <v>4.8611111111110938E-3</v>
      </c>
      <c r="D37" s="8" t="str">
        <f t="shared" si="0"/>
        <v>Student</v>
      </c>
      <c r="E37" s="8">
        <f>AllData!AM25-AllData!J25</f>
        <v>1.9444444444444486E-2</v>
      </c>
      <c r="F37" s="8" t="str">
        <f t="shared" si="1"/>
        <v>Student</v>
      </c>
      <c r="G37" s="8">
        <f>AllData!I25</f>
        <v>3.0555555555555614E-2</v>
      </c>
    </row>
    <row r="38" spans="1:7" x14ac:dyDescent="0.35">
      <c r="A38" t="str">
        <f>AllData!A39</f>
        <v>Student</v>
      </c>
      <c r="B38" s="7">
        <f>AllData!AL39</f>
        <v>6.9444444444444198E-3</v>
      </c>
      <c r="C38" s="8">
        <f>AllData!AQ39</f>
        <v>8.3333333333333037E-3</v>
      </c>
      <c r="D38" s="8" t="str">
        <f t="shared" si="0"/>
        <v>Student</v>
      </c>
      <c r="E38" s="8">
        <f>AllData!AM39-AllData!J39</f>
        <v>2.2916666666666696E-2</v>
      </c>
      <c r="F38" s="8" t="str">
        <f t="shared" si="1"/>
        <v>Student</v>
      </c>
      <c r="G38" s="8">
        <f>AllData!I39</f>
        <v>3.3333333333333326E-2</v>
      </c>
    </row>
    <row r="39" spans="1:7" x14ac:dyDescent="0.35">
      <c r="A39" t="str">
        <f>AllData!A40</f>
        <v>Student</v>
      </c>
      <c r="B39" s="7">
        <f>AllData!AL40</f>
        <v>6.9444444444444198E-3</v>
      </c>
      <c r="C39" s="8">
        <f>AllData!AQ40</f>
        <v>5.5555555555555358E-3</v>
      </c>
      <c r="D39" s="8" t="str">
        <f t="shared" si="0"/>
        <v>Student</v>
      </c>
      <c r="E39" s="8">
        <f>AllData!AM40-AllData!J40</f>
        <v>2.430555555555558E-2</v>
      </c>
      <c r="F39" s="8" t="str">
        <f t="shared" si="1"/>
        <v>Student</v>
      </c>
      <c r="G39" s="8">
        <f>AllData!I40</f>
        <v>3.8194444444444531E-2</v>
      </c>
    </row>
    <row r="40" spans="1:7" x14ac:dyDescent="0.35">
      <c r="A40" t="str">
        <f>AllData!A3</f>
        <v>Industry Professional</v>
      </c>
      <c r="B40" s="7">
        <f>AllData!AL3</f>
        <v>3.4722222222222099E-3</v>
      </c>
      <c r="C40" s="8">
        <f>AllData!AQ3</f>
        <v>3.4722222222222099E-3</v>
      </c>
      <c r="D40" s="8" t="str">
        <f t="shared" si="0"/>
        <v>Industry Professional</v>
      </c>
      <c r="E40" s="8">
        <f>AllData!AM3-AllData!J3</f>
        <v>6.9444444444444198E-3</v>
      </c>
      <c r="F40" s="8" t="str">
        <f t="shared" si="1"/>
        <v>Industry Professional</v>
      </c>
      <c r="G40" s="8">
        <f>AllData!I3</f>
        <v>1.6666666666666607E-2</v>
      </c>
    </row>
    <row r="41" spans="1:7" x14ac:dyDescent="0.35">
      <c r="A41" t="str">
        <f>AllData!A17</f>
        <v>Industry Professional</v>
      </c>
      <c r="B41" s="7">
        <f>AllData!AL17</f>
        <v>3.4722222222222099E-3</v>
      </c>
      <c r="C41" s="8">
        <f>AllData!AQ17</f>
        <v>1.1111111111111072E-2</v>
      </c>
      <c r="D41" s="8" t="str">
        <f t="shared" si="0"/>
        <v>Industry Professional</v>
      </c>
      <c r="E41" s="8">
        <f>AllData!AM17-AllData!J17</f>
        <v>9.0277777777777457E-3</v>
      </c>
      <c r="F41" s="8" t="str">
        <f t="shared" si="1"/>
        <v>Industry Professional</v>
      </c>
      <c r="G41" s="8">
        <f>AllData!I17</f>
        <v>2.5694444444444464E-2</v>
      </c>
    </row>
    <row r="42" spans="1:7" x14ac:dyDescent="0.35">
      <c r="A42" t="str">
        <f>AllData!A26</f>
        <v>Industry Professional</v>
      </c>
      <c r="B42" s="7">
        <f>AllData!AL26</f>
        <v>2.7777777777777679E-3</v>
      </c>
      <c r="C42" s="8">
        <f>AllData!AQ26</f>
        <v>5.5555555555555358E-3</v>
      </c>
      <c r="D42" s="8" t="str">
        <f t="shared" si="0"/>
        <v>Industry Professional</v>
      </c>
      <c r="E42" s="8">
        <f>AllData!AM26-AllData!J26</f>
        <v>1.1111111111111072E-2</v>
      </c>
      <c r="F42" s="8" t="str">
        <f t="shared" si="1"/>
        <v>Industry Professional</v>
      </c>
      <c r="G42" s="8">
        <f>AllData!I26</f>
        <v>1.5277777777777724E-2</v>
      </c>
    </row>
    <row r="43" spans="1:7" x14ac:dyDescent="0.35">
      <c r="A43" t="str">
        <f>AllData!A36</f>
        <v>Industry Professional</v>
      </c>
      <c r="B43" s="7">
        <f>AllData!AL36</f>
        <v>2.7777777777778789E-3</v>
      </c>
      <c r="C43" s="8">
        <f>AllData!AQ36</f>
        <v>7.6388888888889173E-3</v>
      </c>
      <c r="D43" s="8" t="str">
        <f t="shared" si="0"/>
        <v>Industry Professional</v>
      </c>
      <c r="E43" s="8">
        <f>AllData!AM36-AllData!J36</f>
        <v>1.8749999999999933E-2</v>
      </c>
      <c r="F43" s="8" t="str">
        <f t="shared" si="1"/>
        <v>Industry Professional</v>
      </c>
      <c r="G43" s="8">
        <f>AllData!I36</f>
        <v>2.430555555555558E-2</v>
      </c>
    </row>
    <row r="44" spans="1:7" x14ac:dyDescent="0.35">
      <c r="A44" t="str">
        <f>AllData!A4</f>
        <v>Researcher</v>
      </c>
      <c r="B44" s="7">
        <f>AllData!AL4</f>
        <v>2.0833333333333259E-3</v>
      </c>
      <c r="C44" s="8">
        <f>AllData!AQ4</f>
        <v>6.9444444444444198E-4</v>
      </c>
      <c r="D44" s="8" t="str">
        <f t="shared" si="0"/>
        <v>Researcher</v>
      </c>
      <c r="E44" s="8">
        <f>AllData!AM4-AllData!J4</f>
        <v>2.2916666666666585E-2</v>
      </c>
      <c r="F44" s="8" t="str">
        <f t="shared" si="1"/>
        <v>Researcher</v>
      </c>
      <c r="G44" s="8">
        <f>AllData!I4</f>
        <v>2.7777777777777679E-2</v>
      </c>
    </row>
  </sheetData>
  <sortState xmlns:xlrd2="http://schemas.microsoft.com/office/spreadsheetml/2017/richdata2" ref="A2:G44">
    <sortCondition ref="A2:A44" customList="Student,Industry Professional,Researcher"/>
    <sortCondition ref="E2:E44"/>
  </sortState>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FCA7C-DF0F-4DB4-A6C7-395CDDD91BBA}">
  <dimension ref="A1:F34"/>
  <sheetViews>
    <sheetView topLeftCell="A2" workbookViewId="0">
      <selection activeCell="G17" sqref="G17"/>
    </sheetView>
  </sheetViews>
  <sheetFormatPr baseColWidth="10" defaultRowHeight="13.5" x14ac:dyDescent="0.35"/>
  <sheetData>
    <row r="1" spans="1:6" x14ac:dyDescent="0.35">
      <c r="C1" t="s">
        <v>60</v>
      </c>
      <c r="D1" t="s">
        <v>74</v>
      </c>
      <c r="E1" t="s">
        <v>59</v>
      </c>
      <c r="F1" t="s">
        <v>251</v>
      </c>
    </row>
    <row r="2" spans="1:6" x14ac:dyDescent="0.35">
      <c r="A2" t="s">
        <v>252</v>
      </c>
      <c r="B2" t="s">
        <v>253</v>
      </c>
      <c r="C2">
        <f>COUNTIF(AllData!$AA$2:$AA$44,"*"&amp;C$1&amp;"*")/43*100</f>
        <v>41.860465116279073</v>
      </c>
      <c r="D2">
        <f>COUNTIF(AllData!$AA$2:$AA$44,"*"&amp;D$1&amp;"*")/43*100</f>
        <v>25.581395348837212</v>
      </c>
      <c r="E2">
        <f>COUNTIF(AllData!$AA$2:$AA$44,"*"&amp;E$1&amp;"*")/43*100</f>
        <v>6.9767441860465116</v>
      </c>
      <c r="F2">
        <f>COUNTBLANK(AllData!$AA$2:$AA$44)/43*100</f>
        <v>6.9767441860465116</v>
      </c>
    </row>
    <row r="3" spans="1:6" x14ac:dyDescent="0.35">
      <c r="B3" t="s">
        <v>254</v>
      </c>
      <c r="C3">
        <f>COUNTIF(AllData!$AJ$2:$AJ$44,"*"&amp;C$1&amp;"*")/43*100</f>
        <v>41.860465116279073</v>
      </c>
      <c r="D3">
        <f>COUNTIF(AllData!$AJ$2:$AJ$44,"*"&amp;D$1&amp;"*")/43*100</f>
        <v>4.6511627906976747</v>
      </c>
      <c r="E3">
        <f>COUNTIF(AllData!$AJ$2:$AJ$44,"*"&amp;E$1&amp;"*")/43*100</f>
        <v>9.3023255813953494</v>
      </c>
      <c r="F3">
        <f>COUNTBLANK(AllData!$AJ$2:$AJ$44)/43*100</f>
        <v>16.279069767441861</v>
      </c>
    </row>
    <row r="4" spans="1:6" x14ac:dyDescent="0.35">
      <c r="B4" t="s">
        <v>255</v>
      </c>
      <c r="C4">
        <f>COUNTIF(AllData!$AC$2:$AC$44,"*"&amp;C$1&amp;"*")/43*100</f>
        <v>41.860465116279073</v>
      </c>
      <c r="D4">
        <f>COUNTIF(AllData!$AC$2:$AC$44,"*"&amp;D$1&amp;"*")/43*100</f>
        <v>16.279069767441861</v>
      </c>
      <c r="E4">
        <f>COUNTIF(AllData!$AC$2:$AC$44,"*"&amp;E$1&amp;"*")/43*100</f>
        <v>13.953488372093023</v>
      </c>
      <c r="F4">
        <f>COUNTBLANK(AllData!$AC$2:$AC$44)/43*100</f>
        <v>25.581395348837212</v>
      </c>
    </row>
    <row r="5" spans="1:6" x14ac:dyDescent="0.35">
      <c r="B5" t="s">
        <v>256</v>
      </c>
      <c r="C5">
        <f>COUNTIF(AllData!$AH$2:$AH$44,"*"&amp;C$1&amp;"*")/43*100</f>
        <v>20.930232558139537</v>
      </c>
      <c r="D5">
        <f>COUNTIF(AllData!$AH$2:$AH$44,"*"&amp;D$1&amp;"*")/43*100</f>
        <v>16.279069767441861</v>
      </c>
      <c r="E5">
        <f>COUNTIF(AllData!$AH$2:$AH$44,"*"&amp;E$1&amp;"*")/43*100</f>
        <v>9.3023255813953494</v>
      </c>
      <c r="F5">
        <f>COUNTBLANK(AllData!$AH$2:$AH$44)/43*100</f>
        <v>25.581395348837212</v>
      </c>
    </row>
    <row r="6" spans="1:6" x14ac:dyDescent="0.35">
      <c r="A6" t="s">
        <v>243</v>
      </c>
      <c r="B6" t="s">
        <v>253</v>
      </c>
      <c r="C6">
        <f>COUNTIF(AllData!$Z$2:$Z$44,"*"&amp;C$1&amp;"*")/43*100</f>
        <v>62.790697674418603</v>
      </c>
      <c r="D6">
        <f>COUNTIF(AllData!$Z$2:$Z$44,"*"&amp;D$1&amp;"*")/43*100</f>
        <v>25.581395348837212</v>
      </c>
      <c r="E6">
        <f>COUNTIF(AllData!$Z$2:$Z$44,"*"&amp;E$1&amp;"*")/43*100</f>
        <v>6.9767441860465116</v>
      </c>
      <c r="F6">
        <f>COUNTBLANK(AllData!$Z$2:$Z$44)/43*100</f>
        <v>13.953488372093023</v>
      </c>
    </row>
    <row r="7" spans="1:6" x14ac:dyDescent="0.35">
      <c r="B7" t="s">
        <v>254</v>
      </c>
      <c r="C7">
        <f>COUNTIF(AllData!$AK$2:$AK$44,"*"&amp;C$1&amp;"*")/43*100</f>
        <v>39.534883720930232</v>
      </c>
      <c r="D7">
        <f>COUNTIF(AllData!$AK$2:$AK$44,"*"&amp;D$1&amp;"*")/43*100</f>
        <v>32.558139534883722</v>
      </c>
      <c r="E7">
        <f>COUNTIF(AllData!$AK$2:$AK$44,"*"&amp;E$1&amp;"*")/43*100</f>
        <v>20.930232558139537</v>
      </c>
      <c r="F7">
        <f>COUNTBLANK(AllData!$AK$2:$AK$44)/43*100</f>
        <v>16.279069767441861</v>
      </c>
    </row>
    <row r="8" spans="1:6" x14ac:dyDescent="0.35">
      <c r="B8" t="s">
        <v>255</v>
      </c>
      <c r="C8">
        <f>COUNTIF(AllData!$AE$2:$AE$44,"*"&amp;C$1&amp;"*")/43*100</f>
        <v>25.581395348837212</v>
      </c>
      <c r="D8">
        <f>COUNTIF(AllData!$AE$2:$AE$44,"*"&amp;D$1&amp;"*")/43*100</f>
        <v>39.534883720930232</v>
      </c>
      <c r="E8">
        <f>COUNTIF(AllData!$AE$2:$AE$44,"*"&amp;E$1&amp;"*")/43*100</f>
        <v>25.581395348837212</v>
      </c>
      <c r="F8">
        <f>COUNTBLANK(AllData!$AE$2:$AE$44)/43*100</f>
        <v>27.906976744186046</v>
      </c>
    </row>
    <row r="9" spans="1:6" x14ac:dyDescent="0.35">
      <c r="B9" t="s">
        <v>256</v>
      </c>
      <c r="C9">
        <f>COUNTIF(AllData!$AF$2:$AF$44,"*"&amp;C$1&amp;"*")/43*100</f>
        <v>34.883720930232556</v>
      </c>
      <c r="D9">
        <f>COUNTIF(AllData!$AF$2:$AF$44,"*"&amp;D$1&amp;"*")/43*100</f>
        <v>25.581395348837212</v>
      </c>
      <c r="E9">
        <f>COUNTIF(AllData!$AF$2:$AF$44,"*"&amp;E$1&amp;"*")/43*100</f>
        <v>9.3023255813953494</v>
      </c>
      <c r="F9">
        <f>COUNTBLANK(AllData!$AF$2:$AF$44)/43*100</f>
        <v>39.534883720930232</v>
      </c>
    </row>
    <row r="10" spans="1:6" x14ac:dyDescent="0.35">
      <c r="A10" t="s">
        <v>242</v>
      </c>
      <c r="B10" t="s">
        <v>253</v>
      </c>
      <c r="C10">
        <f>COUNTIF(AllData!$AB$2:$AB$44,"*"&amp;C$1&amp;"*")/43*100</f>
        <v>37.209302325581397</v>
      </c>
      <c r="D10">
        <f>COUNTIF(AllData!$AB$2:$AB$44,"*"&amp;D$1&amp;"*")/43*100</f>
        <v>20.930232558139537</v>
      </c>
      <c r="E10">
        <f>COUNTIF(AllData!$AB$2:$AB$44,"*"&amp;E$1&amp;"*")/43*100</f>
        <v>4.6511627906976747</v>
      </c>
      <c r="F10">
        <f>COUNTBLANK(AllData!$AB$2:$AB$44)/43*100</f>
        <v>30.232558139534881</v>
      </c>
    </row>
    <row r="11" spans="1:6" x14ac:dyDescent="0.35">
      <c r="B11" t="s">
        <v>254</v>
      </c>
      <c r="C11">
        <f>COUNTIF(AllData!$AI$2:$AI$44,"*"&amp;C$1&amp;"*")/43*100</f>
        <v>27.906976744186046</v>
      </c>
      <c r="D11">
        <f>COUNTIF(AllData!$AI$2:$AI$44,"*"&amp;D$1&amp;"*")/43*100</f>
        <v>20.930232558139537</v>
      </c>
      <c r="E11">
        <f>COUNTIF(AllData!$AI$2:$AI$44,"*"&amp;E$1&amp;"*")/43*100</f>
        <v>6.9767441860465116</v>
      </c>
      <c r="F11">
        <f>COUNTBLANK(AllData!$AI$2:$AI$44)/43*100</f>
        <v>41.860465116279073</v>
      </c>
    </row>
    <row r="12" spans="1:6" x14ac:dyDescent="0.35">
      <c r="B12" t="s">
        <v>255</v>
      </c>
      <c r="C12">
        <f>COUNTIF(AllData!$AD$2:$AD$44,"*"&amp;C$1&amp;"*")/43*100</f>
        <v>34.883720930232556</v>
      </c>
      <c r="D12">
        <f>COUNTIF(AllData!$AD$2:$AD$44,"*"&amp;D$1&amp;"*")/43*100</f>
        <v>30.232558139534881</v>
      </c>
      <c r="E12">
        <f>COUNTIF(AllData!$AD$2:$AD$44,"*"&amp;E$1&amp;"*")/43*100</f>
        <v>13.953488372093023</v>
      </c>
      <c r="F12">
        <f>COUNTBLANK(AllData!$AD$2:$AD$44)/43*100</f>
        <v>27.906976744186046</v>
      </c>
    </row>
    <row r="13" spans="1:6" x14ac:dyDescent="0.35">
      <c r="B13" t="s">
        <v>256</v>
      </c>
      <c r="C13">
        <f>COUNTIF(AllData!$AG$2:$AG$44,"*"&amp;C$1&amp;"*")/43*100</f>
        <v>27.906976744186046</v>
      </c>
      <c r="D13">
        <f>COUNTIF(AllData!$AG$2:$AG$44,"*"&amp;D$1&amp;"*")/43*100</f>
        <v>30.232558139534881</v>
      </c>
      <c r="E13">
        <f>COUNTIF(AllData!$AG$2:$AG$44,"*"&amp;E$1&amp;"*")/43*100</f>
        <v>27.906976744186046</v>
      </c>
      <c r="F13">
        <f>COUNTBLANK(AllData!$AG$2:$AG$44)/43*100</f>
        <v>25.581395348837212</v>
      </c>
    </row>
    <row r="22" spans="1:6" x14ac:dyDescent="0.35">
      <c r="C22" t="s">
        <v>60</v>
      </c>
      <c r="D22" t="s">
        <v>74</v>
      </c>
      <c r="E22" t="s">
        <v>59</v>
      </c>
      <c r="F22" t="s">
        <v>251</v>
      </c>
    </row>
    <row r="23" spans="1:6" x14ac:dyDescent="0.35">
      <c r="A23" t="str">
        <f>A2</f>
        <v>Free</v>
      </c>
      <c r="B23" t="str">
        <f t="shared" ref="B23:F23" si="0">B2</f>
        <v>Req1</v>
      </c>
      <c r="C23">
        <f t="shared" si="0"/>
        <v>41.860465116279073</v>
      </c>
      <c r="D23">
        <f t="shared" si="0"/>
        <v>25.581395348837212</v>
      </c>
      <c r="E23">
        <f t="shared" si="0"/>
        <v>6.9767441860465116</v>
      </c>
      <c r="F23">
        <f t="shared" si="0"/>
        <v>6.9767441860465116</v>
      </c>
    </row>
    <row r="24" spans="1:6" x14ac:dyDescent="0.35">
      <c r="A24" t="str">
        <f>A23</f>
        <v>Free</v>
      </c>
      <c r="B24" t="str">
        <f t="shared" ref="B24:F24" si="1">B3</f>
        <v>Req2</v>
      </c>
      <c r="C24">
        <f t="shared" si="1"/>
        <v>41.860465116279073</v>
      </c>
      <c r="D24">
        <f t="shared" si="1"/>
        <v>4.6511627906976747</v>
      </c>
      <c r="E24">
        <f t="shared" si="1"/>
        <v>9.3023255813953494</v>
      </c>
      <c r="F24">
        <f t="shared" si="1"/>
        <v>16.279069767441861</v>
      </c>
    </row>
    <row r="25" spans="1:6" x14ac:dyDescent="0.35">
      <c r="A25" t="str">
        <f t="shared" ref="A25:A26" si="2">A24</f>
        <v>Free</v>
      </c>
      <c r="B25" t="str">
        <f t="shared" ref="B25:F25" si="3">B4</f>
        <v>Req3</v>
      </c>
      <c r="C25">
        <f t="shared" si="3"/>
        <v>41.860465116279073</v>
      </c>
      <c r="D25">
        <f t="shared" si="3"/>
        <v>16.279069767441861</v>
      </c>
      <c r="E25">
        <f t="shared" si="3"/>
        <v>13.953488372093023</v>
      </c>
      <c r="F25">
        <f t="shared" si="3"/>
        <v>25.581395348837212</v>
      </c>
    </row>
    <row r="26" spans="1:6" x14ac:dyDescent="0.35">
      <c r="A26" t="str">
        <f t="shared" si="2"/>
        <v>Free</v>
      </c>
      <c r="B26" t="str">
        <f t="shared" ref="B26:F26" si="4">B5</f>
        <v>Req4</v>
      </c>
      <c r="C26">
        <f t="shared" si="4"/>
        <v>20.930232558139537</v>
      </c>
      <c r="D26">
        <f t="shared" si="4"/>
        <v>16.279069767441861</v>
      </c>
      <c r="E26">
        <f t="shared" si="4"/>
        <v>9.3023255813953494</v>
      </c>
      <c r="F26">
        <f t="shared" si="4"/>
        <v>25.581395348837212</v>
      </c>
    </row>
    <row r="27" spans="1:6" x14ac:dyDescent="0.35">
      <c r="A27" t="str">
        <f t="shared" ref="A27:F27" si="5">A6</f>
        <v>EARS</v>
      </c>
      <c r="B27" t="str">
        <f t="shared" si="5"/>
        <v>Req1</v>
      </c>
      <c r="C27">
        <f t="shared" si="5"/>
        <v>62.790697674418603</v>
      </c>
      <c r="D27">
        <f t="shared" si="5"/>
        <v>25.581395348837212</v>
      </c>
      <c r="E27">
        <f t="shared" si="5"/>
        <v>6.9767441860465116</v>
      </c>
      <c r="F27">
        <f t="shared" si="5"/>
        <v>13.953488372093023</v>
      </c>
    </row>
    <row r="28" spans="1:6" x14ac:dyDescent="0.35">
      <c r="A28" t="str">
        <f>A27</f>
        <v>EARS</v>
      </c>
      <c r="B28" t="str">
        <f t="shared" ref="B28:F28" si="6">B7</f>
        <v>Req2</v>
      </c>
      <c r="C28">
        <f t="shared" si="6"/>
        <v>39.534883720930232</v>
      </c>
      <c r="D28">
        <f t="shared" si="6"/>
        <v>32.558139534883722</v>
      </c>
      <c r="E28">
        <f t="shared" si="6"/>
        <v>20.930232558139537</v>
      </c>
      <c r="F28">
        <f t="shared" si="6"/>
        <v>16.279069767441861</v>
      </c>
    </row>
    <row r="29" spans="1:6" x14ac:dyDescent="0.35">
      <c r="A29" t="str">
        <f t="shared" ref="A29:A30" si="7">A28</f>
        <v>EARS</v>
      </c>
      <c r="B29" t="str">
        <f t="shared" ref="B29:F29" si="8">B8</f>
        <v>Req3</v>
      </c>
      <c r="C29">
        <f t="shared" si="8"/>
        <v>25.581395348837212</v>
      </c>
      <c r="D29">
        <f t="shared" si="8"/>
        <v>39.534883720930232</v>
      </c>
      <c r="E29">
        <f t="shared" si="8"/>
        <v>25.581395348837212</v>
      </c>
      <c r="F29">
        <f t="shared" si="8"/>
        <v>27.906976744186046</v>
      </c>
    </row>
    <row r="30" spans="1:6" x14ac:dyDescent="0.35">
      <c r="A30" t="str">
        <f t="shared" si="7"/>
        <v>EARS</v>
      </c>
      <c r="B30" t="str">
        <f t="shared" ref="B30:F30" si="9">B9</f>
        <v>Req4</v>
      </c>
      <c r="C30">
        <f t="shared" si="9"/>
        <v>34.883720930232556</v>
      </c>
      <c r="D30">
        <f t="shared" si="9"/>
        <v>25.581395348837212</v>
      </c>
      <c r="E30">
        <f t="shared" si="9"/>
        <v>9.3023255813953494</v>
      </c>
      <c r="F30">
        <f t="shared" si="9"/>
        <v>39.534883720930232</v>
      </c>
    </row>
    <row r="31" spans="1:6" x14ac:dyDescent="0.35">
      <c r="A31" t="str">
        <f t="shared" ref="A31:F31" si="10">A10</f>
        <v>MASTER</v>
      </c>
      <c r="B31" t="str">
        <f t="shared" si="10"/>
        <v>Req1</v>
      </c>
      <c r="C31">
        <f t="shared" si="10"/>
        <v>37.209302325581397</v>
      </c>
      <c r="D31">
        <f t="shared" si="10"/>
        <v>20.930232558139537</v>
      </c>
      <c r="E31">
        <f t="shared" si="10"/>
        <v>4.6511627906976747</v>
      </c>
      <c r="F31">
        <f t="shared" si="10"/>
        <v>30.232558139534881</v>
      </c>
    </row>
    <row r="32" spans="1:6" x14ac:dyDescent="0.35">
      <c r="A32" t="str">
        <f>A31</f>
        <v>MASTER</v>
      </c>
      <c r="B32" t="str">
        <f t="shared" ref="B32:F32" si="11">B11</f>
        <v>Req2</v>
      </c>
      <c r="C32">
        <f t="shared" si="11"/>
        <v>27.906976744186046</v>
      </c>
      <c r="D32">
        <f t="shared" si="11"/>
        <v>20.930232558139537</v>
      </c>
      <c r="E32">
        <f t="shared" si="11"/>
        <v>6.9767441860465116</v>
      </c>
      <c r="F32">
        <f t="shared" si="11"/>
        <v>41.860465116279073</v>
      </c>
    </row>
    <row r="33" spans="1:6" x14ac:dyDescent="0.35">
      <c r="A33" t="str">
        <f t="shared" ref="A33:A34" si="12">A32</f>
        <v>MASTER</v>
      </c>
      <c r="B33" t="str">
        <f t="shared" ref="B33:F33" si="13">B12</f>
        <v>Req3</v>
      </c>
      <c r="C33">
        <f t="shared" si="13"/>
        <v>34.883720930232556</v>
      </c>
      <c r="D33">
        <f t="shared" si="13"/>
        <v>30.232558139534881</v>
      </c>
      <c r="E33">
        <f t="shared" si="13"/>
        <v>13.953488372093023</v>
      </c>
      <c r="F33">
        <f t="shared" si="13"/>
        <v>27.906976744186046</v>
      </c>
    </row>
    <row r="34" spans="1:6" x14ac:dyDescent="0.35">
      <c r="A34" t="str">
        <f t="shared" si="12"/>
        <v>MASTER</v>
      </c>
      <c r="B34" t="str">
        <f t="shared" ref="B34:F34" si="14">B13</f>
        <v>Req4</v>
      </c>
      <c r="C34">
        <f t="shared" si="14"/>
        <v>27.906976744186046</v>
      </c>
      <c r="D34">
        <f t="shared" si="14"/>
        <v>30.232558139534881</v>
      </c>
      <c r="E34">
        <f t="shared" si="14"/>
        <v>27.906976744186046</v>
      </c>
      <c r="F34">
        <f t="shared" si="14"/>
        <v>25.581395348837212</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AllData</vt:lpstr>
      <vt:lpstr>SubjectBackground</vt:lpstr>
      <vt:lpstr>SortedTexts</vt:lpstr>
      <vt:lpstr>Ranking</vt:lpstr>
      <vt:lpstr>Time</vt:lpstr>
      <vt:lpstr>QualityReview</vt:lpstr>
    </vt:vector>
  </TitlesOfParts>
  <Company>Siemens Industry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Braun, Christian (DF PL S&amp;SE DE CUS MOM APS CON)</dc:creator>
  <cp:lastModifiedBy>Katharina Großer</cp:lastModifiedBy>
  <cp:lastPrinted>2023-05-03T09:04:43Z</cp:lastPrinted>
  <dcterms:created xsi:type="dcterms:W3CDTF">2019-01-02T14:55:49Z</dcterms:created>
  <dcterms:modified xsi:type="dcterms:W3CDTF">2023-05-05T13:14:08Z</dcterms:modified>
</cp:coreProperties>
</file>