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4.xml" ContentType="application/vnd.ms-office.chartex+xml"/>
  <Override PartName="/xl/charts/style7.xml" ContentType="application/vnd.ms-office.chartstyle+xml"/>
  <Override PartName="/xl/charts/colors7.xml" ContentType="application/vnd.ms-office.chartcolorstyle+xml"/>
  <Override PartName="/xl/charts/chartEx5.xml" ContentType="application/vnd.ms-office.chartex+xml"/>
  <Override PartName="/xl/charts/style8.xml" ContentType="application/vnd.ms-office.chartstyle+xml"/>
  <Override PartName="/xl/charts/colors8.xml" ContentType="application/vnd.ms-office.chartcolorstyle+xml"/>
  <Override PartName="/xl/charts/chartEx6.xml" ContentType="application/vnd.ms-office.chartex+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Ex8.xml" ContentType="application/vnd.ms-office.chartex+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Ex9.xml" ContentType="application/vnd.ms-office.chartex+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13_ncr:1_{9647B595-3A8A-4BFF-B22B-BB4DB4BEF349}" xr6:coauthVersionLast="47" xr6:coauthVersionMax="47" xr10:uidLastSave="{00000000-0000-0000-0000-000000000000}"/>
  <bookViews>
    <workbookView xWindow="40920" yWindow="3975" windowWidth="25440" windowHeight="15270" activeTab="4" xr2:uid="{00000000-000D-0000-FFFF-FFFF00000000}"/>
  </bookViews>
  <sheets>
    <sheet name="AllData" sheetId="2" r:id="rId1"/>
    <sheet name="SubjectBackground" sheetId="5" r:id="rId2"/>
    <sheet name="SortedTexts" sheetId="3" r:id="rId3"/>
    <sheet name="Ranking" sheetId="4" r:id="rId4"/>
    <sheet name="Time" sheetId="7" r:id="rId5"/>
    <sheet name="QualityReview" sheetId="6" r:id="rId6"/>
  </sheets>
  <definedNames>
    <definedName name="_xlchart.v1.0" hidden="1">Ranking!$B$1</definedName>
    <definedName name="_xlchart.v1.1" hidden="1">Ranking!$B$2:$B$216</definedName>
    <definedName name="_xlchart.v1.10" hidden="1">Ranking!$C$2:$C$216</definedName>
    <definedName name="_xlchart.v1.11" hidden="1">Ranking!$D$1</definedName>
    <definedName name="_xlchart.v1.12" hidden="1">Ranking!$D$2:$D$216</definedName>
    <definedName name="_xlchart.v1.13" hidden="1">Ranking!$A$2:$A$216</definedName>
    <definedName name="_xlchart.v1.14" hidden="1">Ranking!$B$1</definedName>
    <definedName name="_xlchart.v1.15" hidden="1">Ranking!$B$2:$B$216</definedName>
    <definedName name="_xlchart.v1.16" hidden="1">Ranking!$C$1</definedName>
    <definedName name="_xlchart.v1.17" hidden="1">Ranking!$C$2:$C$216</definedName>
    <definedName name="_xlchart.v1.18" hidden="1">Ranking!$D$1</definedName>
    <definedName name="_xlchart.v1.19" hidden="1">Ranking!$D$2:$D$216</definedName>
    <definedName name="_xlchart.v1.2" hidden="1">Ranking!$C$1</definedName>
    <definedName name="_xlchart.v1.20" hidden="1">Ranking!$A$2:$A$216</definedName>
    <definedName name="_xlchart.v1.21" hidden="1">Ranking!$B$1</definedName>
    <definedName name="_xlchart.v1.22" hidden="1">Ranking!$B$2:$B$216</definedName>
    <definedName name="_xlchart.v1.23" hidden="1">Ranking!$C$1</definedName>
    <definedName name="_xlchart.v1.24" hidden="1">Ranking!$C$2:$C$216</definedName>
    <definedName name="_xlchart.v1.25" hidden="1">Ranking!$D$1</definedName>
    <definedName name="_xlchart.v1.26" hidden="1">Ranking!$D$2:$D$216</definedName>
    <definedName name="_xlchart.v1.27" hidden="1">Ranking!$A$2:$A$211</definedName>
    <definedName name="_xlchart.v1.28" hidden="1">Ranking!$A$2:$A$216</definedName>
    <definedName name="_xlchart.v1.29" hidden="1">Ranking!$B$1</definedName>
    <definedName name="_xlchart.v1.3" hidden="1">Ranking!$C$2:$C$216</definedName>
    <definedName name="_xlchart.v1.30" hidden="1">Ranking!$B$2:$B$211</definedName>
    <definedName name="_xlchart.v1.31" hidden="1">Ranking!$B$2:$B$216</definedName>
    <definedName name="_xlchart.v1.32" hidden="1">Ranking!$C$1</definedName>
    <definedName name="_xlchart.v1.33" hidden="1">Ranking!$C$2:$C$211</definedName>
    <definedName name="_xlchart.v1.34" hidden="1">Ranking!$C$2:$C$216</definedName>
    <definedName name="_xlchart.v1.35" hidden="1">Ranking!$D$1</definedName>
    <definedName name="_xlchart.v1.36" hidden="1">Ranking!$D$2:$D$211</definedName>
    <definedName name="_xlchart.v1.37" hidden="1">Ranking!$D$2:$D$216</definedName>
    <definedName name="_xlchart.v1.38" hidden="1">Ranking!$A$2:$A$216</definedName>
    <definedName name="_xlchart.v1.39" hidden="1">Ranking!$B$1</definedName>
    <definedName name="_xlchart.v1.4" hidden="1">Ranking!$D$1</definedName>
    <definedName name="_xlchart.v1.40" hidden="1">Ranking!$B$2:$B$216</definedName>
    <definedName name="_xlchart.v1.41" hidden="1">Ranking!$C$1</definedName>
    <definedName name="_xlchart.v1.42" hidden="1">Ranking!$C$2:$C$216</definedName>
    <definedName name="_xlchart.v1.43" hidden="1">Ranking!$D$1</definedName>
    <definedName name="_xlchart.v1.44" hidden="1">Ranking!$D$2:$D$216</definedName>
    <definedName name="_xlchart.v1.45" hidden="1">Ranking!$A$2:$A$216</definedName>
    <definedName name="_xlchart.v1.46" hidden="1">Ranking!$B$1</definedName>
    <definedName name="_xlchart.v1.47" hidden="1">Ranking!$B$2:$B$216</definedName>
    <definedName name="_xlchart.v1.48" hidden="1">Ranking!$C$1</definedName>
    <definedName name="_xlchart.v1.49" hidden="1">Ranking!$C$2:$C$216</definedName>
    <definedName name="_xlchart.v1.5" hidden="1">Ranking!$D$2:$D$216</definedName>
    <definedName name="_xlchart.v1.50" hidden="1">Ranking!$D$1</definedName>
    <definedName name="_xlchart.v1.51" hidden="1">Ranking!$D$2:$D$216</definedName>
    <definedName name="_xlchart.v1.52" hidden="1">Time!$D$3:$D$43</definedName>
    <definedName name="_xlchart.v1.53" hidden="1">Time!$E$3:$E$43</definedName>
    <definedName name="_xlchart.v1.54" hidden="1">Time!$F$2:$F$43</definedName>
    <definedName name="_xlchart.v1.55" hidden="1">Time!$G$1</definedName>
    <definedName name="_xlchart.v1.56" hidden="1">Time!$G$2:$G$43</definedName>
    <definedName name="_xlchart.v1.57" hidden="1">Time!$A$2:$A$43</definedName>
    <definedName name="_xlchart.v1.58" hidden="1">Time!$B$1</definedName>
    <definedName name="_xlchart.v1.59" hidden="1">Time!$B$2:$B$43</definedName>
    <definedName name="_xlchart.v1.6" hidden="1">Ranking!$A$2:$A$216</definedName>
    <definedName name="_xlchart.v1.60" hidden="1">Time!$C$1</definedName>
    <definedName name="_xlchart.v1.61" hidden="1">Time!$C$2:$C$43</definedName>
    <definedName name="_xlchart.v1.62" hidden="1">Time!$A$2:$A$44</definedName>
    <definedName name="_xlchart.v1.63" hidden="1">Time!$B$1</definedName>
    <definedName name="_xlchart.v1.64" hidden="1">Time!$B$2:$B$44</definedName>
    <definedName name="_xlchart.v1.65" hidden="1">Time!$C$1</definedName>
    <definedName name="_xlchart.v1.66" hidden="1">Time!$C$2:$C$44</definedName>
    <definedName name="_xlchart.v1.67" hidden="1">Time!$F$2:$F$43</definedName>
    <definedName name="_xlchart.v1.68" hidden="1">Time!$G$1</definedName>
    <definedName name="_xlchart.v1.69" hidden="1">Time!$G$2:$G$43</definedName>
    <definedName name="_xlchart.v1.7" hidden="1">Ranking!$B$1</definedName>
    <definedName name="_xlchart.v1.70" hidden="1">QualityReview!$A$2:$B$13</definedName>
    <definedName name="_xlchart.v1.71" hidden="1">QualityReview!$C$1</definedName>
    <definedName name="_xlchart.v1.72" hidden="1">QualityReview!$C$2:$C$13</definedName>
    <definedName name="_xlchart.v1.73" hidden="1">QualityReview!$D$1</definedName>
    <definedName name="_xlchart.v1.74" hidden="1">QualityReview!$D$2:$D$13</definedName>
    <definedName name="_xlchart.v1.75" hidden="1">QualityReview!$E$1</definedName>
    <definedName name="_xlchart.v1.76" hidden="1">QualityReview!$E$2:$E$13</definedName>
    <definedName name="_xlchart.v1.77" hidden="1">QualityReview!$F$1</definedName>
    <definedName name="_xlchart.v1.78" hidden="1">QualityReview!$F$2:$F$13</definedName>
    <definedName name="_xlchart.v1.79" hidden="1">QualityReview!$A$23:$A$34</definedName>
    <definedName name="_xlchart.v1.8" hidden="1">Ranking!$B$2:$B$216</definedName>
    <definedName name="_xlchart.v1.80" hidden="1">QualityReview!$C$22</definedName>
    <definedName name="_xlchart.v1.81" hidden="1">QualityReview!$C$23:$C$34</definedName>
    <definedName name="_xlchart.v1.82" hidden="1">QualityReview!$D$22</definedName>
    <definedName name="_xlchart.v1.83" hidden="1">QualityReview!$D$23:$D$34</definedName>
    <definedName name="_xlchart.v1.84" hidden="1">QualityReview!$E$22</definedName>
    <definedName name="_xlchart.v1.85" hidden="1">QualityReview!$E$23:$E$34</definedName>
    <definedName name="_xlchart.v1.86" hidden="1">QualityReview!$F$22</definedName>
    <definedName name="_xlchart.v1.87" hidden="1">QualityReview!$F$23:$F$34</definedName>
    <definedName name="_xlchart.v1.9" hidden="1">Ranking!$C$1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7" l="1"/>
  <c r="D21" i="7"/>
  <c r="D16" i="7"/>
  <c r="D3" i="7"/>
  <c r="D19" i="7"/>
  <c r="D8" i="7"/>
  <c r="D14" i="7"/>
  <c r="D26" i="7"/>
  <c r="D27" i="7"/>
  <c r="D28" i="7"/>
  <c r="D25" i="7"/>
  <c r="D2" i="7"/>
  <c r="D33" i="7"/>
  <c r="D38" i="7"/>
  <c r="D39" i="7"/>
  <c r="D41" i="7"/>
  <c r="D42" i="7"/>
  <c r="D43" i="7"/>
  <c r="F42" i="7"/>
  <c r="A40" i="7"/>
  <c r="F40" i="7" s="1"/>
  <c r="E40" i="7"/>
  <c r="A44" i="7"/>
  <c r="F44" i="7" s="1"/>
  <c r="E44" i="7"/>
  <c r="A4" i="7"/>
  <c r="F4" i="7" s="1"/>
  <c r="E4" i="7"/>
  <c r="A9" i="7"/>
  <c r="F9" i="7" s="1"/>
  <c r="E9" i="7"/>
  <c r="A13" i="7"/>
  <c r="F13" i="7" s="1"/>
  <c r="E13" i="7"/>
  <c r="A11" i="7"/>
  <c r="F11" i="7" s="1"/>
  <c r="E11" i="7"/>
  <c r="A21" i="7"/>
  <c r="F21" i="7" s="1"/>
  <c r="E21" i="7"/>
  <c r="A5" i="7"/>
  <c r="F5" i="7" s="1"/>
  <c r="E5" i="7"/>
  <c r="A16" i="7"/>
  <c r="F16" i="7" s="1"/>
  <c r="E16" i="7"/>
  <c r="A20" i="7"/>
  <c r="F20" i="7" s="1"/>
  <c r="E20" i="7"/>
  <c r="A3" i="7"/>
  <c r="F3" i="7" s="1"/>
  <c r="E3" i="7"/>
  <c r="A6" i="7"/>
  <c r="F6" i="7" s="1"/>
  <c r="E6" i="7"/>
  <c r="A18" i="7"/>
  <c r="F18" i="7" s="1"/>
  <c r="E18" i="7"/>
  <c r="A23" i="7"/>
  <c r="F23" i="7" s="1"/>
  <c r="E23" i="7"/>
  <c r="A41" i="7"/>
  <c r="F41" i="7" s="1"/>
  <c r="E41" i="7"/>
  <c r="A19" i="7"/>
  <c r="F19" i="7" s="1"/>
  <c r="E19" i="7"/>
  <c r="A7" i="7"/>
  <c r="F7" i="7" s="1"/>
  <c r="E7" i="7"/>
  <c r="A17" i="7"/>
  <c r="F17" i="7" s="1"/>
  <c r="E17" i="7"/>
  <c r="A8" i="7"/>
  <c r="F8" i="7" s="1"/>
  <c r="E8" i="7"/>
  <c r="A14" i="7"/>
  <c r="F14" i="7" s="1"/>
  <c r="E14" i="7"/>
  <c r="A24" i="7"/>
  <c r="F24" i="7" s="1"/>
  <c r="E24" i="7"/>
  <c r="A15" i="7"/>
  <c r="F15" i="7" s="1"/>
  <c r="E15" i="7"/>
  <c r="A37" i="7"/>
  <c r="F37" i="7" s="1"/>
  <c r="E37" i="7"/>
  <c r="A42" i="7"/>
  <c r="E42" i="7"/>
  <c r="A26" i="7"/>
  <c r="F26" i="7" s="1"/>
  <c r="E26" i="7"/>
  <c r="A29" i="7"/>
  <c r="F29" i="7" s="1"/>
  <c r="E29" i="7"/>
  <c r="A27" i="7"/>
  <c r="F27" i="7" s="1"/>
  <c r="E27" i="7"/>
  <c r="A28" i="7"/>
  <c r="F28" i="7" s="1"/>
  <c r="E28" i="7"/>
  <c r="A25" i="7"/>
  <c r="F25" i="7" s="1"/>
  <c r="E25" i="7"/>
  <c r="A30" i="7"/>
  <c r="F30" i="7" s="1"/>
  <c r="E30" i="7"/>
  <c r="A31" i="7"/>
  <c r="F31" i="7" s="1"/>
  <c r="E31" i="7"/>
  <c r="A22" i="7"/>
  <c r="F22" i="7" s="1"/>
  <c r="E22" i="7"/>
  <c r="A2" i="7"/>
  <c r="F2" i="7" s="1"/>
  <c r="E2" i="7"/>
  <c r="A43" i="7"/>
  <c r="F43" i="7" s="1"/>
  <c r="E43" i="7"/>
  <c r="A12" i="7"/>
  <c r="F12" i="7" s="1"/>
  <c r="E12" i="7"/>
  <c r="A33" i="7"/>
  <c r="F33" i="7" s="1"/>
  <c r="E33" i="7"/>
  <c r="A38" i="7"/>
  <c r="F38" i="7" s="1"/>
  <c r="E38" i="7"/>
  <c r="A39" i="7"/>
  <c r="F39" i="7" s="1"/>
  <c r="E39" i="7"/>
  <c r="A34" i="7"/>
  <c r="F34" i="7" s="1"/>
  <c r="E34" i="7"/>
  <c r="A36" i="7"/>
  <c r="F36" i="7" s="1"/>
  <c r="E36" i="7"/>
  <c r="A35" i="7"/>
  <c r="F35" i="7" s="1"/>
  <c r="E35" i="7"/>
  <c r="A32" i="7"/>
  <c r="F32" i="7" s="1"/>
  <c r="E32" i="7"/>
  <c r="E10" i="7"/>
  <c r="A10" i="7"/>
  <c r="F10" i="7" s="1"/>
  <c r="A208" i="4"/>
  <c r="A216" i="4"/>
  <c r="A155" i="4"/>
  <c r="A156" i="4"/>
  <c r="A157" i="4"/>
  <c r="A158" i="4"/>
  <c r="A159" i="4"/>
  <c r="A160" i="4"/>
  <c r="A161" i="4"/>
  <c r="A162" i="4"/>
  <c r="A163" i="4"/>
  <c r="A164" i="4"/>
  <c r="A165" i="4"/>
  <c r="A166" i="4"/>
  <c r="A209" i="4"/>
  <c r="A167" i="4"/>
  <c r="A168" i="4"/>
  <c r="A169" i="4"/>
  <c r="A170" i="4"/>
  <c r="A171" i="4"/>
  <c r="A172" i="4"/>
  <c r="A173" i="4"/>
  <c r="A174" i="4"/>
  <c r="A210" i="4"/>
  <c r="A175" i="4"/>
  <c r="A176" i="4"/>
  <c r="A177" i="4"/>
  <c r="A178" i="4"/>
  <c r="A179" i="4"/>
  <c r="A180" i="4"/>
  <c r="A181" i="4"/>
  <c r="A182" i="4"/>
  <c r="A183" i="4"/>
  <c r="A211" i="4"/>
  <c r="A184" i="4"/>
  <c r="A185" i="4"/>
  <c r="A186" i="4"/>
  <c r="A187" i="4"/>
  <c r="A188" i="4"/>
  <c r="A189" i="4"/>
  <c r="A190" i="4"/>
  <c r="A191" i="4"/>
  <c r="A154" i="4"/>
  <c r="A204" i="4"/>
  <c r="A215" i="4"/>
  <c r="A117" i="4"/>
  <c r="A118" i="4"/>
  <c r="A119" i="4"/>
  <c r="A120" i="4"/>
  <c r="A121" i="4"/>
  <c r="A122" i="4"/>
  <c r="A123" i="4"/>
  <c r="A124" i="4"/>
  <c r="A125" i="4"/>
  <c r="A126" i="4"/>
  <c r="A127" i="4"/>
  <c r="A128" i="4"/>
  <c r="A205" i="4"/>
  <c r="A129" i="4"/>
  <c r="A130" i="4"/>
  <c r="A131" i="4"/>
  <c r="A132" i="4"/>
  <c r="A133" i="4"/>
  <c r="A134" i="4"/>
  <c r="A135" i="4"/>
  <c r="A136" i="4"/>
  <c r="A206" i="4"/>
  <c r="A137" i="4"/>
  <c r="A138" i="4"/>
  <c r="A139" i="4"/>
  <c r="A140" i="4"/>
  <c r="A141" i="4"/>
  <c r="A142" i="4"/>
  <c r="A143" i="4"/>
  <c r="A144" i="4"/>
  <c r="A145" i="4"/>
  <c r="A207" i="4"/>
  <c r="A146" i="4"/>
  <c r="A147" i="4"/>
  <c r="A148" i="4"/>
  <c r="A149" i="4"/>
  <c r="A150" i="4"/>
  <c r="A151" i="4"/>
  <c r="A152" i="4"/>
  <c r="A153" i="4"/>
  <c r="A116" i="4"/>
  <c r="A200" i="4"/>
  <c r="A214" i="4"/>
  <c r="A79" i="4"/>
  <c r="A80" i="4"/>
  <c r="A81" i="4"/>
  <c r="A82" i="4"/>
  <c r="A83" i="4"/>
  <c r="A84" i="4"/>
  <c r="A85" i="4"/>
  <c r="A86" i="4"/>
  <c r="A87" i="4"/>
  <c r="A88" i="4"/>
  <c r="A89" i="4"/>
  <c r="A90" i="4"/>
  <c r="A201" i="4"/>
  <c r="A91" i="4"/>
  <c r="A92" i="4"/>
  <c r="A93" i="4"/>
  <c r="A94" i="4"/>
  <c r="A95" i="4"/>
  <c r="A96" i="4"/>
  <c r="A97" i="4"/>
  <c r="A98" i="4"/>
  <c r="A202" i="4"/>
  <c r="A99" i="4"/>
  <c r="A100" i="4"/>
  <c r="A101" i="4"/>
  <c r="A102" i="4"/>
  <c r="A103" i="4"/>
  <c r="A104" i="4"/>
  <c r="A105" i="4"/>
  <c r="A106" i="4"/>
  <c r="A107" i="4"/>
  <c r="A203" i="4"/>
  <c r="A108" i="4"/>
  <c r="A109" i="4"/>
  <c r="A110" i="4"/>
  <c r="A111" i="4"/>
  <c r="A112" i="4"/>
  <c r="A113" i="4"/>
  <c r="A114" i="4"/>
  <c r="A115" i="4"/>
  <c r="A78" i="4"/>
  <c r="A196" i="4"/>
  <c r="A213" i="4"/>
  <c r="A41" i="4"/>
  <c r="A42" i="4"/>
  <c r="A43" i="4"/>
  <c r="A44" i="4"/>
  <c r="A45" i="4"/>
  <c r="A46" i="4"/>
  <c r="A47" i="4"/>
  <c r="A48" i="4"/>
  <c r="A49" i="4"/>
  <c r="A50" i="4"/>
  <c r="A51" i="4"/>
  <c r="A52" i="4"/>
  <c r="A197" i="4"/>
  <c r="A53" i="4"/>
  <c r="A54" i="4"/>
  <c r="A55" i="4"/>
  <c r="A56" i="4"/>
  <c r="A57" i="4"/>
  <c r="A58" i="4"/>
  <c r="A59" i="4"/>
  <c r="A60" i="4"/>
  <c r="A198" i="4"/>
  <c r="A61" i="4"/>
  <c r="A62" i="4"/>
  <c r="A63" i="4"/>
  <c r="A64" i="4"/>
  <c r="A65" i="4"/>
  <c r="A66" i="4"/>
  <c r="A67" i="4"/>
  <c r="A68" i="4"/>
  <c r="A69" i="4"/>
  <c r="A199" i="4"/>
  <c r="A70" i="4"/>
  <c r="A71" i="4"/>
  <c r="A72" i="4"/>
  <c r="A73" i="4"/>
  <c r="A74" i="4"/>
  <c r="A75" i="4"/>
  <c r="A76" i="4"/>
  <c r="A77" i="4"/>
  <c r="A40" i="4"/>
  <c r="B40" i="4"/>
  <c r="C40" i="4"/>
  <c r="D40" i="4"/>
  <c r="A192" i="4"/>
  <c r="A212" i="4"/>
  <c r="A3" i="4"/>
  <c r="A4" i="4"/>
  <c r="A5" i="4"/>
  <c r="A6" i="4"/>
  <c r="A7" i="4"/>
  <c r="A8" i="4"/>
  <c r="A9" i="4"/>
  <c r="A10" i="4"/>
  <c r="A11" i="4"/>
  <c r="A12" i="4"/>
  <c r="A13" i="4"/>
  <c r="A14" i="4"/>
  <c r="A193" i="4"/>
  <c r="A15" i="4"/>
  <c r="A16" i="4"/>
  <c r="A17" i="4"/>
  <c r="A18" i="4"/>
  <c r="A19" i="4"/>
  <c r="A20" i="4"/>
  <c r="A21" i="4"/>
  <c r="A22" i="4"/>
  <c r="A194" i="4"/>
  <c r="A23" i="4"/>
  <c r="A24" i="4"/>
  <c r="A25" i="4"/>
  <c r="A26" i="4"/>
  <c r="A27" i="4"/>
  <c r="A28" i="4"/>
  <c r="A29" i="4"/>
  <c r="A30" i="4"/>
  <c r="A31" i="4"/>
  <c r="A195" i="4"/>
  <c r="A32" i="4"/>
  <c r="A33" i="4"/>
  <c r="A34" i="4"/>
  <c r="A35" i="4"/>
  <c r="A36" i="4"/>
  <c r="A37" i="4"/>
  <c r="A38" i="4"/>
  <c r="A39" i="4"/>
  <c r="A2" i="4"/>
  <c r="F13" i="6"/>
  <c r="F12" i="6"/>
  <c r="F11" i="6"/>
  <c r="F10" i="6"/>
  <c r="F9" i="6"/>
  <c r="F8" i="6"/>
  <c r="F7" i="6"/>
  <c r="F6" i="6"/>
  <c r="F5" i="6"/>
  <c r="F4" i="6"/>
  <c r="F3" i="6"/>
  <c r="F2" i="6"/>
  <c r="D17" i="7" l="1"/>
  <c r="D40" i="7"/>
  <c r="D12" i="7"/>
  <c r="D29" i="7"/>
  <c r="D7" i="7"/>
  <c r="D5" i="7"/>
  <c r="D32" i="7"/>
  <c r="D35" i="7"/>
  <c r="D22" i="7"/>
  <c r="D37" i="7"/>
  <c r="D23" i="7"/>
  <c r="D11" i="7"/>
  <c r="D36" i="7"/>
  <c r="D31" i="7"/>
  <c r="D15" i="7"/>
  <c r="D18" i="7"/>
  <c r="D13" i="7"/>
  <c r="D10" i="7"/>
  <c r="D34" i="7"/>
  <c r="D30" i="7"/>
  <c r="D24" i="7"/>
  <c r="D6" i="7"/>
  <c r="D9" i="7"/>
  <c r="D20" i="7"/>
  <c r="D44" i="7"/>
  <c r="D13" i="6"/>
  <c r="D34" i="6" s="1"/>
  <c r="E13" i="6"/>
  <c r="E34" i="6" s="1"/>
  <c r="C13" i="6"/>
  <c r="C34" i="6" s="1"/>
  <c r="F33" i="6"/>
  <c r="D12" i="6"/>
  <c r="D33" i="6" s="1"/>
  <c r="E12" i="6"/>
  <c r="E33" i="6" s="1"/>
  <c r="C12" i="6"/>
  <c r="C33" i="6" s="1"/>
  <c r="F32" i="6"/>
  <c r="D11" i="6"/>
  <c r="D32" i="6" s="1"/>
  <c r="E11" i="6"/>
  <c r="E32" i="6" s="1"/>
  <c r="C11" i="6"/>
  <c r="C32" i="6" s="1"/>
  <c r="F31" i="6"/>
  <c r="D10" i="6"/>
  <c r="D31" i="6" s="1"/>
  <c r="E10" i="6"/>
  <c r="E31" i="6" s="1"/>
  <c r="C10" i="6"/>
  <c r="C31" i="6" s="1"/>
  <c r="F30" i="6"/>
  <c r="D9" i="6"/>
  <c r="D30" i="6" s="1"/>
  <c r="E9" i="6"/>
  <c r="E30" i="6" s="1"/>
  <c r="C9" i="6"/>
  <c r="C30" i="6" s="1"/>
  <c r="F29" i="6"/>
  <c r="D8" i="6"/>
  <c r="D29" i="6" s="1"/>
  <c r="E8" i="6"/>
  <c r="E29" i="6" s="1"/>
  <c r="C8" i="6"/>
  <c r="C29" i="6" s="1"/>
  <c r="F28" i="6"/>
  <c r="D7" i="6"/>
  <c r="D28" i="6" s="1"/>
  <c r="E7" i="6"/>
  <c r="E28" i="6" s="1"/>
  <c r="C7" i="6"/>
  <c r="C28" i="6" s="1"/>
  <c r="F27" i="6"/>
  <c r="D6" i="6"/>
  <c r="D27" i="6" s="1"/>
  <c r="E6" i="6"/>
  <c r="E27" i="6" s="1"/>
  <c r="C6" i="6"/>
  <c r="C27" i="6" s="1"/>
  <c r="F26" i="6"/>
  <c r="D5" i="6"/>
  <c r="D26" i="6" s="1"/>
  <c r="E5" i="6"/>
  <c r="E26" i="6" s="1"/>
  <c r="C5" i="6"/>
  <c r="C26" i="6" s="1"/>
  <c r="F25" i="6"/>
  <c r="D4" i="6"/>
  <c r="D25" i="6" s="1"/>
  <c r="E4" i="6"/>
  <c r="E25" i="6" s="1"/>
  <c r="C4" i="6"/>
  <c r="C25" i="6" s="1"/>
  <c r="F24" i="6"/>
  <c r="D3" i="6"/>
  <c r="E3" i="6"/>
  <c r="E24" i="6" s="1"/>
  <c r="C3" i="6"/>
  <c r="C24" i="6" s="1"/>
  <c r="F23" i="6"/>
  <c r="D2" i="6"/>
  <c r="D23" i="6" s="1"/>
  <c r="E2" i="6"/>
  <c r="E23" i="6" s="1"/>
  <c r="C2" i="6"/>
  <c r="C23" i="6" s="1"/>
  <c r="A33" i="6"/>
  <c r="A34" i="6" s="1"/>
  <c r="A32" i="6"/>
  <c r="A29" i="6"/>
  <c r="A30" i="6" s="1"/>
  <c r="A28" i="6"/>
  <c r="A25" i="6"/>
  <c r="A26" i="6" s="1"/>
  <c r="A24" i="6"/>
  <c r="B24" i="6"/>
  <c r="D24" i="6"/>
  <c r="B25" i="6"/>
  <c r="B26" i="6"/>
  <c r="A27" i="6"/>
  <c r="B27" i="6"/>
  <c r="B28" i="6"/>
  <c r="B29" i="6"/>
  <c r="B30" i="6"/>
  <c r="A31" i="6"/>
  <c r="B31" i="6"/>
  <c r="B32" i="6"/>
  <c r="B33" i="6"/>
  <c r="B34" i="6"/>
  <c r="F34" i="6"/>
  <c r="B23" i="6"/>
  <c r="A23" i="6"/>
  <c r="C24" i="5"/>
  <c r="B24" i="5"/>
  <c r="C23" i="5"/>
  <c r="B23" i="5"/>
  <c r="C22" i="5"/>
  <c r="B22" i="5"/>
  <c r="C21" i="5"/>
  <c r="B21" i="5"/>
  <c r="C20" i="5"/>
  <c r="B20" i="5"/>
  <c r="B2" i="5"/>
  <c r="B1" i="5"/>
  <c r="B3" i="5"/>
  <c r="D2" i="4"/>
  <c r="D192" i="4"/>
  <c r="D212" i="4"/>
  <c r="D3" i="4"/>
  <c r="D4" i="4"/>
  <c r="D5" i="4"/>
  <c r="D6" i="4"/>
  <c r="D7" i="4"/>
  <c r="D8" i="4"/>
  <c r="D9" i="4"/>
  <c r="D10" i="4"/>
  <c r="D11" i="4"/>
  <c r="D12" i="4"/>
  <c r="D13" i="4"/>
  <c r="D14" i="4"/>
  <c r="D193" i="4"/>
  <c r="D15" i="4"/>
  <c r="D16" i="4"/>
  <c r="D17" i="4"/>
  <c r="D18" i="4"/>
  <c r="D19" i="4"/>
  <c r="D20" i="4"/>
  <c r="D21" i="4"/>
  <c r="D22" i="4"/>
  <c r="D194" i="4"/>
  <c r="D23" i="4"/>
  <c r="D24" i="4"/>
  <c r="D25" i="4"/>
  <c r="D26" i="4"/>
  <c r="D27" i="4"/>
  <c r="D28" i="4"/>
  <c r="D29" i="4"/>
  <c r="D30" i="4"/>
  <c r="D31" i="4"/>
  <c r="D195" i="4"/>
  <c r="D32" i="4"/>
  <c r="D33" i="4"/>
  <c r="D34" i="4"/>
  <c r="D35" i="4"/>
  <c r="D36" i="4"/>
  <c r="D37" i="4"/>
  <c r="D38" i="4"/>
  <c r="D39" i="4"/>
  <c r="D196" i="4"/>
  <c r="D213" i="4"/>
  <c r="D41" i="4"/>
  <c r="D42" i="4"/>
  <c r="D43" i="4"/>
  <c r="D44" i="4"/>
  <c r="D45" i="4"/>
  <c r="D46" i="4"/>
  <c r="D47" i="4"/>
  <c r="D48" i="4"/>
  <c r="D49" i="4"/>
  <c r="D50" i="4"/>
  <c r="D51" i="4"/>
  <c r="D52" i="4"/>
  <c r="D197" i="4"/>
  <c r="D53" i="4"/>
  <c r="D54" i="4"/>
  <c r="D55" i="4"/>
  <c r="D56" i="4"/>
  <c r="D57" i="4"/>
  <c r="D58" i="4"/>
  <c r="D59" i="4"/>
  <c r="D60" i="4"/>
  <c r="D198" i="4"/>
  <c r="D61" i="4"/>
  <c r="D62" i="4"/>
  <c r="D63" i="4"/>
  <c r="D64" i="4"/>
  <c r="D65" i="4"/>
  <c r="D66" i="4"/>
  <c r="D67" i="4"/>
  <c r="D68" i="4"/>
  <c r="D69" i="4"/>
  <c r="D199" i="4"/>
  <c r="D70" i="4"/>
  <c r="D71" i="4"/>
  <c r="D72" i="4"/>
  <c r="D73" i="4"/>
  <c r="D74" i="4"/>
  <c r="D75" i="4"/>
  <c r="D76" i="4"/>
  <c r="D77" i="4"/>
  <c r="D78" i="4"/>
  <c r="D200" i="4"/>
  <c r="D214" i="4"/>
  <c r="D79" i="4"/>
  <c r="D80" i="4"/>
  <c r="D81" i="4"/>
  <c r="D82" i="4"/>
  <c r="D83" i="4"/>
  <c r="D84" i="4"/>
  <c r="D85" i="4"/>
  <c r="D86" i="4"/>
  <c r="D87" i="4"/>
  <c r="D88" i="4"/>
  <c r="D89" i="4"/>
  <c r="D90" i="4"/>
  <c r="D201" i="4"/>
  <c r="D91" i="4"/>
  <c r="D92" i="4"/>
  <c r="D93" i="4"/>
  <c r="D94" i="4"/>
  <c r="D95" i="4"/>
  <c r="D96" i="4"/>
  <c r="D97" i="4"/>
  <c r="D98" i="4"/>
  <c r="D202" i="4"/>
  <c r="D99" i="4"/>
  <c r="D100" i="4"/>
  <c r="D101" i="4"/>
  <c r="D102" i="4"/>
  <c r="D103" i="4"/>
  <c r="D104" i="4"/>
  <c r="D105" i="4"/>
  <c r="D106" i="4"/>
  <c r="D107" i="4"/>
  <c r="D203" i="4"/>
  <c r="D108" i="4"/>
  <c r="D109" i="4"/>
  <c r="D110" i="4"/>
  <c r="D111" i="4"/>
  <c r="D112" i="4"/>
  <c r="D113" i="4"/>
  <c r="D114" i="4"/>
  <c r="D115" i="4"/>
  <c r="D116" i="4"/>
  <c r="D204" i="4"/>
  <c r="D215" i="4"/>
  <c r="D117" i="4"/>
  <c r="D118" i="4"/>
  <c r="D119" i="4"/>
  <c r="D120" i="4"/>
  <c r="D121" i="4"/>
  <c r="D122" i="4"/>
  <c r="D123" i="4"/>
  <c r="D124" i="4"/>
  <c r="D125" i="4"/>
  <c r="D126" i="4"/>
  <c r="D127" i="4"/>
  <c r="D128" i="4"/>
  <c r="D205" i="4"/>
  <c r="D129" i="4"/>
  <c r="D130" i="4"/>
  <c r="D131" i="4"/>
  <c r="D132" i="4"/>
  <c r="D133" i="4"/>
  <c r="D134" i="4"/>
  <c r="D135" i="4"/>
  <c r="D136" i="4"/>
  <c r="D206" i="4"/>
  <c r="D137" i="4"/>
  <c r="D138" i="4"/>
  <c r="D139" i="4"/>
  <c r="D140" i="4"/>
  <c r="D141" i="4"/>
  <c r="D142" i="4"/>
  <c r="D143" i="4"/>
  <c r="D144" i="4"/>
  <c r="D145" i="4"/>
  <c r="D207" i="4"/>
  <c r="D146" i="4"/>
  <c r="D147" i="4"/>
  <c r="D148" i="4"/>
  <c r="D149" i="4"/>
  <c r="D150" i="4"/>
  <c r="D151" i="4"/>
  <c r="D152" i="4"/>
  <c r="D153" i="4"/>
  <c r="D154" i="4"/>
  <c r="D208" i="4"/>
  <c r="D216" i="4"/>
  <c r="D155" i="4"/>
  <c r="D156" i="4"/>
  <c r="D157" i="4"/>
  <c r="D158" i="4"/>
  <c r="D159" i="4"/>
  <c r="D160" i="4"/>
  <c r="D161" i="4"/>
  <c r="D162" i="4"/>
  <c r="D163" i="4"/>
  <c r="D164" i="4"/>
  <c r="D165" i="4"/>
  <c r="D166" i="4"/>
  <c r="D209" i="4"/>
  <c r="D167" i="4"/>
  <c r="D168" i="4"/>
  <c r="D169" i="4"/>
  <c r="D170" i="4"/>
  <c r="D171" i="4"/>
  <c r="D172" i="4"/>
  <c r="D173" i="4"/>
  <c r="D174" i="4"/>
  <c r="D210" i="4"/>
  <c r="D175" i="4"/>
  <c r="D176" i="4"/>
  <c r="D177" i="4"/>
  <c r="D178" i="4"/>
  <c r="D179" i="4"/>
  <c r="D180" i="4"/>
  <c r="D181" i="4"/>
  <c r="D182" i="4"/>
  <c r="D183" i="4"/>
  <c r="D211" i="4"/>
  <c r="D184" i="4"/>
  <c r="D185" i="4"/>
  <c r="D186" i="4"/>
  <c r="D187" i="4"/>
  <c r="D188" i="4"/>
  <c r="D189" i="4"/>
  <c r="D190" i="4"/>
  <c r="D191" i="4"/>
  <c r="C208" i="4"/>
  <c r="B208" i="4"/>
  <c r="C216" i="4"/>
  <c r="B216" i="4"/>
  <c r="C155" i="4"/>
  <c r="B155" i="4"/>
  <c r="C156" i="4"/>
  <c r="B156" i="4"/>
  <c r="C157" i="4"/>
  <c r="B157" i="4"/>
  <c r="C158" i="4"/>
  <c r="B158" i="4"/>
  <c r="C159" i="4"/>
  <c r="B159" i="4"/>
  <c r="C160" i="4"/>
  <c r="B160" i="4"/>
  <c r="C161" i="4"/>
  <c r="B161" i="4"/>
  <c r="C162" i="4"/>
  <c r="B162" i="4"/>
  <c r="C163" i="4"/>
  <c r="B163" i="4"/>
  <c r="C164" i="4"/>
  <c r="B164" i="4"/>
  <c r="C165" i="4"/>
  <c r="B165" i="4"/>
  <c r="C166" i="4"/>
  <c r="B166" i="4"/>
  <c r="C209" i="4"/>
  <c r="B209" i="4"/>
  <c r="C167" i="4"/>
  <c r="B167" i="4"/>
  <c r="C168" i="4"/>
  <c r="B168" i="4"/>
  <c r="C169" i="4"/>
  <c r="B169" i="4"/>
  <c r="C170" i="4"/>
  <c r="B170" i="4"/>
  <c r="C171" i="4"/>
  <c r="B171" i="4"/>
  <c r="C172" i="4"/>
  <c r="B172" i="4"/>
  <c r="C173" i="4"/>
  <c r="B173" i="4"/>
  <c r="C174" i="4"/>
  <c r="B174" i="4"/>
  <c r="C210" i="4"/>
  <c r="B210" i="4"/>
  <c r="C175" i="4"/>
  <c r="B175" i="4"/>
  <c r="C176" i="4"/>
  <c r="B176" i="4"/>
  <c r="C177" i="4"/>
  <c r="B177" i="4"/>
  <c r="C178" i="4"/>
  <c r="B178" i="4"/>
  <c r="C179" i="4"/>
  <c r="B179" i="4"/>
  <c r="C180" i="4"/>
  <c r="B180" i="4"/>
  <c r="C181" i="4"/>
  <c r="B181" i="4"/>
  <c r="C182" i="4"/>
  <c r="B182" i="4"/>
  <c r="C183" i="4"/>
  <c r="B183" i="4"/>
  <c r="C211" i="4"/>
  <c r="B211" i="4"/>
  <c r="C184" i="4"/>
  <c r="B184" i="4"/>
  <c r="C185" i="4"/>
  <c r="B185" i="4"/>
  <c r="C186" i="4"/>
  <c r="B186" i="4"/>
  <c r="C187" i="4"/>
  <c r="B187" i="4"/>
  <c r="C188" i="4"/>
  <c r="B188" i="4"/>
  <c r="C189" i="4"/>
  <c r="B189" i="4"/>
  <c r="C190" i="4"/>
  <c r="B190" i="4"/>
  <c r="C191" i="4"/>
  <c r="B191" i="4"/>
  <c r="B154" i="4"/>
  <c r="C154" i="4"/>
  <c r="C204" i="4"/>
  <c r="B204" i="4"/>
  <c r="C215" i="4"/>
  <c r="B215" i="4"/>
  <c r="C117" i="4"/>
  <c r="B117" i="4"/>
  <c r="C118" i="4"/>
  <c r="B118" i="4"/>
  <c r="C119" i="4"/>
  <c r="B119" i="4"/>
  <c r="C120" i="4"/>
  <c r="B120" i="4"/>
  <c r="C121" i="4"/>
  <c r="B121" i="4"/>
  <c r="C122" i="4"/>
  <c r="B122" i="4"/>
  <c r="C123" i="4"/>
  <c r="B123" i="4"/>
  <c r="C124" i="4"/>
  <c r="B124" i="4"/>
  <c r="C125" i="4"/>
  <c r="B125" i="4"/>
  <c r="C126" i="4"/>
  <c r="B126" i="4"/>
  <c r="C127" i="4"/>
  <c r="B127" i="4"/>
  <c r="C128" i="4"/>
  <c r="B128" i="4"/>
  <c r="C205" i="4"/>
  <c r="B205" i="4"/>
  <c r="C129" i="4"/>
  <c r="B129" i="4"/>
  <c r="C130" i="4"/>
  <c r="B130" i="4"/>
  <c r="C131" i="4"/>
  <c r="B131" i="4"/>
  <c r="C132" i="4"/>
  <c r="B132" i="4"/>
  <c r="C133" i="4"/>
  <c r="B133" i="4"/>
  <c r="C134" i="4"/>
  <c r="B134" i="4"/>
  <c r="C135" i="4"/>
  <c r="B135" i="4"/>
  <c r="C136" i="4"/>
  <c r="B136" i="4"/>
  <c r="C206" i="4"/>
  <c r="B206" i="4"/>
  <c r="C137" i="4"/>
  <c r="B137" i="4"/>
  <c r="C138" i="4"/>
  <c r="B138" i="4"/>
  <c r="C139" i="4"/>
  <c r="B139" i="4"/>
  <c r="C140" i="4"/>
  <c r="B140" i="4"/>
  <c r="C141" i="4"/>
  <c r="B141" i="4"/>
  <c r="C142" i="4"/>
  <c r="B142" i="4"/>
  <c r="C143" i="4"/>
  <c r="B143" i="4"/>
  <c r="C144" i="4"/>
  <c r="B144" i="4"/>
  <c r="C145" i="4"/>
  <c r="B145" i="4"/>
  <c r="C207" i="4"/>
  <c r="B207" i="4"/>
  <c r="C146" i="4"/>
  <c r="B146" i="4"/>
  <c r="C147" i="4"/>
  <c r="B147" i="4"/>
  <c r="C148" i="4"/>
  <c r="B148" i="4"/>
  <c r="C149" i="4"/>
  <c r="B149" i="4"/>
  <c r="C150" i="4"/>
  <c r="B150" i="4"/>
  <c r="C151" i="4"/>
  <c r="B151" i="4"/>
  <c r="C152" i="4"/>
  <c r="B152" i="4"/>
  <c r="C153" i="4"/>
  <c r="B153" i="4"/>
  <c r="B116" i="4"/>
  <c r="C116" i="4"/>
  <c r="C200" i="4"/>
  <c r="B200" i="4"/>
  <c r="C214" i="4"/>
  <c r="B214" i="4"/>
  <c r="C79" i="4"/>
  <c r="B79" i="4"/>
  <c r="C80" i="4"/>
  <c r="B80" i="4"/>
  <c r="C81" i="4"/>
  <c r="B81" i="4"/>
  <c r="C82" i="4"/>
  <c r="B82" i="4"/>
  <c r="C83" i="4"/>
  <c r="B83" i="4"/>
  <c r="C84" i="4"/>
  <c r="B84" i="4"/>
  <c r="C85" i="4"/>
  <c r="B85" i="4"/>
  <c r="C86" i="4"/>
  <c r="B86" i="4"/>
  <c r="C87" i="4"/>
  <c r="B87" i="4"/>
  <c r="C88" i="4"/>
  <c r="B88" i="4"/>
  <c r="C89" i="4"/>
  <c r="B89" i="4"/>
  <c r="C90" i="4"/>
  <c r="B90" i="4"/>
  <c r="C201" i="4"/>
  <c r="B201" i="4"/>
  <c r="C91" i="4"/>
  <c r="B91" i="4"/>
  <c r="C92" i="4"/>
  <c r="B92" i="4"/>
  <c r="C93" i="4"/>
  <c r="B93" i="4"/>
  <c r="C94" i="4"/>
  <c r="B94" i="4"/>
  <c r="C95" i="4"/>
  <c r="B95" i="4"/>
  <c r="C96" i="4"/>
  <c r="B96" i="4"/>
  <c r="C97" i="4"/>
  <c r="B97" i="4"/>
  <c r="C98" i="4"/>
  <c r="B98" i="4"/>
  <c r="C202" i="4"/>
  <c r="B202" i="4"/>
  <c r="C99" i="4"/>
  <c r="B99" i="4"/>
  <c r="C100" i="4"/>
  <c r="B100" i="4"/>
  <c r="C101" i="4"/>
  <c r="B101" i="4"/>
  <c r="C102" i="4"/>
  <c r="B102" i="4"/>
  <c r="C103" i="4"/>
  <c r="B103" i="4"/>
  <c r="C104" i="4"/>
  <c r="B104" i="4"/>
  <c r="C105" i="4"/>
  <c r="B105" i="4"/>
  <c r="C106" i="4"/>
  <c r="B106" i="4"/>
  <c r="C107" i="4"/>
  <c r="B107" i="4"/>
  <c r="C203" i="4"/>
  <c r="B203" i="4"/>
  <c r="C108" i="4"/>
  <c r="B108" i="4"/>
  <c r="C109" i="4"/>
  <c r="B109" i="4"/>
  <c r="C110" i="4"/>
  <c r="B110" i="4"/>
  <c r="C111" i="4"/>
  <c r="B111" i="4"/>
  <c r="C112" i="4"/>
  <c r="B112" i="4"/>
  <c r="C113" i="4"/>
  <c r="B113" i="4"/>
  <c r="C114" i="4"/>
  <c r="B114" i="4"/>
  <c r="C115" i="4"/>
  <c r="B115" i="4"/>
  <c r="B78" i="4"/>
  <c r="C78" i="4"/>
  <c r="C196" i="4"/>
  <c r="B196" i="4"/>
  <c r="C213" i="4"/>
  <c r="B213" i="4"/>
  <c r="C41" i="4"/>
  <c r="B41" i="4"/>
  <c r="C42" i="4"/>
  <c r="B42" i="4"/>
  <c r="C43" i="4"/>
  <c r="B43" i="4"/>
  <c r="C44" i="4"/>
  <c r="B44" i="4"/>
  <c r="C45" i="4"/>
  <c r="B45" i="4"/>
  <c r="C46" i="4"/>
  <c r="B46" i="4"/>
  <c r="C47" i="4"/>
  <c r="B47" i="4"/>
  <c r="C48" i="4"/>
  <c r="B48" i="4"/>
  <c r="C49" i="4"/>
  <c r="B49" i="4"/>
  <c r="C50" i="4"/>
  <c r="B50" i="4"/>
  <c r="C51" i="4"/>
  <c r="B51" i="4"/>
  <c r="C52" i="4"/>
  <c r="B52" i="4"/>
  <c r="C197" i="4"/>
  <c r="B197" i="4"/>
  <c r="C53" i="4"/>
  <c r="B53" i="4"/>
  <c r="C54" i="4"/>
  <c r="B54" i="4"/>
  <c r="C55" i="4"/>
  <c r="B55" i="4"/>
  <c r="C56" i="4"/>
  <c r="B56" i="4"/>
  <c r="C57" i="4"/>
  <c r="B57" i="4"/>
  <c r="C58" i="4"/>
  <c r="B58" i="4"/>
  <c r="C59" i="4"/>
  <c r="B59" i="4"/>
  <c r="C60" i="4"/>
  <c r="B60" i="4"/>
  <c r="C198" i="4"/>
  <c r="B198" i="4"/>
  <c r="C61" i="4"/>
  <c r="B61" i="4"/>
  <c r="C62" i="4"/>
  <c r="B62" i="4"/>
  <c r="C63" i="4"/>
  <c r="B63" i="4"/>
  <c r="C64" i="4"/>
  <c r="B64" i="4"/>
  <c r="C65" i="4"/>
  <c r="B65" i="4"/>
  <c r="C66" i="4"/>
  <c r="B66" i="4"/>
  <c r="C67" i="4"/>
  <c r="B67" i="4"/>
  <c r="C68" i="4"/>
  <c r="B68" i="4"/>
  <c r="C69" i="4"/>
  <c r="B69" i="4"/>
  <c r="C199" i="4"/>
  <c r="B199" i="4"/>
  <c r="C70" i="4"/>
  <c r="B70" i="4"/>
  <c r="C71" i="4"/>
  <c r="B71" i="4"/>
  <c r="C72" i="4"/>
  <c r="B72" i="4"/>
  <c r="C73" i="4"/>
  <c r="B73" i="4"/>
  <c r="C74" i="4"/>
  <c r="B74" i="4"/>
  <c r="C75" i="4"/>
  <c r="B75" i="4"/>
  <c r="C76" i="4"/>
  <c r="B76" i="4"/>
  <c r="C77" i="4"/>
  <c r="B77" i="4"/>
  <c r="C192" i="4"/>
  <c r="B192" i="4"/>
  <c r="C212" i="4"/>
  <c r="B212" i="4"/>
  <c r="C3" i="4"/>
  <c r="B3" i="4"/>
  <c r="C4" i="4"/>
  <c r="B4" i="4"/>
  <c r="C5" i="4"/>
  <c r="B5" i="4"/>
  <c r="C6" i="4"/>
  <c r="B6" i="4"/>
  <c r="C7" i="4"/>
  <c r="B7" i="4"/>
  <c r="C8" i="4"/>
  <c r="B8" i="4"/>
  <c r="C9" i="4"/>
  <c r="B9" i="4"/>
  <c r="C10" i="4"/>
  <c r="B10" i="4"/>
  <c r="C11" i="4"/>
  <c r="B11" i="4"/>
  <c r="C12" i="4"/>
  <c r="B12" i="4"/>
  <c r="C13" i="4"/>
  <c r="B13" i="4"/>
  <c r="C14" i="4"/>
  <c r="B14" i="4"/>
  <c r="C193" i="4"/>
  <c r="B193" i="4"/>
  <c r="C15" i="4"/>
  <c r="B15" i="4"/>
  <c r="C16" i="4"/>
  <c r="B16" i="4"/>
  <c r="C17" i="4"/>
  <c r="B17" i="4"/>
  <c r="C18" i="4"/>
  <c r="B18" i="4"/>
  <c r="C19" i="4"/>
  <c r="B19" i="4"/>
  <c r="C20" i="4"/>
  <c r="B20" i="4"/>
  <c r="C21" i="4"/>
  <c r="B21" i="4"/>
  <c r="C22" i="4"/>
  <c r="B22" i="4"/>
  <c r="C194" i="4"/>
  <c r="B194" i="4"/>
  <c r="C23" i="4"/>
  <c r="B23" i="4"/>
  <c r="C24" i="4"/>
  <c r="B24" i="4"/>
  <c r="C25" i="4"/>
  <c r="B25" i="4"/>
  <c r="C26" i="4"/>
  <c r="B26" i="4"/>
  <c r="C27" i="4"/>
  <c r="B27" i="4"/>
  <c r="C28" i="4"/>
  <c r="B28" i="4"/>
  <c r="C29" i="4"/>
  <c r="B29" i="4"/>
  <c r="C30" i="4"/>
  <c r="B30" i="4"/>
  <c r="C31" i="4"/>
  <c r="B31" i="4"/>
  <c r="C195" i="4"/>
  <c r="B195" i="4"/>
  <c r="C32" i="4"/>
  <c r="B32" i="4"/>
  <c r="C33" i="4"/>
  <c r="B33" i="4"/>
  <c r="C34" i="4"/>
  <c r="B34" i="4"/>
  <c r="C35" i="4"/>
  <c r="B35" i="4"/>
  <c r="C36" i="4"/>
  <c r="B36" i="4"/>
  <c r="C37" i="4"/>
  <c r="B37" i="4"/>
  <c r="C38" i="4"/>
  <c r="B38" i="4"/>
  <c r="C39" i="4"/>
  <c r="B39" i="4"/>
  <c r="B2" i="4"/>
  <c r="C2" i="4"/>
  <c r="A2" i="3"/>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AL18" i="2" l="1"/>
  <c r="B19" i="7" s="1"/>
  <c r="AQ3" i="2" l="1"/>
  <c r="C40" i="7" s="1"/>
  <c r="AQ4" i="2"/>
  <c r="C44" i="7" s="1"/>
  <c r="AQ5" i="2"/>
  <c r="C4" i="7" s="1"/>
  <c r="AQ6" i="2"/>
  <c r="C9" i="7" s="1"/>
  <c r="AQ7" i="2"/>
  <c r="C13" i="7" s="1"/>
  <c r="AQ8" i="2"/>
  <c r="C11" i="7" s="1"/>
  <c r="AQ9" i="2"/>
  <c r="C21" i="7" s="1"/>
  <c r="AQ10" i="2"/>
  <c r="C5" i="7" s="1"/>
  <c r="AQ11" i="2"/>
  <c r="C16" i="7" s="1"/>
  <c r="AQ12" i="2"/>
  <c r="C20" i="7" s="1"/>
  <c r="AQ13" i="2"/>
  <c r="C3" i="7" s="1"/>
  <c r="AQ14" i="2"/>
  <c r="C6" i="7" s="1"/>
  <c r="AQ15" i="2"/>
  <c r="C18" i="7" s="1"/>
  <c r="AQ16" i="2"/>
  <c r="C23" i="7" s="1"/>
  <c r="AQ17" i="2"/>
  <c r="C41" i="7" s="1"/>
  <c r="AQ18" i="2"/>
  <c r="C19" i="7" s="1"/>
  <c r="AQ19" i="2"/>
  <c r="C7" i="7" s="1"/>
  <c r="AQ20" i="2"/>
  <c r="C17" i="7" s="1"/>
  <c r="AQ21" i="2"/>
  <c r="C8" i="7" s="1"/>
  <c r="AQ22" i="2"/>
  <c r="C14" i="7" s="1"/>
  <c r="AQ23" i="2"/>
  <c r="C24" i="7" s="1"/>
  <c r="AQ24" i="2"/>
  <c r="C15" i="7" s="1"/>
  <c r="AQ25" i="2"/>
  <c r="C37" i="7" s="1"/>
  <c r="AQ26" i="2"/>
  <c r="C42" i="7" s="1"/>
  <c r="AQ27" i="2"/>
  <c r="C26" i="7" s="1"/>
  <c r="AQ28" i="2"/>
  <c r="C29" i="7" s="1"/>
  <c r="AQ29" i="2"/>
  <c r="C27" i="7" s="1"/>
  <c r="AQ30" i="2"/>
  <c r="C28" i="7" s="1"/>
  <c r="AQ31" i="2"/>
  <c r="C25" i="7" s="1"/>
  <c r="AQ32" i="2"/>
  <c r="C30" i="7" s="1"/>
  <c r="AQ33" i="2"/>
  <c r="C31" i="7" s="1"/>
  <c r="AQ34" i="2"/>
  <c r="C22" i="7" s="1"/>
  <c r="AQ35" i="2"/>
  <c r="C2" i="7" s="1"/>
  <c r="AQ36" i="2"/>
  <c r="C43" i="7" s="1"/>
  <c r="AQ37" i="2"/>
  <c r="C12" i="7" s="1"/>
  <c r="AQ38" i="2"/>
  <c r="C33" i="7" s="1"/>
  <c r="AQ39" i="2"/>
  <c r="C38" i="7" s="1"/>
  <c r="AQ40" i="2"/>
  <c r="C39" i="7" s="1"/>
  <c r="AQ41" i="2"/>
  <c r="C34" i="7" s="1"/>
  <c r="AQ42" i="2"/>
  <c r="C36" i="7" s="1"/>
  <c r="AQ43" i="2"/>
  <c r="C35" i="7" s="1"/>
  <c r="AQ44" i="2"/>
  <c r="C32" i="7" s="1"/>
  <c r="AQ2" i="2"/>
  <c r="C10" i="7" s="1"/>
  <c r="AL3" i="2"/>
  <c r="B40" i="7" s="1"/>
  <c r="AL4" i="2"/>
  <c r="B44" i="7" s="1"/>
  <c r="AL5" i="2"/>
  <c r="B4" i="7" s="1"/>
  <c r="AL6" i="2"/>
  <c r="B9" i="7" s="1"/>
  <c r="AL7" i="2"/>
  <c r="B13" i="7" s="1"/>
  <c r="AL8" i="2"/>
  <c r="B11" i="7" s="1"/>
  <c r="AL9" i="2"/>
  <c r="B21" i="7" s="1"/>
  <c r="AL10" i="2"/>
  <c r="B5" i="7" s="1"/>
  <c r="AL11" i="2"/>
  <c r="B16" i="7" s="1"/>
  <c r="AL12" i="2"/>
  <c r="B20" i="7" s="1"/>
  <c r="AL13" i="2"/>
  <c r="B3" i="7" s="1"/>
  <c r="AL14" i="2"/>
  <c r="B6" i="7" s="1"/>
  <c r="AL15" i="2"/>
  <c r="B18" i="7" s="1"/>
  <c r="AL16" i="2"/>
  <c r="B23" i="7" s="1"/>
  <c r="AL17" i="2"/>
  <c r="B41" i="7" s="1"/>
  <c r="AL19" i="2"/>
  <c r="B7" i="7" s="1"/>
  <c r="AL20" i="2"/>
  <c r="B17" i="7" s="1"/>
  <c r="AL21" i="2"/>
  <c r="B8" i="7" s="1"/>
  <c r="AL22" i="2"/>
  <c r="B14" i="7" s="1"/>
  <c r="AL23" i="2"/>
  <c r="B24" i="7" s="1"/>
  <c r="AL24" i="2"/>
  <c r="B15" i="7" s="1"/>
  <c r="AL25" i="2"/>
  <c r="B37" i="7" s="1"/>
  <c r="AL26" i="2"/>
  <c r="B42" i="7" s="1"/>
  <c r="AL27" i="2"/>
  <c r="B26" i="7" s="1"/>
  <c r="AL28" i="2"/>
  <c r="B29" i="7" s="1"/>
  <c r="AL29" i="2"/>
  <c r="B27" i="7" s="1"/>
  <c r="AL30" i="2"/>
  <c r="B28" i="7" s="1"/>
  <c r="AL31" i="2"/>
  <c r="B25" i="7" s="1"/>
  <c r="AL32" i="2"/>
  <c r="B30" i="7" s="1"/>
  <c r="AL33" i="2"/>
  <c r="B31" i="7" s="1"/>
  <c r="AL34" i="2"/>
  <c r="B22" i="7" s="1"/>
  <c r="AL35" i="2"/>
  <c r="B2" i="7" s="1"/>
  <c r="AL36" i="2"/>
  <c r="B43" i="7" s="1"/>
  <c r="AL37" i="2"/>
  <c r="B12" i="7" s="1"/>
  <c r="AL38" i="2"/>
  <c r="B33" i="7" s="1"/>
  <c r="AL39" i="2"/>
  <c r="B38" i="7" s="1"/>
  <c r="AL40" i="2"/>
  <c r="B39" i="7" s="1"/>
  <c r="AL41" i="2"/>
  <c r="B34" i="7" s="1"/>
  <c r="AL42" i="2"/>
  <c r="B36" i="7" s="1"/>
  <c r="AL43" i="2"/>
  <c r="B35" i="7" s="1"/>
  <c r="AL44" i="2"/>
  <c r="B32" i="7" s="1"/>
  <c r="AL2" i="2"/>
  <c r="B10" i="7" s="1"/>
  <c r="I2" i="2"/>
  <c r="G10" i="7" s="1"/>
  <c r="I3" i="2"/>
  <c r="G40" i="7" s="1"/>
  <c r="I4" i="2"/>
  <c r="G44" i="7" s="1"/>
  <c r="I5" i="2"/>
  <c r="G4" i="7" s="1"/>
  <c r="I6" i="2"/>
  <c r="G9" i="7" s="1"/>
  <c r="I7" i="2"/>
  <c r="G13" i="7" s="1"/>
  <c r="I8" i="2"/>
  <c r="G11" i="7" s="1"/>
  <c r="I9" i="2"/>
  <c r="G21" i="7" s="1"/>
  <c r="I10" i="2"/>
  <c r="G5" i="7" s="1"/>
  <c r="I11" i="2"/>
  <c r="G16" i="7" s="1"/>
  <c r="I12" i="2"/>
  <c r="G20" i="7" s="1"/>
  <c r="I13" i="2"/>
  <c r="G3" i="7" s="1"/>
  <c r="I14" i="2"/>
  <c r="G6" i="7" s="1"/>
  <c r="I15" i="2"/>
  <c r="G18" i="7" s="1"/>
  <c r="I16" i="2"/>
  <c r="G23" i="7" s="1"/>
  <c r="I17" i="2"/>
  <c r="G41" i="7" s="1"/>
  <c r="I18" i="2"/>
  <c r="G19" i="7" s="1"/>
  <c r="I19" i="2"/>
  <c r="G7" i="7" s="1"/>
  <c r="I20" i="2"/>
  <c r="G17" i="7" s="1"/>
  <c r="I21" i="2"/>
  <c r="G8" i="7" s="1"/>
  <c r="I22" i="2"/>
  <c r="G14" i="7" s="1"/>
  <c r="I23" i="2"/>
  <c r="G24" i="7" s="1"/>
  <c r="I24" i="2"/>
  <c r="G15" i="7" s="1"/>
  <c r="I26" i="2"/>
  <c r="G42" i="7" s="1"/>
  <c r="I27" i="2"/>
  <c r="G26" i="7" s="1"/>
  <c r="I28" i="2"/>
  <c r="G29" i="7" s="1"/>
  <c r="I29" i="2"/>
  <c r="G27" i="7" s="1"/>
  <c r="I30" i="2"/>
  <c r="G28" i="7" s="1"/>
  <c r="I31" i="2"/>
  <c r="G25" i="7" s="1"/>
  <c r="I32" i="2"/>
  <c r="G30" i="7" s="1"/>
  <c r="I33" i="2"/>
  <c r="G31" i="7" s="1"/>
  <c r="I34" i="2"/>
  <c r="G22" i="7" s="1"/>
  <c r="I35" i="2"/>
  <c r="G2" i="7" s="1"/>
  <c r="I36" i="2"/>
  <c r="G43" i="7" s="1"/>
  <c r="I37" i="2"/>
  <c r="G12" i="7" s="1"/>
  <c r="I38" i="2"/>
  <c r="G33" i="7" s="1"/>
  <c r="I39" i="2"/>
  <c r="G38" i="7" s="1"/>
  <c r="I40" i="2"/>
  <c r="G39" i="7" s="1"/>
  <c r="I41" i="2"/>
  <c r="G34" i="7" s="1"/>
  <c r="I42" i="2"/>
  <c r="G36" i="7" s="1"/>
  <c r="I43" i="2"/>
  <c r="G35" i="7" s="1"/>
  <c r="I44" i="2"/>
  <c r="G32" i="7" s="1"/>
  <c r="I25" i="2"/>
  <c r="G37" i="7" s="1"/>
</calcChain>
</file>

<file path=xl/sharedStrings.xml><?xml version="1.0" encoding="utf-8"?>
<sst xmlns="http://schemas.openxmlformats.org/spreadsheetml/2006/main" count="2014" uniqueCount="260">
  <si>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</si>
  <si>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</si>
  <si>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</si>
  <si>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</si>
  <si>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</si>
  <si>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</si>
  <si>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</si>
  <si>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</si>
  <si>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</si>
  <si>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</si>
  <si>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</si>
  <si>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</si>
  <si>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</si>
  <si>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</si>
  <si>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</si>
  <si>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</si>
  <si>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</si>
  <si>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</si>
  <si>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</si>
  <si>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</si>
  <si>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</si>
  <si>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</si>
  <si>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</si>
  <si>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</si>
  <si>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</si>
  <si>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</si>
  <si>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</si>
  <si>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</si>
  <si>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</si>
  <si>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</si>
  <si>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</si>
  <si>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</si>
  <si>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</si>
  <si>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</si>
  <si>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</si>
  <si>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</si>
  <si>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</si>
  <si>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</si>
  <si>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</si>
  <si>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</si>
  <si>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</si>
  <si>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</si>
  <si>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</si>
  <si>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</si>
  <si>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</si>
  <si>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</si>
  <si>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</si>
  <si>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</si>
  <si>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</si>
  <si>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</si>
  <si>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</si>
  <si>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</si>
  <si>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</si>
  <si>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</si>
  <si>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</si>
  <si>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</si>
  <si>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</si>
  <si>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</si>
  <si>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</si>
  <si>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</si>
  <si>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</si>
  <si>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</si>
  <si>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</si>
  <si>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</si>
  <si>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</si>
  <si>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</si>
  <si>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</si>
  <si>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</si>
  <si>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</si>
  <si>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</si>
  <si>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</si>
  <si>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</si>
  <si>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</si>
  <si>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</si>
  <si>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</si>
  <si>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</si>
  <si>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</si>
  <si>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</si>
  <si>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</si>
  <si>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</si>
  <si>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</si>
  <si>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</si>
  <si>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</si>
  <si>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</si>
  <si>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</si>
  <si>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</si>
  <si>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</si>
  <si>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</si>
  <si>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</si>
  <si>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</si>
  <si>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</si>
  <si>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</si>
  <si>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</si>
  <si>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</si>
  <si>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</si>
  <si>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</si>
  <si>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</si>
  <si>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</si>
  <si>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</si>
  <si>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</si>
  <si>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</si>
  <si>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</si>
  <si>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</si>
  <si>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</si>
  <si>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</si>
  <si>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</si>
  <si>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</si>
  <si>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</si>
  <si>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</si>
  <si>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</si>
  <si>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</si>
  <si>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</si>
  <si>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</si>
  <si>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</si>
  <si>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</si>
  <si>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</si>
  <si>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</si>
  <si>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</si>
  <si>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</si>
  <si>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</si>
  <si>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</si>
  <si>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</si>
  <si>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</si>
  <si>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</si>
  <si>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</si>
  <si>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</si>
  <si>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</si>
  <si>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</si>
  <si>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</si>
  <si>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</si>
  <si>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</si>
  <si>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</si>
  <si>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</si>
  <si>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</si>
  <si>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</si>
  <si>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</si>
  <si>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</si>
  <si>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</si>
  <si>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</si>
  <si>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</si>
  <si>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</si>
  <si>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</si>
  <si>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</si>
  <si>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</si>
  <si>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</si>
  <si>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</si>
  <si>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</si>
  <si>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</si>
  <si>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</si>
  <si>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</si>
  <si>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</si>
  <si>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</si>
  <si>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</si>
  <si>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</si>
  <si>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</si>
  <si>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</si>
  <si>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</si>
  <si>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</si>
  <si>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</si>
  <si>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</si>
  <si>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</si>
  <si>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</si>
  <si>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</si>
  <si>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</si>
  <si>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</si>
  <si>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</si>
  <si>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</si>
  <si>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</si>
  <si>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</si>
  <si>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</si>
  <si>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</si>
  <si>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</si>
  <si>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</si>
  <si>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</si>
  <si>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</si>
  <si>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</si>
  <si>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</si>
  <si>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</si>
  <si>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</si>
  <si>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</si>
  <si>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</si>
  <si>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</si>
  <si>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</si>
  <si>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</si>
  <si>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</si>
  <si>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</si>
  <si>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</si>
  <si>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</si>
  <si>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</si>
  <si>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</si>
  <si>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</si>
  <si>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</si>
  <si>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</si>
  <si>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</si>
  <si>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</si>
  <si>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</si>
  <si>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</si>
  <si>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</si>
  <si>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</si>
  <si>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</si>
  <si>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</si>
  <si>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</si>
  <si>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</si>
  <si>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</si>
  <si>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</si>
  <si>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</si>
  <si>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</si>
  <si>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</si>
  <si>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</si>
  <si>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</si>
  <si>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</si>
  <si>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</si>
  <si>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</si>
  <si>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</si>
  <si>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</si>
  <si>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</si>
  <si>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</si>
  <si>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</si>
  <si>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</si>
  <si>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</si>
  <si>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</si>
  <si>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</si>
  <si>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</si>
  <si>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</si>
  <si>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</si>
  <si>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</si>
  <si>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</si>
  <si>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</si>
  <si>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</si>
  <si>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</si>
  <si>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</si>
  <si>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</si>
  <si>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</si>
  <si>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</si>
  <si>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Processing time</t>
  </si>
  <si>
    <t>Processing time (EARS)</t>
  </si>
  <si>
    <t>Processing time (MASTER)</t>
  </si>
  <si>
    <t>occupation</t>
  </si>
  <si>
    <t>EARS1</t>
  </si>
  <si>
    <t>EARS2</t>
  </si>
  <si>
    <t>MASTER1</t>
  </si>
  <si>
    <t>MASTER2</t>
  </si>
  <si>
    <t>MASTER</t>
  </si>
  <si>
    <t>EARS</t>
  </si>
  <si>
    <t>free</t>
  </si>
  <si>
    <t>Researcher</t>
  </si>
  <si>
    <t>Industry Expert</t>
  </si>
  <si>
    <t>Experience</t>
  </si>
  <si>
    <t>Writing</t>
  </si>
  <si>
    <t>Reading</t>
  </si>
  <si>
    <t>Templates</t>
  </si>
  <si>
    <t>none</t>
  </si>
  <si>
    <t>Free</t>
  </si>
  <si>
    <t>Req1</t>
  </si>
  <si>
    <t>Req2</t>
  </si>
  <si>
    <t>Req3</t>
  </si>
  <si>
    <t>Req4</t>
  </si>
  <si>
    <t>Background</t>
  </si>
  <si>
    <t>Review</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</si>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</sst>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xf numFmtId="21" fontId="0" fillId="0" borderId="0" xfId="0" applyNumberFormat="1"/>
    <xf numFmtId="2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Ex9.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A963-43AA-859D-D1B4AD545A4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A963-43AA-859D-D1B4AD545A4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A963-43AA-859D-D1B4AD545A47}"/>
              </c:ext>
            </c:extLst>
          </c:dPt>
          <c:dLbls>
            <c:dLbl>
              <c:idx val="1"/>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DE"/>
                </a:p>
              </c:txPr>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963-43AA-859D-D1B4AD545A4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SubjectBackground!$A$1:$A$3</c:f>
              <c:strCache>
                <c:ptCount val="3"/>
                <c:pt idx="0">
                  <c:v>Industry Expert</c:v>
                </c:pt>
                <c:pt idx="1">
                  <c:v>Researcher</c:v>
                </c:pt>
                <c:pt idx="2">
                  <c:v>Student</c:v>
                </c:pt>
              </c:strCache>
            </c:strRef>
          </c:cat>
          <c:val>
            <c:numRef>
              <c:f>SubjectBackground!$B$1:$B$3</c:f>
              <c:numCache>
                <c:formatCode>General</c:formatCode>
                <c:ptCount val="3"/>
                <c:pt idx="0">
                  <c:v>4</c:v>
                </c:pt>
                <c:pt idx="1">
                  <c:v>0</c:v>
                </c:pt>
                <c:pt idx="2">
                  <c:v>38</c:v>
                </c:pt>
              </c:numCache>
            </c:numRef>
          </c:val>
          <c:extLst>
            <c:ext xmlns:c16="http://schemas.microsoft.com/office/drawing/2014/chart" uri="{C3380CC4-5D6E-409C-BE32-E72D297353CC}">
              <c16:uniqueId val="{00000000-A963-43AA-859D-D1B4AD545A47}"/>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Entry>
      <c:legendEntry>
        <c:idx val="1"/>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DE"/>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4"/>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645-45F9-A42D-8BFC5C5417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474-4750-B03C-6A5F423B22C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SubjectBackground!$B$19:$C$19</c:f>
              <c:strCache>
                <c:ptCount val="2"/>
                <c:pt idx="0">
                  <c:v>Yes</c:v>
                </c:pt>
                <c:pt idx="1">
                  <c:v>No</c:v>
                </c:pt>
              </c:strCache>
            </c:strRef>
          </c:cat>
          <c:val>
            <c:numRef>
              <c:f>SubjectBackground!$B$20:$C$20</c:f>
              <c:numCache>
                <c:formatCode>General</c:formatCode>
                <c:ptCount val="2"/>
                <c:pt idx="0">
                  <c:v>29</c:v>
                </c:pt>
                <c:pt idx="1">
                  <c:v>14</c:v>
                </c:pt>
              </c:numCache>
            </c:numRef>
          </c:val>
          <c:extLst>
            <c:ext xmlns:c16="http://schemas.microsoft.com/office/drawing/2014/chart" uri="{C3380CC4-5D6E-409C-BE32-E72D297353CC}">
              <c16:uniqueId val="{00000000-8645-45F9-A42D-8BFC5C5417AE}"/>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DE"/>
    </a:p>
  </c:txPr>
  <c:printSettings>
    <c:headerFooter/>
    <c:pageMargins b="0" l="0" r="0" t="0" header="0" footer="0"/>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178895631676615E-2"/>
          <c:y val="7.444782029629908E-2"/>
          <c:w val="0.94217329521707871"/>
          <c:h val="0.85503588063052816"/>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62E-4317-95DF-F816978D2A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C62E-4317-95DF-F816978D2AB8}"/>
              </c:ext>
            </c:extLst>
          </c:dPt>
          <c:dLbls>
            <c:dLbl>
              <c:idx val="0"/>
              <c:layout>
                <c:manualLayout>
                  <c:x val="0.25230447988762955"/>
                  <c:y val="6.6849816849816848E-2"/>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DE"/>
                </a:p>
              </c:txPr>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2E-4317-95DF-F816978D2AB8}"/>
                </c:ext>
              </c:extLst>
            </c:dLbl>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SubjectBackground!$B$21:$C$21</c:f>
              <c:numCache>
                <c:formatCode>General</c:formatCode>
                <c:ptCount val="2"/>
                <c:pt idx="0">
                  <c:v>1</c:v>
                </c:pt>
                <c:pt idx="1">
                  <c:v>42</c:v>
                </c:pt>
              </c:numCache>
            </c:numRef>
          </c:val>
          <c:extLst>
            <c:ext xmlns:c16="http://schemas.microsoft.com/office/drawing/2014/chart" uri="{C3380CC4-5D6E-409C-BE32-E72D297353CC}">
              <c16:uniqueId val="{00000000-C62E-4317-95DF-F816978D2AB8}"/>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bg1"/>
          </a:solidFill>
        </a:defRPr>
      </a:pPr>
      <a:endParaRPr lang="en-DE"/>
    </a:p>
  </c:txPr>
  <c:printSettings>
    <c:headerFooter/>
    <c:pageMargins b="0" l="0" r="0" t="0" header="0" footer="0"/>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tx>
            <c:strRef>
              <c:f>QualityReview!$C$1</c:f>
              <c:strCache>
                <c:ptCount val="1"/>
                <c:pt idx="0">
                  <c:v>vague</c:v>
                </c:pt>
              </c:strCache>
            </c:strRef>
          </c:tx>
          <c:spPr>
            <a:solidFill>
              <a:schemeClr val="accent6"/>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QualityReview!$C$2:$C$13</c:f>
              <c:numCache>
                <c:formatCode>General</c:formatCode>
                <c:ptCount val="12"/>
                <c:pt idx="0">
                  <c:v>41.860465116279073</c:v>
                </c:pt>
                <c:pt idx="1">
                  <c:v>41.860465116279073</c:v>
                </c:pt>
                <c:pt idx="2">
                  <c:v>41.860465116279073</c:v>
                </c:pt>
                <c:pt idx="3">
                  <c:v>20.930232558139537</c:v>
                </c:pt>
                <c:pt idx="4">
                  <c:v>62.790697674418603</c:v>
                </c:pt>
                <c:pt idx="5">
                  <c:v>39.534883720930232</c:v>
                </c:pt>
                <c:pt idx="6">
                  <c:v>25.581395348837212</c:v>
                </c:pt>
                <c:pt idx="7">
                  <c:v>34.883720930232556</c:v>
                </c:pt>
                <c:pt idx="8">
                  <c:v>37.209302325581397</c:v>
                </c:pt>
                <c:pt idx="9">
                  <c:v>27.906976744186046</c:v>
                </c:pt>
                <c:pt idx="10">
                  <c:v>34.883720930232556</c:v>
                </c:pt>
                <c:pt idx="11">
                  <c:v>27.906976744186046</c:v>
                </c:pt>
              </c:numCache>
            </c:numRef>
          </c:val>
          <c:extLst>
            <c:ext xmlns:c16="http://schemas.microsoft.com/office/drawing/2014/chart" uri="{C3380CC4-5D6E-409C-BE32-E72D297353CC}">
              <c16:uniqueId val="{00000000-85A9-4C44-8162-42119E8927DE}"/>
            </c:ext>
          </c:extLst>
        </c:ser>
        <c:ser>
          <c:idx val="1"/>
          <c:order val="1"/>
          <c:tx>
            <c:strRef>
              <c:f>QualityReview!$D$1</c:f>
              <c:strCache>
                <c:ptCount val="1"/>
                <c:pt idx="0">
                  <c:v>incomplete</c:v>
                </c:pt>
              </c:strCache>
            </c:strRef>
          </c:tx>
          <c:spPr>
            <a:solidFill>
              <a:schemeClr val="accent5"/>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QualityReview!$D$2:$D$13</c:f>
              <c:numCache>
                <c:formatCode>General</c:formatCode>
                <c:ptCount val="12"/>
                <c:pt idx="0">
                  <c:v>25.581395348837212</c:v>
                </c:pt>
                <c:pt idx="1">
                  <c:v>4.6511627906976747</c:v>
                </c:pt>
                <c:pt idx="2">
                  <c:v>16.279069767441861</c:v>
                </c:pt>
                <c:pt idx="3">
                  <c:v>16.279069767441861</c:v>
                </c:pt>
                <c:pt idx="4">
                  <c:v>25.581395348837212</c:v>
                </c:pt>
                <c:pt idx="5">
                  <c:v>32.558139534883722</c:v>
                </c:pt>
                <c:pt idx="6">
                  <c:v>39.534883720930232</c:v>
                </c:pt>
                <c:pt idx="7">
                  <c:v>25.581395348837212</c:v>
                </c:pt>
                <c:pt idx="8">
                  <c:v>20.930232558139537</c:v>
                </c:pt>
                <c:pt idx="9">
                  <c:v>20.930232558139537</c:v>
                </c:pt>
                <c:pt idx="10">
                  <c:v>30.232558139534881</c:v>
                </c:pt>
                <c:pt idx="11">
                  <c:v>30.232558139534881</c:v>
                </c:pt>
              </c:numCache>
            </c:numRef>
          </c:val>
          <c:extLst>
            <c:ext xmlns:c16="http://schemas.microsoft.com/office/drawing/2014/chart" uri="{C3380CC4-5D6E-409C-BE32-E72D297353CC}">
              <c16:uniqueId val="{00000001-85A9-4C44-8162-42119E8927DE}"/>
            </c:ext>
          </c:extLst>
        </c:ser>
        <c:ser>
          <c:idx val="2"/>
          <c:order val="2"/>
          <c:tx>
            <c:strRef>
              <c:f>QualityReview!$E$1</c:f>
              <c:strCache>
                <c:ptCount val="1"/>
                <c:pt idx="0">
                  <c:v>incorrect</c:v>
                </c:pt>
              </c:strCache>
            </c:strRef>
          </c:tx>
          <c:spPr>
            <a:solidFill>
              <a:schemeClr val="accent4"/>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QualityReview!$E$2:$E$13</c:f>
              <c:numCache>
                <c:formatCode>General</c:formatCode>
                <c:ptCount val="12"/>
                <c:pt idx="0">
                  <c:v>6.9767441860465116</c:v>
                </c:pt>
                <c:pt idx="1">
                  <c:v>9.3023255813953494</c:v>
                </c:pt>
                <c:pt idx="2">
                  <c:v>13.953488372093023</c:v>
                </c:pt>
                <c:pt idx="3">
                  <c:v>9.3023255813953494</c:v>
                </c:pt>
                <c:pt idx="4">
                  <c:v>6.9767441860465116</c:v>
                </c:pt>
                <c:pt idx="5">
                  <c:v>20.930232558139537</c:v>
                </c:pt>
                <c:pt idx="6">
                  <c:v>25.581395348837212</c:v>
                </c:pt>
                <c:pt idx="7">
                  <c:v>9.3023255813953494</c:v>
                </c:pt>
                <c:pt idx="8">
                  <c:v>4.6511627906976747</c:v>
                </c:pt>
                <c:pt idx="9">
                  <c:v>6.9767441860465116</c:v>
                </c:pt>
                <c:pt idx="10">
                  <c:v>13.953488372093023</c:v>
                </c:pt>
                <c:pt idx="11">
                  <c:v>27.906976744186046</c:v>
                </c:pt>
              </c:numCache>
            </c:numRef>
          </c:val>
          <c:extLst>
            <c:ext xmlns:c16="http://schemas.microsoft.com/office/drawing/2014/chart" uri="{C3380CC4-5D6E-409C-BE32-E72D297353CC}">
              <c16:uniqueId val="{00000002-85A9-4C44-8162-42119E8927DE}"/>
            </c:ext>
          </c:extLst>
        </c:ser>
        <c:ser>
          <c:idx val="3"/>
          <c:order val="3"/>
          <c:tx>
            <c:strRef>
              <c:f>QualityReview!$F$1</c:f>
              <c:strCache>
                <c:ptCount val="1"/>
                <c:pt idx="0">
                  <c:v>none</c:v>
                </c:pt>
              </c:strCache>
            </c:strRef>
          </c:tx>
          <c:spPr>
            <a:solidFill>
              <a:schemeClr val="accent6">
                <a:lumMod val="60000"/>
              </a:schemeClr>
            </a:solidFill>
            <a:ln>
              <a:noFill/>
            </a:ln>
            <a:effectLst/>
          </c:spPr>
          <c:invertIfNegative val="0"/>
          <c:cat>
            <c:multiLvlStrRef>
              <c:f>QualityReview!$A$2:$B$13</c:f>
              <c:multiLvlStrCache>
                <c:ptCount val="12"/>
                <c:lvl>
                  <c:pt idx="0">
                    <c:v>Req1</c:v>
                  </c:pt>
                  <c:pt idx="1">
                    <c:v>Req2</c:v>
                  </c:pt>
                  <c:pt idx="2">
                    <c:v>Req3</c:v>
                  </c:pt>
                  <c:pt idx="3">
                    <c:v>Req4</c:v>
                  </c:pt>
                  <c:pt idx="4">
                    <c:v>Req1</c:v>
                  </c:pt>
                  <c:pt idx="5">
                    <c:v>Req2</c:v>
                  </c:pt>
                  <c:pt idx="6">
                    <c:v>Req3</c:v>
                  </c:pt>
                  <c:pt idx="7">
                    <c:v>Req4</c:v>
                  </c:pt>
                  <c:pt idx="8">
                    <c:v>Req1</c:v>
                  </c:pt>
                  <c:pt idx="9">
                    <c:v>Req2</c:v>
                  </c:pt>
                  <c:pt idx="10">
                    <c:v>Req3</c:v>
                  </c:pt>
                  <c:pt idx="11">
                    <c:v>Req4</c:v>
                  </c:pt>
                </c:lvl>
                <c:lvl>
                  <c:pt idx="0">
                    <c:v>Free</c:v>
                  </c:pt>
                  <c:pt idx="4">
                    <c:v>EARS</c:v>
                  </c:pt>
                  <c:pt idx="8">
                    <c:v>MASTER</c:v>
                  </c:pt>
                </c:lvl>
              </c:multiLvlStrCache>
            </c:multiLvlStrRef>
          </c:cat>
          <c:val>
            <c:numRef>
              <c:f>QualityReview!$F$2:$F$13</c:f>
              <c:numCache>
                <c:formatCode>General</c:formatCode>
                <c:ptCount val="12"/>
                <c:pt idx="0">
                  <c:v>6.9767441860465116</c:v>
                </c:pt>
                <c:pt idx="1">
                  <c:v>16.279069767441861</c:v>
                </c:pt>
                <c:pt idx="2">
                  <c:v>25.581395348837212</c:v>
                </c:pt>
                <c:pt idx="3">
                  <c:v>25.581395348837212</c:v>
                </c:pt>
                <c:pt idx="4">
                  <c:v>13.953488372093023</c:v>
                </c:pt>
                <c:pt idx="5">
                  <c:v>16.279069767441861</c:v>
                </c:pt>
                <c:pt idx="6">
                  <c:v>27.906976744186046</c:v>
                </c:pt>
                <c:pt idx="7">
                  <c:v>39.534883720930232</c:v>
                </c:pt>
                <c:pt idx="8">
                  <c:v>30.232558139534881</c:v>
                </c:pt>
                <c:pt idx="9">
                  <c:v>41.860465116279073</c:v>
                </c:pt>
                <c:pt idx="10">
                  <c:v>27.906976744186046</c:v>
                </c:pt>
                <c:pt idx="11">
                  <c:v>25.581395348837212</c:v>
                </c:pt>
              </c:numCache>
            </c:numRef>
          </c:val>
          <c:extLst>
            <c:ext xmlns:c16="http://schemas.microsoft.com/office/drawing/2014/chart" uri="{C3380CC4-5D6E-409C-BE32-E72D297353CC}">
              <c16:uniqueId val="{00000003-85A9-4C44-8162-42119E8927DE}"/>
            </c:ext>
          </c:extLst>
        </c:ser>
        <c:dLbls>
          <c:showLegendKey val="0"/>
          <c:showVal val="0"/>
          <c:showCatName val="0"/>
          <c:showSerName val="0"/>
          <c:showPercent val="0"/>
          <c:showBubbleSize val="0"/>
        </c:dLbls>
        <c:gapWidth val="219"/>
        <c:overlap val="-27"/>
        <c:axId val="852054160"/>
        <c:axId val="852058424"/>
      </c:barChart>
      <c:catAx>
        <c:axId val="85205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2058424"/>
        <c:crosses val="autoZero"/>
        <c:auto val="1"/>
        <c:lblAlgn val="ctr"/>
        <c:lblOffset val="100"/>
        <c:noMultiLvlLbl val="0"/>
      </c:catAx>
      <c:valAx>
        <c:axId val="852058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r>
                  <a:rPr lang="en-US" sz="900" b="0" i="0" u="none" strike="noStrike" baseline="0" dirty="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900" b="0" i="0" u="none" strike="noStrike" kern="1200"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5205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8740157499999996" l="0.7" r="0.7" t="0.78740157499999996" header="0.3" footer="0.3"/>
    <c:pageSetup paperSize="9" orientation="landscape" horizontalDpi="1200" verticalDpi="1200"/>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DFFD1D8C-500C-4E2A-9211-797C479ECBE1}">
          <cx:tx>
            <cx:txData>
              <cx:f>_xlchart.v1.0</cx:f>
              <cx:v>free</cx:v>
            </cx:txData>
          </cx:tx>
          <cx:dataId val="0"/>
          <cx:layoutPr>
            <cx:visibility meanLine="0" meanMarker="1" nonoutliers="0" outliers="1"/>
            <cx:statistics quartileMethod="inclusive"/>
          </cx:layoutPr>
        </cx:series>
        <cx:series layoutId="boxWhisker" uniqueId="{98B69223-0ACB-44C9-9018-FA832260212A}">
          <cx:tx>
            <cx:txData>
              <cx:f>_xlchart.v1.2</cx:f>
              <cx:v>EARS</cx:v>
            </cx:txData>
          </cx:tx>
          <cx:dataId val="1"/>
          <cx:layoutPr>
            <cx:visibility meanLine="0" meanMarker="1" nonoutliers="0" outliers="1"/>
            <cx:statistics quartileMethod="inclusive"/>
          </cx:layoutPr>
        </cx:series>
        <cx:series layoutId="boxWhisker" uniqueId="{F4DD60D6-E854-4988-8C74-F33CFDB1A5CD}">
          <cx:tx>
            <cx:txData>
              <cx:f>_xlchart.v1.4</cx:f>
              <cx:v>MASTER</cx:v>
            </cx:txData>
          </cx:tx>
          <cx:dataId val="2"/>
          <cx:layoutPr>
            <cx:visibility meanLine="0" meanMarker="1" nonoutliers="0" outliers="1"/>
            <cx:statistics quartileMethod="inclusive"/>
          </cx:layoutPr>
        </cx:series>
      </cx:plotAreaRegion>
      <cx:axis id="0" hidden="1">
        <cx:catScaling gapWidth="1"/>
        <cx:tickLabels/>
      </cx:axis>
      <cx:axis id="1">
        <cx:valScaling/>
        <cx:title>
          <cx:tx>
            <cx:rich>
              <a:bodyPr spcFirstLastPara="1" vertOverflow="ellipsis" horzOverflow="overflow" wrap="square" lIns="0" tIns="0" rIns="0" bIns="0" anchor="ctr" anchorCtr="1"/>
              <a:lstStyle/>
              <a:p>
                <a:pPr algn="ctr" rtl="0">
                  <a:defRPr sz="1000"/>
                </a:pPr>
                <a:r>
                  <a:rPr lang="de-DE" sz="1000" b="0" i="0" u="none" strike="noStrike" baseline="0">
                    <a:solidFill>
                      <a:sysClr val="windowText" lastClr="000000">
                        <a:lumMod val="65000"/>
                        <a:lumOff val="35000"/>
                      </a:sysClr>
                    </a:solidFill>
                    <a:latin typeface="Calibri" panose="020F0502020204030204"/>
                  </a:rPr>
                  <a:t>worst </a:t>
                </a:r>
                <a:r>
                  <a:rPr lang="de-DE" sz="1000" b="0" i="0" u="none" strike="noStrike" baseline="0">
                    <a:solidFill>
                      <a:sysClr val="windowText" lastClr="000000">
                        <a:lumMod val="65000"/>
                        <a:lumOff val="35000"/>
                      </a:sysClr>
                    </a:solidFill>
                    <a:latin typeface="Segoe UI Symbol" panose="020B0502040204020203" pitchFamily="34" charset="0"/>
                    <a:ea typeface="Segoe UI Symbol" panose="020B0502040204020203" pitchFamily="34" charset="0"/>
                  </a:rPr>
                  <a:t>⟝ --                         -- </a:t>
                </a:r>
                <a:r>
                  <a:rPr lang="de-DE" sz="10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best</a:t>
                </a:r>
                <a:endParaRPr lang="de-DE" sz="1000" b="0" i="0" u="none" strike="noStrike" baseline="0">
                  <a:solidFill>
                    <a:sysClr val="windowText" lastClr="000000">
                      <a:lumMod val="65000"/>
                      <a:lumOff val="35000"/>
                    </a:sysClr>
                  </a:solidFill>
                  <a:latin typeface="Calibri" panose="020F0502020204030204"/>
                </a:endParaRPr>
              </a:p>
            </cx:rich>
          </cx:tx>
        </cx:title>
        <cx:majorGridlines/>
        <cx:tickLabels/>
        <cx:txPr>
          <a:bodyPr spcFirstLastPara="1" vertOverflow="ellipsis" horzOverflow="overflow" wrap="square" lIns="0" tIns="0" rIns="0" bIns="0" anchor="ctr" anchorCtr="1"/>
          <a:lstStyle/>
          <a:p>
            <a:pPr algn="ctr" rtl="0">
              <a:defRPr sz="1100"/>
            </a:pPr>
            <a:endParaRPr lang="de-DE" sz="1100" b="0" i="0" u="none" strike="noStrike" baseline="0">
              <a:solidFill>
                <a:sysClr val="windowText" lastClr="000000">
                  <a:lumMod val="65000"/>
                  <a:lumOff val="35000"/>
                </a:sysClr>
              </a:solidFill>
              <a:latin typeface="Calibri" panose="020F0502020204030204"/>
            </a:endParaRPr>
          </a:p>
        </cx:txPr>
      </cx:axis>
    </cx:plotArea>
    <cx:legend pos="r" align="ctr"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_xlchart.v1.38</cx:f>
      </cx:strDim>
      <cx:numDim type="val">
        <cx:f>_xlchart.v1.40</cx:f>
      </cx:numDim>
    </cx:data>
    <cx:data id="1">
      <cx:strDim type="cat">
        <cx:f>_xlchart.v1.38</cx:f>
      </cx:strDim>
      <cx:numDim type="val">
        <cx:f>_xlchart.v1.42</cx:f>
      </cx:numDim>
    </cx:data>
    <cx:data id="2">
      <cx:strDim type="cat">
        <cx:f>_xlchart.v1.38</cx:f>
      </cx:strDim>
      <cx:numDim type="val">
        <cx:f>_xlchart.v1.44</cx:f>
      </cx:numDim>
    </cx:data>
  </cx:chartData>
  <cx:chart>
    <cx:plotArea>
      <cx:plotAreaRegion>
        <cx:plotSurface>
          <cx:spPr>
            <a:ln>
              <a:noFill/>
            </a:ln>
          </cx:spPr>
        </cx:plotSurface>
        <cx:series layoutId="boxWhisker" uniqueId="{9F5367F5-9D47-46AD-B596-0EFA7A478491}">
          <cx:tx>
            <cx:txData>
              <cx:f>_xlchart.v1.39</cx:f>
              <cx:v>free</cx:v>
            </cx:txData>
          </cx:tx>
          <cx:dataId val="0"/>
          <cx:layoutPr>
            <cx:visibility meanLine="0" meanMarker="1" nonoutliers="0" outliers="1"/>
            <cx:statistics quartileMethod="inclusive"/>
          </cx:layoutPr>
        </cx:series>
        <cx:series layoutId="boxWhisker" uniqueId="{5A5F7C4B-719B-40B2-B332-D53E44E122AB}">
          <cx:tx>
            <cx:txData>
              <cx:f>_xlchart.v1.41</cx:f>
              <cx:v>EARS</cx:v>
            </cx:txData>
          </cx:tx>
          <cx:dataId val="1"/>
          <cx:layoutPr>
            <cx:visibility meanLine="0" meanMarker="1" nonoutliers="0" outliers="1"/>
            <cx:statistics quartileMethod="inclusive"/>
          </cx:layoutPr>
        </cx:series>
        <cx:series layoutId="boxWhisker" uniqueId="{55F26920-8301-4343-A252-521020BA38E7}">
          <cx:tx>
            <cx:txData>
              <cx:f>_xlchart.v1.43</cx:f>
              <cx:v>MASTER</cx:v>
            </cx:txData>
          </cx:tx>
          <cx:dataId val="2"/>
          <cx:layoutPr>
            <cx:visibility meanLine="0" meanMarker="1" nonoutliers="0" outliers="1"/>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_xlchart.v1.27</cx:f>
      </cx:strDim>
      <cx:numDim type="val">
        <cx:f>_xlchart.v1.30</cx:f>
      </cx:numDim>
    </cx:data>
    <cx:data id="1">
      <cx:strDim type="cat">
        <cx:f>_xlchart.v1.27</cx:f>
      </cx:strDim>
      <cx:numDim type="val">
        <cx:f>_xlchart.v1.33</cx:f>
      </cx:numDim>
    </cx:data>
    <cx:data id="2">
      <cx:strDim type="cat">
        <cx:f>_xlchart.v1.27</cx:f>
      </cx:strDim>
      <cx:numDim type="val">
        <cx:f>_xlchart.v1.36</cx:f>
      </cx:numDim>
    </cx:data>
  </cx:chartData>
  <cx:chart>
    <cx:plotArea>
      <cx:plotAreaRegion>
        <cx:plotSurface>
          <cx:spPr>
            <a:ln>
              <a:noFill/>
            </a:ln>
          </cx:spPr>
        </cx:plotSurface>
        <cx:series layoutId="boxWhisker" uniqueId="{CB637DB2-7F16-46BD-BECF-B186D777151E}">
          <cx:tx>
            <cx:txData>
              <cx:f>_xlchart.v1.29</cx:f>
              <cx:v>free</cx:v>
            </cx:txData>
          </cx:tx>
          <cx:dataId val="0"/>
          <cx:layoutPr>
            <cx:visibility nonoutliers="0"/>
            <cx:statistics quartileMethod="inclusive"/>
          </cx:layoutPr>
        </cx:series>
        <cx:series layoutId="boxWhisker" uniqueId="{C908A5A9-6C1E-4C60-B384-5224CE0FDF11}">
          <cx:tx>
            <cx:txData>
              <cx:f>_xlchart.v1.32</cx:f>
              <cx:v>EARS</cx:v>
            </cx:txData>
          </cx:tx>
          <cx:dataId val="1"/>
          <cx:layoutPr>
            <cx:visibility nonoutliers="0"/>
            <cx:statistics quartileMethod="inclusive"/>
          </cx:layoutPr>
        </cx:series>
        <cx:series layoutId="boxWhisker" uniqueId="{B19EAA18-68A6-4A27-8698-E85CD5441D2F}">
          <cx:tx>
            <cx:txData>
              <cx:f>_xlchart.v1.35</cx:f>
              <cx:v>MASTER</cx:v>
            </cx:txData>
          </cx:tx>
          <cx:dataId val="2"/>
          <cx:layoutPr>
            <cx:visibility nonoutliers="0"/>
            <cx:statistics quartileMethod="inclusive"/>
          </cx:layoutPr>
        </cx:series>
      </cx:plotAreaRegion>
      <cx:axis id="0">
        <cx:catScaling gapWidth="1"/>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worst ⟝ --                         -- ⟞ best</a:t>
                </a:r>
              </a:p>
              <a:p>
                <a:pPr marL="0" marR="0" lvl="0" indent="0" algn="ctr" defTabSz="914400" rtl="0" eaLnBrk="1" fontAlgn="auto" latinLnBrk="0" hangingPunct="1">
                  <a:lnSpc>
                    <a:spcPct val="100000"/>
                  </a:lnSpc>
                  <a:spcBef>
                    <a:spcPts val="0"/>
                  </a:spcBef>
                  <a:spcAft>
                    <a:spcPts val="0"/>
                  </a:spcAft>
                  <a:buClrTx/>
                  <a:buSzTx/>
                  <a:buFontTx/>
                  <a:buNone/>
                  <a:tabLst/>
                  <a:def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0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rich>
          </cx:tx>
        </cx:title>
        <cx:majorGridlines/>
        <cx:tickLabels/>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axis>
    </cx:plotArea>
    <cx:legend pos="b" align="ctr" overlay="0">
      <cx:txPr>
        <a:bodyPr vertOverflow="overflow" horzOverflow="overflow" wrap="square" lIns="0" tIns="0" rIns="0" bIns="0"/>
        <a:lstStyle/>
        <a:p>
          <a:pPr algn="ctr" rtl="0">
            <a:def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DE" sz="1100" b="0" i="0" u="none" strike="noStrike"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endParaRPr>
        </a:p>
      </cx:txPr>
    </cx:legend>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_xlchart.v1.62</cx:f>
      </cx:strDim>
      <cx:numDim type="val">
        <cx:f>_xlchart.v1.64</cx:f>
      </cx:numDim>
    </cx:data>
    <cx:data id="1">
      <cx:strDim type="cat">
        <cx:f>_xlchart.v1.62</cx:f>
      </cx:strDim>
      <cx:numDim type="val">
        <cx:f>_xlchart.v1.66</cx:f>
      </cx:numDim>
    </cx:data>
  </cx:chartData>
  <cx:chart>
    <cx:plotArea>
      <cx:plotAreaRegion>
        <cx:series layoutId="boxWhisker" uniqueId="{A7955AD6-7364-416F-A82A-58A1F76E455D}">
          <cx:tx>
            <cx:txData>
              <cx:f>_xlchart.v1.63</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6C77626C-2690-4B4A-A861-13008AE16954}">
          <cx:tx>
            <cx:txData>
              <cx:f>_xlchart.v1.65</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_xlchart.v1.57</cx:f>
      </cx:strDim>
      <cx:numDim type="val">
        <cx:f>_xlchart.v1.59</cx:f>
      </cx:numDim>
    </cx:data>
    <cx:data id="1">
      <cx:strDim type="cat">
        <cx:f>_xlchart.v1.57</cx:f>
      </cx:strDim>
      <cx:numDim type="val">
        <cx:f>_xlchart.v1.61</cx:f>
      </cx:numDim>
    </cx:data>
  </cx:chartData>
  <cx:chart>
    <cx:plotArea>
      <cx:plotAreaRegion>
        <cx:series layoutId="boxWhisker" uniqueId="{F8EE3ECA-F2A0-4D89-B44B-860DB1DF4BFB}">
          <cx:tx>
            <cx:txData>
              <cx:f>_xlchart.v1.58</cx:f>
              <cx:v>EARS</cx:v>
            </cx:txData>
          </cx:tx>
          <cx:spPr>
            <a:solidFill>
              <a:schemeClr val="accent2"/>
            </a:solidFill>
            <a:ln>
              <a:solidFill>
                <a:schemeClr val="accent2">
                  <a:lumMod val="75000"/>
                </a:schemeClr>
              </a:solidFill>
            </a:ln>
          </cx:spPr>
          <cx:dataId val="0"/>
          <cx:layoutPr>
            <cx:visibility meanLine="0" meanMarker="1" nonoutliers="0" outliers="1"/>
            <cx:statistics quartileMethod="inclusive"/>
          </cx:layoutPr>
        </cx:series>
        <cx:series layoutId="boxWhisker" uniqueId="{5FE71DA6-CBA9-45DB-9983-296628AFA7E5}">
          <cx:tx>
            <cx:txData>
              <cx:f>_xlchart.v1.60</cx:f>
              <cx:v>MASTER</cx:v>
            </cx:txData>
          </cx:tx>
          <cx:spPr>
            <a:solidFill>
              <a:schemeClr val="accent3"/>
            </a:solidFill>
            <a:ln>
              <a:solidFill>
                <a:schemeClr val="accent3">
                  <a:lumMod val="75000"/>
                </a:schemeClr>
              </a:solidFill>
            </a:ln>
          </cx:spPr>
          <cx:dataId val="1"/>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_xlchart.v1.54</cx:f>
      </cx:strDim>
      <cx:numDim type="val">
        <cx:f>_xlchart.v1.56</cx:f>
      </cx:numDim>
    </cx:data>
  </cx:chartData>
  <cx:chart>
    <cx:plotArea>
      <cx:plotAreaRegion>
        <cx:plotSurface>
          <cx:spPr>
            <a:ln>
              <a:noFill/>
            </a:ln>
          </cx:spPr>
        </cx:plotSurface>
        <cx:series layoutId="boxWhisker" uniqueId="{4F766D4F-6C7B-48A5-BD5A-CAC0903FDF09}">
          <cx:tx>
            <cx:txData>
              <cx:f>_xlchart.v1.55</cx:f>
              <cx:v>Total</cx:v>
            </cx:txData>
          </cx:tx>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_xlchart.v1.52</cx:f>
      </cx:strDim>
      <cx:numDim type="val">
        <cx:f>_xlchart.v1.53</cx:f>
      </cx:numDim>
    </cx:data>
  </cx:chartData>
  <cx:chart>
    <cx:plotArea>
      <cx:plotAreaRegion>
        <cx:series layoutId="boxWhisker" uniqueId="{E914D03C-3A87-4BAD-BE37-3DE379BA8C54}">
          <cx:dataId val="0"/>
          <cx:layoutPr>
            <cx:visibility meanLine="0" meanMarker="1" nonoutliers="0" outliers="1"/>
            <cx:statistics quartileMethod="inclusive"/>
          </cx:layoutPr>
        </cx:series>
      </cx:plotAreaRegion>
      <cx:axis id="0">
        <cx:catScaling gapWidth="1"/>
        <cx:tickLabels/>
      </cx:axis>
      <cx:axis id="1">
        <cx:valScaling/>
        <cx:majorGridlines/>
        <cx:tickLabels/>
        <cx:numFmt formatCode="m" sourceLinked="0"/>
      </cx:axis>
    </cx:plotArea>
  </cx:chart>
  <cx:spPr>
    <a:ln>
      <a:noFill/>
    </a:ln>
  </cx:spPr>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_xlchart.v1.70</cx:f>
      </cx:strDim>
      <cx:numDim type="val">
        <cx:f>_xlchart.v1.72</cx:f>
      </cx:numDim>
    </cx:data>
    <cx:data id="1">
      <cx:strDim type="cat">
        <cx:f>_xlchart.v1.70</cx:f>
      </cx:strDim>
      <cx:numDim type="val">
        <cx:f>_xlchart.v1.74</cx:f>
      </cx:numDim>
    </cx:data>
    <cx:data id="2">
      <cx:strDim type="cat">
        <cx:f>_xlchart.v1.70</cx:f>
      </cx:strDim>
      <cx:numDim type="val">
        <cx:f>_xlchart.v1.76</cx:f>
      </cx:numDim>
    </cx:data>
    <cx:data id="3">
      <cx:strDim type="cat">
        <cx:f>_xlchart.v1.70</cx:f>
      </cx:strDim>
      <cx:numDim type="val">
        <cx:f>_xlchart.v1.78</cx:f>
      </cx:numDim>
    </cx:data>
  </cx:chartData>
  <cx:chart>
    <cx:plotArea>
      <cx:plotAreaRegion>
        <cx:series layoutId="boxWhisker" uniqueId="{77F25C24-85DD-4A54-A7D1-D94F6F8E168F}">
          <cx:tx>
            <cx:txData>
              <cx:f>_xlchart.v1.71</cx:f>
              <cx:v>vague</cx:v>
            </cx:txData>
          </cx:tx>
          <cx:dataId val="0"/>
          <cx:layoutPr>
            <cx:visibility meanLine="0" nonoutliers="0"/>
            <cx:statistics quartileMethod="inclusive"/>
          </cx:layoutPr>
        </cx:series>
        <cx:series layoutId="boxWhisker" uniqueId="{14EEBEFD-7F9A-4E97-87C1-E8349BC99461}">
          <cx:tx>
            <cx:txData>
              <cx:f>_xlchart.v1.73</cx:f>
              <cx:v>incomplete</cx:v>
            </cx:txData>
          </cx:tx>
          <cx:dataId val="1"/>
          <cx:layoutPr>
            <cx:visibility nonoutliers="0"/>
            <cx:statistics quartileMethod="inclusive"/>
          </cx:layoutPr>
        </cx:series>
        <cx:series layoutId="boxWhisker" uniqueId="{E056748F-24A3-4E02-8A68-8AAC77CCAFCB}">
          <cx:tx>
            <cx:txData>
              <cx:f>_xlchart.v1.75</cx:f>
              <cx:v>incorrect</cx:v>
            </cx:txData>
          </cx:tx>
          <cx:dataId val="2"/>
          <cx:layoutPr>
            <cx:visibility nonoutliers="0"/>
            <cx:statistics quartileMethod="inclusive"/>
          </cx:layoutPr>
        </cx:series>
        <cx:series layoutId="boxWhisker" uniqueId="{672FCDD8-5A6D-4A50-BC3E-796BD53E6BB0}">
          <cx:tx>
            <cx:txData>
              <cx:f>_xlchart.v1.77</cx:f>
              <cx:v>none</cx:v>
            </cx:txData>
          </cx:tx>
          <cx:dataId val="3"/>
          <cx:layoutPr>
            <cx:visibility nonoutliers="0"/>
            <cx:statistics quartileMethod="inclusive"/>
          </cx:layoutPr>
        </cx:series>
      </cx:plotAreaRegion>
      <cx:axis id="0">
        <cx:catScaling gapWidth="1"/>
        <cx:tickLabels/>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Requirement</a:t>
                </a:r>
                <a:endParaRPr lang="en-DE">
                  <a:effectLst/>
                </a:endParaRPr>
              </a:p>
            </cx:rich>
          </cx:tx>
        </cx:title>
        <cx:majorGridlines/>
        <cx:tickLabels/>
      </cx:axis>
    </cx:plotArea>
    <cx:legend pos="b" align="ctr" overlay="0"/>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_xlchart.v1.79</cx:f>
      </cx:strDim>
      <cx:numDim type="val">
        <cx:f>_xlchart.v1.81</cx:f>
      </cx:numDim>
    </cx:data>
    <cx:data id="1">
      <cx:strDim type="cat">
        <cx:f>_xlchart.v1.79</cx:f>
      </cx:strDim>
      <cx:numDim type="val">
        <cx:f>_xlchart.v1.83</cx:f>
      </cx:numDim>
    </cx:data>
    <cx:data id="2">
      <cx:strDim type="cat">
        <cx:f>_xlchart.v1.79</cx:f>
      </cx:strDim>
      <cx:numDim type="val">
        <cx:f>_xlchart.v1.85</cx:f>
      </cx:numDim>
    </cx:data>
    <cx:data id="3">
      <cx:strDim type="cat">
        <cx:f>_xlchart.v1.79</cx:f>
      </cx:strDim>
      <cx:numDim type="val">
        <cx:f>_xlchart.v1.87</cx:f>
      </cx:numDim>
    </cx:data>
  </cx:chartData>
  <cx:chart>
    <cx:plotArea>
      <cx:plotAreaRegion>
        <cx:series layoutId="boxWhisker" uniqueId="{027BD639-9B66-4C1E-AA91-895916F501ED}">
          <cx:tx>
            <cx:txData>
              <cx:f>_xlchart.v1.80</cx:f>
              <cx:v>vague</cx:v>
            </cx:txData>
          </cx:tx>
          <cx:dataId val="0"/>
          <cx:layoutPr>
            <cx:visibility nonoutliers="0"/>
            <cx:statistics quartileMethod="inclusive"/>
          </cx:layoutPr>
        </cx:series>
        <cx:series layoutId="boxWhisker" uniqueId="{72CB3FFF-E10B-447F-9F63-53AD6057415C}">
          <cx:tx>
            <cx:txData>
              <cx:f>_xlchart.v1.82</cx:f>
              <cx:v>incomplete</cx:v>
            </cx:txData>
          </cx:tx>
          <cx:dataId val="1"/>
          <cx:layoutPr>
            <cx:visibility nonoutliers="0"/>
            <cx:statistics quartileMethod="inclusive"/>
          </cx:layoutPr>
        </cx:series>
        <cx:series layoutId="boxWhisker" uniqueId="{53BA64B2-98E1-43B8-8AF0-164E805B40AA}">
          <cx:tx>
            <cx:txData>
              <cx:f>_xlchart.v1.84</cx:f>
              <cx:v>incorrect</cx:v>
            </cx:txData>
          </cx:tx>
          <cx:dataId val="2"/>
          <cx:layoutPr>
            <cx:visibility nonoutliers="0"/>
            <cx:statistics quartileMethod="inclusive"/>
          </cx:layoutPr>
        </cx:series>
        <cx:series layoutId="boxWhisker" uniqueId="{AFDE7047-C063-4660-AE6C-95B79B0FA1CB}">
          <cx:tx>
            <cx:txData>
              <cx:f>_xlchart.v1.86</cx:f>
              <cx:v>none</cx:v>
            </cx:txData>
          </cx:tx>
          <cx:dataId val="3"/>
          <cx:layoutPr>
            <cx:visibility nonoutliers="0"/>
            <cx:statistics quartileMethod="inclusive"/>
          </cx:layoutPr>
        </cx:series>
      </cx:plotAreaRegion>
      <cx:axis id="0">
        <cx:catScaling gapWidth="1"/>
        <cx:tickLabels/>
        <cx:txPr>
          <a:bodyPr rot="-60000000" spcFirstLastPara="1" vertOverflow="ellipsis" vert="horz" wrap="square" lIns="0" tIns="0" rIns="0" bIns="0" anchor="ctr" anchorCtr="1"/>
          <a:lstStyle/>
          <a:p>
            <a:pPr>
              <a:defRPr sz="1200"/>
            </a:pPr>
            <a:endParaRPr lang="en-US" sz="1200"/>
          </a:p>
        </cx:txPr>
      </cx:axis>
      <cx:axis id="1">
        <cx:valScaling/>
        <cx:title>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9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 Review per Template System</a:t>
                </a:r>
                <a:endParaRPr lang="en-DE">
                  <a:effectLst/>
                </a:endParaRPr>
              </a:p>
            </cx:rich>
          </cx:tx>
        </cx:title>
        <cx:majorGridlines/>
        <cx:tickLabels/>
        <cx:txPr>
          <a:bodyPr rot="-60000000" spcFirstLastPara="1" vertOverflow="ellipsis" vert="horz" wrap="square" lIns="0" tIns="0" rIns="0" bIns="0" anchor="ctr" anchorCtr="1"/>
          <a:lstStyle/>
          <a:p>
            <a:pPr>
              <a:defRPr sz="1200"/>
            </a:pPr>
            <a:endParaRPr lang="en-US" sz="1200"/>
          </a:p>
        </cx:txPr>
      </cx:axis>
    </cx:plotArea>
    <cx:legend pos="b" align="ctr" overlay="0">
      <cx:txPr>
        <a:bodyPr spcFirstLastPara="1" vertOverflow="ellipsis" wrap="square" lIns="0" tIns="0" rIns="0" bIns="0" anchor="ctr" anchorCtr="1"/>
        <a:lstStyle/>
        <a:p>
          <a:pPr>
            <a:defRPr sz="1200"/>
          </a:pPr>
          <a:endParaRPr lang="en-US" sz="1200"/>
        </a:p>
      </cx:txPr>
    </cx:legend>
  </cx:chart>
  <cx:spPr>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8740157499999996" b="0.78740157499999996"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microsoft.com/office/2014/relationships/chartEx" Target="../charts/chartEx4.xml"/><Relationship Id="rId4" Type="http://schemas.microsoft.com/office/2014/relationships/chartEx" Target="../charts/chartEx7.xml"/></Relationships>
</file>

<file path=xl/drawings/_rels/drawing4.xml.rels><?xml version="1.0" encoding="UTF-8" standalone="yes"?>
<Relationships xmlns="http://schemas.openxmlformats.org/package/2006/relationships"><Relationship Id="rId3" Type="http://schemas.microsoft.com/office/2014/relationships/chartEx" Target="../charts/chartEx9.xml"/><Relationship Id="rId2" Type="http://schemas.openxmlformats.org/officeDocument/2006/relationships/chart" Target="../charts/chart4.xml"/><Relationship Id="rId1" Type="http://schemas.microsoft.com/office/2014/relationships/chartEx" Target="../charts/chartEx8.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57150</xdr:rowOff>
    </xdr:from>
    <xdr:to>
      <xdr:col>7</xdr:col>
      <xdr:colOff>676275</xdr:colOff>
      <xdr:row>14</xdr:row>
      <xdr:rowOff>123825</xdr:rowOff>
    </xdr:to>
    <xdr:graphicFrame macro="">
      <xdr:nvGraphicFramePr>
        <xdr:cNvPr id="2" name="Diagramm 1">
          <a:extLst>
            <a:ext uri="{FF2B5EF4-FFF2-40B4-BE49-F238E27FC236}">
              <a16:creationId xmlns:a16="http://schemas.microsoft.com/office/drawing/2014/main" id="{467A6503-A986-56EF-DEEE-8B1BF929E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66675</xdr:rowOff>
    </xdr:from>
    <xdr:to>
      <xdr:col>9</xdr:col>
      <xdr:colOff>514350</xdr:colOff>
      <xdr:row>35</xdr:row>
      <xdr:rowOff>28575</xdr:rowOff>
    </xdr:to>
    <xdr:graphicFrame macro="">
      <xdr:nvGraphicFramePr>
        <xdr:cNvPr id="3" name="Diagramm 2">
          <a:extLst>
            <a:ext uri="{FF2B5EF4-FFF2-40B4-BE49-F238E27FC236}">
              <a16:creationId xmlns:a16="http://schemas.microsoft.com/office/drawing/2014/main" id="{98436FC9-B9F1-72B3-4765-A322399B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828676</xdr:colOff>
      <xdr:row>17</xdr:row>
      <xdr:rowOff>57151</xdr:rowOff>
    </xdr:from>
    <xdr:to>
      <xdr:col>13</xdr:col>
      <xdr:colOff>466726</xdr:colOff>
      <xdr:row>35</xdr:row>
      <xdr:rowOff>95251</xdr:rowOff>
    </xdr:to>
    <xdr:graphicFrame macro="">
      <xdr:nvGraphicFramePr>
        <xdr:cNvPr id="5" name="Diagramm 4">
          <a:extLst>
            <a:ext uri="{FF2B5EF4-FFF2-40B4-BE49-F238E27FC236}">
              <a16:creationId xmlns:a16="http://schemas.microsoft.com/office/drawing/2014/main" id="{7E012E6E-D166-66FE-ABF5-E8F9D7E70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0</xdr:row>
      <xdr:rowOff>161925</xdr:rowOff>
    </xdr:from>
    <xdr:to>
      <xdr:col>9</xdr:col>
      <xdr:colOff>781050</xdr:colOff>
      <xdr:row>16</xdr:row>
      <xdr:rowOff>9525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74A18500-178E-986C-E04C-DD9BB4EFBD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2850" y="161925"/>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4</xdr:col>
      <xdr:colOff>485774</xdr:colOff>
      <xdr:row>17</xdr:row>
      <xdr:rowOff>85725</xdr:rowOff>
    </xdr:from>
    <xdr:to>
      <xdr:col>10</xdr:col>
      <xdr:colOff>28574</xdr:colOff>
      <xdr:row>33</xdr:row>
      <xdr:rowOff>85725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6EC7A2BA-79C3-E09E-BF3F-3FC892FFED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38574" y="30099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10</xdr:col>
      <xdr:colOff>123825</xdr:colOff>
      <xdr:row>17</xdr:row>
      <xdr:rowOff>133350</xdr:rowOff>
    </xdr:from>
    <xdr:to>
      <xdr:col>15</xdr:col>
      <xdr:colOff>504825</xdr:colOff>
      <xdr:row>33</xdr:row>
      <xdr:rowOff>133350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D77A1EA7-1069-44D1-8EB3-2E5437DCD7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05825" y="3057525"/>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809625</xdr:colOff>
      <xdr:row>2</xdr:row>
      <xdr:rowOff>104775</xdr:rowOff>
    </xdr:from>
    <xdr:to>
      <xdr:col>13</xdr:col>
      <xdr:colOff>352425</xdr:colOff>
      <xdr:row>18</xdr:row>
      <xdr:rowOff>104775</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11B0A161-B8F6-01E3-09AF-F32F307E79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0625" y="4572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9525</xdr:colOff>
      <xdr:row>21</xdr:row>
      <xdr:rowOff>85725</xdr:rowOff>
    </xdr:from>
    <xdr:to>
      <xdr:col>13</xdr:col>
      <xdr:colOff>390525</xdr:colOff>
      <xdr:row>37</xdr:row>
      <xdr:rowOff>85725</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44B0B650-068F-6A97-404E-1A23341FD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38725" y="3695700"/>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28575</xdr:colOff>
      <xdr:row>40</xdr:row>
      <xdr:rowOff>38100</xdr:rowOff>
    </xdr:from>
    <xdr:to>
      <xdr:col>13</xdr:col>
      <xdr:colOff>409575</xdr:colOff>
      <xdr:row>56</xdr:row>
      <xdr:rowOff>38100</xdr:rowOff>
    </xdr:to>
    <mc:AlternateContent xmlns:mc="http://schemas.openxmlformats.org/markup-compatibility/2006">
      <mc:Choice xmlns:cx1="http://schemas.microsoft.com/office/drawing/2015/9/8/chartex" Requires="cx1">
        <xdr:graphicFrame macro="">
          <xdr:nvGraphicFramePr>
            <xdr:cNvPr id="4" name="Diagramm 3">
              <a:extLst>
                <a:ext uri="{FF2B5EF4-FFF2-40B4-BE49-F238E27FC236}">
                  <a16:creationId xmlns:a16="http://schemas.microsoft.com/office/drawing/2014/main" id="{3A277788-03D0-5225-DF45-5C0BEC39B1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95975" y="6905625"/>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2</xdr:col>
      <xdr:colOff>152400</xdr:colOff>
      <xdr:row>45</xdr:row>
      <xdr:rowOff>0</xdr:rowOff>
    </xdr:from>
    <xdr:to>
      <xdr:col>7</xdr:col>
      <xdr:colOff>533400</xdr:colOff>
      <xdr:row>61</xdr:row>
      <xdr:rowOff>0</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5BD9B526-7AB8-0BA7-F6D5-F42CAE4101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28800" y="7724775"/>
              <a:ext cx="4572000" cy="27432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5</xdr:row>
      <xdr:rowOff>0</xdr:rowOff>
    </xdr:from>
    <xdr:to>
      <xdr:col>13</xdr:col>
      <xdr:colOff>381000</xdr:colOff>
      <xdr:row>20</xdr:row>
      <xdr:rowOff>28575</xdr:rowOff>
    </xdr:to>
    <mc:AlternateContent xmlns:mc="http://schemas.openxmlformats.org/markup-compatibility/2006">
      <mc:Choice xmlns:cx1="http://schemas.microsoft.com/office/drawing/2015/9/8/chartex" Requires="cx1">
        <xdr:graphicFrame macro="">
          <xdr:nvGraphicFramePr>
            <xdr:cNvPr id="5" name="Diagramm 4">
              <a:extLst>
                <a:ext uri="{FF2B5EF4-FFF2-40B4-BE49-F238E27FC236}">
                  <a16:creationId xmlns:a16="http://schemas.microsoft.com/office/drawing/2014/main" id="{094D8F95-8BB8-445A-8D58-5BD37FA78F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5600" y="857250"/>
              <a:ext cx="4572000" cy="2600325"/>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8</xdr:col>
      <xdr:colOff>9525</xdr:colOff>
      <xdr:row>21</xdr:row>
      <xdr:rowOff>28575</xdr:rowOff>
    </xdr:from>
    <xdr:to>
      <xdr:col>13</xdr:col>
      <xdr:colOff>390525</xdr:colOff>
      <xdr:row>36</xdr:row>
      <xdr:rowOff>57150</xdr:rowOff>
    </xdr:to>
    <xdr:graphicFrame macro="">
      <xdr:nvGraphicFramePr>
        <xdr:cNvPr id="6" name="Diagramm 5">
          <a:extLst>
            <a:ext uri="{FF2B5EF4-FFF2-40B4-BE49-F238E27FC236}">
              <a16:creationId xmlns:a16="http://schemas.microsoft.com/office/drawing/2014/main" id="{B022559F-952C-4C6D-AD1F-C1A921E4D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xdr:colOff>
      <xdr:row>37</xdr:row>
      <xdr:rowOff>171450</xdr:rowOff>
    </xdr:from>
    <xdr:to>
      <xdr:col>13</xdr:col>
      <xdr:colOff>381000</xdr:colOff>
      <xdr:row>53</xdr:row>
      <xdr:rowOff>19050</xdr:rowOff>
    </xdr:to>
    <mc:AlternateContent xmlns:mc="http://schemas.openxmlformats.org/markup-compatibility/2006">
      <mc:Choice xmlns:cx1="http://schemas.microsoft.com/office/drawing/2015/9/8/chartex" Requires="cx1">
        <xdr:graphicFrame macro="">
          <xdr:nvGraphicFramePr>
            <xdr:cNvPr id="7" name="Diagramm 6">
              <a:extLst>
                <a:ext uri="{FF2B5EF4-FFF2-40B4-BE49-F238E27FC236}">
                  <a16:creationId xmlns:a16="http://schemas.microsoft.com/office/drawing/2014/main" id="{CDCC7286-6BF7-4887-AFC6-8396FB8BB1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15124" y="6515100"/>
              <a:ext cx="4562476" cy="2590800"/>
            </a:xfrm>
            <a:prstGeom prst="rect">
              <a:avLst/>
            </a:prstGeom>
            <a:solidFill>
              <a:prstClr val="white"/>
            </a:solidFill>
            <a:ln w="1">
              <a:solidFill>
                <a:prstClr val="green"/>
              </a:solidFill>
            </a:ln>
          </xdr:spPr>
          <xdr:txBody>
            <a:bodyPr vertOverflow="clip" horzOverflow="clip"/>
            <a:lstStyle/>
            <a:p>
              <a:r>
                <a:rPr lang="en-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workbookViewId="0">
      <selection activeCell="A54" sqref="A54:XFD54"/>
    </sheetView>
  </sheetViews>
  <sheetFormatPr baseColWidth="10" defaultColWidth="9" defaultRowHeight="13.5" x14ac:dyDescent="0.35"/>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4">
      <c r="A1" s="1" t="s">
        <v>0</v>
      </c>
      <c r="B1" s="1" t="s">
        <v>1</v>
      </c>
      <c r="C1" s="1" t="s">
        <v>2</v>
      </c>
      <c r="D1" s="1" t="s">
        <v>3</v>
      </c>
      <c r="E1" s="1" t="s">
        <v>4</v>
      </c>
      <c r="F1" s="1" t="s">
        <v>5</v>
      </c>
      <c r="G1" s="1" t="s">
        <v>6</v>
      </c>
      <c r="H1" s="1" t="s">
        <v>7</v>
      </c>
      <c r="I1" s="1" t="s">
        <v>234</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235</v>
      </c>
      <c r="AM1" s="1" t="s">
        <v>26</v>
      </c>
      <c r="AN1" s="1" t="s">
        <v>27</v>
      </c>
      <c r="AO1" s="1" t="s">
        <v>28</v>
      </c>
      <c r="AP1" s="1" t="s">
        <v>29</v>
      </c>
      <c r="AQ1" s="1" t="s">
        <v>236</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319.14999999999998" thickBot="1" x14ac:dyDescent="0.4">
      <c r="A2" s="1" t="s">
        <v>174</v>
      </c>
      <c r="B2" s="1" t="s">
        <v>55</v>
      </c>
      <c r="C2" s="1" t="s">
        <v>56</v>
      </c>
      <c r="D2" s="1" t="s">
        <v>56</v>
      </c>
      <c r="E2" s="1" t="s">
        <v>56</v>
      </c>
      <c r="F2" s="1" t="s">
        <v>55</v>
      </c>
      <c r="G2" s="1" t="s">
        <v>56</v>
      </c>
      <c r="H2" s="1" t="s">
        <v>56</v>
      </c>
      <c r="I2" s="4">
        <f t="shared" ref="I2:I2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4">
        <f>AP2-AM2</f>
        <v>2.0833333333333814E-3</v>
      </c>
      <c r="AM2" s="3">
        <v>0.44722222222222219</v>
      </c>
      <c r="AN2" s="1" t="s">
        <v>61</v>
      </c>
      <c r="AO2" s="1" t="s">
        <v>62</v>
      </c>
      <c r="AP2" s="3">
        <v>0.44930555555555557</v>
      </c>
      <c r="AQ2" s="5">
        <f>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93.64999999999998" thickBot="1" x14ac:dyDescent="0.4">
      <c r="A3" s="1" t="s">
        <v>171</v>
      </c>
      <c r="B3" s="1" t="s">
        <v>55</v>
      </c>
      <c r="C3" s="1" t="s">
        <v>55</v>
      </c>
      <c r="D3" s="1" t="s">
        <v>56</v>
      </c>
      <c r="E3" s="1" t="s">
        <v>56</v>
      </c>
      <c r="F3" s="1" t="s">
        <v>55</v>
      </c>
      <c r="G3" s="1" t="s">
        <v>55</v>
      </c>
      <c r="H3" s="1" t="s">
        <v>56</v>
      </c>
      <c r="I3" s="4">
        <f t="shared" si="0"/>
        <v>1.6666666666666607E-2</v>
      </c>
      <c r="J3" s="3">
        <v>0.57916666666666672</v>
      </c>
      <c r="K3" s="2">
        <v>5</v>
      </c>
      <c r="L3" s="2">
        <v>5</v>
      </c>
      <c r="M3" s="2">
        <v>2</v>
      </c>
      <c r="N3" s="2">
        <v>5</v>
      </c>
      <c r="O3" s="2">
        <v>4</v>
      </c>
      <c r="P3" s="2">
        <v>3</v>
      </c>
      <c r="Q3" s="2">
        <v>3</v>
      </c>
      <c r="R3" s="2">
        <v>5</v>
      </c>
      <c r="S3" s="2">
        <v>4</v>
      </c>
      <c r="T3" s="2">
        <v>5</v>
      </c>
      <c r="U3" s="2">
        <v>3</v>
      </c>
      <c r="V3" s="2">
        <v>5</v>
      </c>
      <c r="W3" s="2">
        <v>4</v>
      </c>
      <c r="X3" s="2">
        <v>3</v>
      </c>
      <c r="Y3" s="2">
        <v>5</v>
      </c>
      <c r="Z3" s="1" t="s">
        <v>72</v>
      </c>
      <c r="AA3" s="1" t="s">
        <v>72</v>
      </c>
      <c r="AB3" s="1" t="s">
        <v>72</v>
      </c>
      <c r="AC3" s="1" t="s">
        <v>57</v>
      </c>
      <c r="AD3" s="1" t="s">
        <v>73</v>
      </c>
      <c r="AE3" s="1" t="s">
        <v>73</v>
      </c>
      <c r="AF3" s="1"/>
      <c r="AG3" s="1" t="s">
        <v>74</v>
      </c>
      <c r="AH3" s="1" t="s">
        <v>57</v>
      </c>
      <c r="AI3" s="1" t="s">
        <v>60</v>
      </c>
      <c r="AJ3" s="1" t="s">
        <v>72</v>
      </c>
      <c r="AK3" s="1" t="s">
        <v>60</v>
      </c>
      <c r="AL3" s="4">
        <f t="shared" ref="AL3:AL44" si="1">AP3-AM3</f>
        <v>3.4722222222222099E-3</v>
      </c>
      <c r="AM3" s="3">
        <v>0.58611111111111114</v>
      </c>
      <c r="AN3" s="1" t="s">
        <v>75</v>
      </c>
      <c r="AO3" s="1" t="s">
        <v>76</v>
      </c>
      <c r="AP3" s="3">
        <v>0.58958333333333335</v>
      </c>
      <c r="AQ3" s="5">
        <f t="shared" ref="AQ3:AQ44" si="2">AU3-AR3</f>
        <v>3.4722222222222099E-3</v>
      </c>
      <c r="AR3" s="3">
        <v>0.58958333333333335</v>
      </c>
      <c r="AS3" s="1" t="s">
        <v>77</v>
      </c>
      <c r="AT3" s="1" t="s">
        <v>78</v>
      </c>
      <c r="AU3" s="3">
        <v>0.59305555555555556</v>
      </c>
      <c r="AV3" s="1" t="s">
        <v>65</v>
      </c>
      <c r="AW3" s="1" t="s">
        <v>65</v>
      </c>
      <c r="AX3" s="1" t="s">
        <v>66</v>
      </c>
      <c r="AY3" s="1" t="s">
        <v>66</v>
      </c>
      <c r="AZ3" s="1" t="s">
        <v>65</v>
      </c>
      <c r="BA3" s="1" t="s">
        <v>79</v>
      </c>
      <c r="BB3" s="1" t="s">
        <v>66</v>
      </c>
      <c r="BC3" s="1" t="s">
        <v>80</v>
      </c>
      <c r="BD3" s="1" t="s">
        <v>65</v>
      </c>
      <c r="BE3" s="1" t="s">
        <v>65</v>
      </c>
      <c r="BF3" s="1" t="s">
        <v>66</v>
      </c>
      <c r="BG3" s="1" t="s">
        <v>68</v>
      </c>
      <c r="BH3" s="1" t="s">
        <v>67</v>
      </c>
      <c r="BI3" s="1" t="s">
        <v>68</v>
      </c>
      <c r="BJ3" s="1" t="s">
        <v>81</v>
      </c>
      <c r="BK3" s="1" t="s">
        <v>71</v>
      </c>
      <c r="BL3" s="1" t="s">
        <v>70</v>
      </c>
      <c r="BM3" s="1" t="s">
        <v>82</v>
      </c>
      <c r="BN3" s="1" t="s">
        <v>68</v>
      </c>
      <c r="BO3" s="1" t="s">
        <v>67</v>
      </c>
      <c r="BP3" s="1" t="s">
        <v>65</v>
      </c>
      <c r="BQ3" s="1" t="s">
        <v>66</v>
      </c>
      <c r="BR3" s="1" t="s">
        <v>80</v>
      </c>
      <c r="BS3" s="3">
        <v>0.59583333333333333</v>
      </c>
    </row>
    <row r="4" spans="1:71" ht="25.9" thickBot="1" x14ac:dyDescent="0.4">
      <c r="A4" s="1" t="s">
        <v>245</v>
      </c>
      <c r="B4" s="1" t="s">
        <v>55</v>
      </c>
      <c r="C4" s="1" t="s">
        <v>55</v>
      </c>
      <c r="D4" s="1" t="s">
        <v>56</v>
      </c>
      <c r="E4" s="1" t="s">
        <v>56</v>
      </c>
      <c r="F4" s="1" t="s">
        <v>55</v>
      </c>
      <c r="G4" s="1" t="s">
        <v>55</v>
      </c>
      <c r="H4" s="1" t="s">
        <v>55</v>
      </c>
      <c r="I4" s="4">
        <f t="shared" si="0"/>
        <v>2.7777777777777679E-2</v>
      </c>
      <c r="J4" s="3">
        <v>0.77500000000000002</v>
      </c>
      <c r="K4" s="2">
        <v>3</v>
      </c>
      <c r="L4" s="2">
        <v>4</v>
      </c>
      <c r="M4" s="2">
        <v>2</v>
      </c>
      <c r="N4" s="2">
        <v>4</v>
      </c>
      <c r="O4" s="2">
        <v>4</v>
      </c>
      <c r="P4" s="2">
        <v>2</v>
      </c>
      <c r="Q4" s="2">
        <v>3</v>
      </c>
      <c r="R4" s="2">
        <v>4</v>
      </c>
      <c r="S4" s="2">
        <v>2</v>
      </c>
      <c r="T4" s="2">
        <v>2</v>
      </c>
      <c r="U4" s="2">
        <v>4</v>
      </c>
      <c r="V4" s="2">
        <v>2</v>
      </c>
      <c r="W4" s="2">
        <v>2</v>
      </c>
      <c r="X4" s="2">
        <v>4</v>
      </c>
      <c r="Y4" s="2">
        <v>1</v>
      </c>
      <c r="Z4" s="1" t="s">
        <v>74</v>
      </c>
      <c r="AA4" s="1" t="s">
        <v>60</v>
      </c>
      <c r="AB4" s="1" t="s">
        <v>74</v>
      </c>
      <c r="AC4" s="1" t="s">
        <v>57</v>
      </c>
      <c r="AD4" s="1" t="s">
        <v>74</v>
      </c>
      <c r="AE4" s="1" t="s">
        <v>57</v>
      </c>
      <c r="AF4" s="1" t="s">
        <v>60</v>
      </c>
      <c r="AG4" s="1" t="s">
        <v>57</v>
      </c>
      <c r="AH4" s="1" t="s">
        <v>74</v>
      </c>
      <c r="AI4" s="1" t="s">
        <v>60</v>
      </c>
      <c r="AJ4" s="1" t="s">
        <v>72</v>
      </c>
      <c r="AK4" s="1" t="s">
        <v>58</v>
      </c>
      <c r="AL4" s="4">
        <f t="shared" si="1"/>
        <v>2.0833333333333259E-3</v>
      </c>
      <c r="AM4" s="3">
        <v>0.79791666666666661</v>
      </c>
      <c r="AN4" s="1" t="s">
        <v>83</v>
      </c>
      <c r="AO4" s="1" t="s">
        <v>83</v>
      </c>
      <c r="AP4" s="3">
        <v>0.79999999999999993</v>
      </c>
      <c r="AQ4" s="5">
        <f t="shared" si="2"/>
        <v>6.9444444444444198E-4</v>
      </c>
      <c r="AR4" s="3">
        <v>0.79999999999999993</v>
      </c>
      <c r="AS4" s="1" t="s">
        <v>83</v>
      </c>
      <c r="AT4" s="1" t="s">
        <v>83</v>
      </c>
      <c r="AU4" s="3">
        <v>0.80069444444444438</v>
      </c>
      <c r="AV4" s="1" t="s">
        <v>65</v>
      </c>
      <c r="AW4" s="1" t="s">
        <v>65</v>
      </c>
      <c r="AX4" s="1" t="s">
        <v>66</v>
      </c>
      <c r="AY4" s="1" t="s">
        <v>66</v>
      </c>
      <c r="AZ4" s="1" t="s">
        <v>66</v>
      </c>
      <c r="BA4" s="1" t="s">
        <v>66</v>
      </c>
      <c r="BB4" s="1" t="s">
        <v>65</v>
      </c>
      <c r="BC4" s="1" t="s">
        <v>66</v>
      </c>
      <c r="BD4" s="1" t="s">
        <v>66</v>
      </c>
      <c r="BE4" s="1" t="s">
        <v>66</v>
      </c>
      <c r="BF4" s="1" t="s">
        <v>65</v>
      </c>
      <c r="BG4" s="1" t="s">
        <v>69</v>
      </c>
      <c r="BH4" s="1" t="s">
        <v>68</v>
      </c>
      <c r="BI4" s="1" t="s">
        <v>67</v>
      </c>
      <c r="BJ4" s="1" t="s">
        <v>70</v>
      </c>
      <c r="BK4" s="1" t="s">
        <v>71</v>
      </c>
      <c r="BL4" s="1" t="s">
        <v>71</v>
      </c>
      <c r="BM4" s="1" t="s">
        <v>69</v>
      </c>
      <c r="BN4" s="1" t="s">
        <v>68</v>
      </c>
      <c r="BO4" s="1" t="s">
        <v>67</v>
      </c>
      <c r="BP4" s="1" t="s">
        <v>66</v>
      </c>
      <c r="BQ4" s="1" t="s">
        <v>66</v>
      </c>
      <c r="BR4" s="1" t="s">
        <v>65</v>
      </c>
      <c r="BS4" s="3">
        <v>0.8027777777777777</v>
      </c>
    </row>
    <row r="5" spans="1:71" ht="280.89999999999998" thickBot="1" x14ac:dyDescent="0.4">
      <c r="A5" s="1" t="s">
        <v>174</v>
      </c>
      <c r="B5" s="1" t="s">
        <v>55</v>
      </c>
      <c r="C5" s="1" t="s">
        <v>55</v>
      </c>
      <c r="D5" s="1" t="s">
        <v>55</v>
      </c>
      <c r="E5" s="1" t="s">
        <v>56</v>
      </c>
      <c r="F5" s="1" t="s">
        <v>56</v>
      </c>
      <c r="G5" s="1" t="s">
        <v>56</v>
      </c>
      <c r="H5" s="1" t="s">
        <v>55</v>
      </c>
      <c r="I5" s="4">
        <f t="shared" si="0"/>
        <v>1.388888888888884E-2</v>
      </c>
      <c r="J5" s="3">
        <v>0.43333333333333335</v>
      </c>
      <c r="K5" s="2">
        <v>3</v>
      </c>
      <c r="L5" s="2">
        <v>2</v>
      </c>
      <c r="M5" s="2">
        <v>1</v>
      </c>
      <c r="N5" s="2">
        <v>2</v>
      </c>
      <c r="O5" s="2">
        <v>5</v>
      </c>
      <c r="P5" s="2">
        <v>2</v>
      </c>
      <c r="Q5" s="2">
        <v>2</v>
      </c>
      <c r="R5" s="2">
        <v>4</v>
      </c>
      <c r="S5" s="2">
        <v>3</v>
      </c>
      <c r="T5" s="2">
        <v>2</v>
      </c>
      <c r="U5" s="2">
        <v>1</v>
      </c>
      <c r="V5" s="2">
        <v>3</v>
      </c>
      <c r="W5" s="2">
        <v>5</v>
      </c>
      <c r="X5" s="2">
        <v>3</v>
      </c>
      <c r="Y5" s="2">
        <v>2</v>
      </c>
      <c r="Z5" s="1" t="s">
        <v>60</v>
      </c>
      <c r="AA5" s="1" t="s">
        <v>74</v>
      </c>
      <c r="AB5" s="1" t="s">
        <v>57</v>
      </c>
      <c r="AC5" s="1" t="s">
        <v>58</v>
      </c>
      <c r="AD5" s="1" t="s">
        <v>60</v>
      </c>
      <c r="AE5" s="1" t="s">
        <v>74</v>
      </c>
      <c r="AF5" s="1" t="s">
        <v>74</v>
      </c>
      <c r="AG5" s="1" t="s">
        <v>60</v>
      </c>
      <c r="AH5" s="1" t="s">
        <v>74</v>
      </c>
      <c r="AI5" s="1" t="s">
        <v>74</v>
      </c>
      <c r="AJ5" s="1" t="s">
        <v>74</v>
      </c>
      <c r="AK5" s="1" t="s">
        <v>57</v>
      </c>
      <c r="AL5" s="4">
        <f t="shared" si="1"/>
        <v>5.5555555555555358E-3</v>
      </c>
      <c r="AM5" s="3">
        <v>0.43888888888888888</v>
      </c>
      <c r="AN5" s="1" t="s">
        <v>84</v>
      </c>
      <c r="AO5" s="1" t="s">
        <v>85</v>
      </c>
      <c r="AP5" s="3">
        <v>0.44444444444444442</v>
      </c>
      <c r="AQ5" s="5">
        <f t="shared" si="2"/>
        <v>2.0833333333333814E-3</v>
      </c>
      <c r="AR5" s="3">
        <v>0.44444444444444442</v>
      </c>
      <c r="AS5" s="1" t="s">
        <v>86</v>
      </c>
      <c r="AT5" s="1" t="s">
        <v>87</v>
      </c>
      <c r="AU5" s="3">
        <v>0.4465277777777778</v>
      </c>
      <c r="AV5" s="1" t="s">
        <v>65</v>
      </c>
      <c r="AW5" s="1" t="s">
        <v>65</v>
      </c>
      <c r="AX5" s="1" t="s">
        <v>80</v>
      </c>
      <c r="AY5" s="1" t="s">
        <v>65</v>
      </c>
      <c r="AZ5" s="1" t="s">
        <v>65</v>
      </c>
      <c r="BA5" s="1" t="s">
        <v>65</v>
      </c>
      <c r="BB5" s="1" t="s">
        <v>65</v>
      </c>
      <c r="BC5" s="1" t="s">
        <v>80</v>
      </c>
      <c r="BD5" s="1" t="s">
        <v>66</v>
      </c>
      <c r="BE5" s="1" t="s">
        <v>65</v>
      </c>
      <c r="BF5" s="1" t="s">
        <v>65</v>
      </c>
      <c r="BG5" s="1" t="s">
        <v>82</v>
      </c>
      <c r="BH5" s="1" t="s">
        <v>67</v>
      </c>
      <c r="BI5" s="1" t="s">
        <v>67</v>
      </c>
      <c r="BJ5" s="1" t="s">
        <v>88</v>
      </c>
      <c r="BK5" s="1" t="s">
        <v>71</v>
      </c>
      <c r="BL5" s="1" t="s">
        <v>71</v>
      </c>
      <c r="BM5" s="1" t="s">
        <v>67</v>
      </c>
      <c r="BN5" s="1" t="s">
        <v>68</v>
      </c>
      <c r="BO5" s="1" t="s">
        <v>67</v>
      </c>
      <c r="BP5" s="1" t="s">
        <v>80</v>
      </c>
      <c r="BQ5" s="1" t="s">
        <v>66</v>
      </c>
      <c r="BR5" s="1" t="s">
        <v>65</v>
      </c>
      <c r="BS5" s="3">
        <v>0.44722222222222219</v>
      </c>
    </row>
    <row r="6" spans="1:71" ht="357.4" thickBot="1" x14ac:dyDescent="0.4">
      <c r="A6" s="1" t="s">
        <v>174</v>
      </c>
      <c r="B6" s="1" t="s">
        <v>55</v>
      </c>
      <c r="C6" s="1" t="s">
        <v>55</v>
      </c>
      <c r="D6" s="1" t="s">
        <v>55</v>
      </c>
      <c r="E6" s="1" t="s">
        <v>56</v>
      </c>
      <c r="F6" s="1" t="s">
        <v>55</v>
      </c>
      <c r="G6" s="1" t="s">
        <v>55</v>
      </c>
      <c r="H6" s="1" t="s">
        <v>55</v>
      </c>
      <c r="I6" s="4">
        <f t="shared" si="0"/>
        <v>1.4583333333333393E-2</v>
      </c>
      <c r="J6" s="3">
        <v>0.43541666666666662</v>
      </c>
      <c r="K6" s="2">
        <v>3</v>
      </c>
      <c r="L6" s="2">
        <v>5</v>
      </c>
      <c r="M6" s="2">
        <v>1</v>
      </c>
      <c r="N6" s="2">
        <v>3</v>
      </c>
      <c r="O6" s="2">
        <v>5</v>
      </c>
      <c r="P6" s="2">
        <v>1</v>
      </c>
      <c r="Q6" s="2">
        <v>1</v>
      </c>
      <c r="R6" s="2">
        <v>3</v>
      </c>
      <c r="S6" s="2">
        <v>5</v>
      </c>
      <c r="T6" s="2">
        <v>5</v>
      </c>
      <c r="U6" s="2">
        <v>4</v>
      </c>
      <c r="V6" s="2">
        <v>2</v>
      </c>
      <c r="W6" s="2">
        <v>5</v>
      </c>
      <c r="X6" s="2">
        <v>1</v>
      </c>
      <c r="Y6" s="2">
        <v>1</v>
      </c>
      <c r="Z6" s="1" t="s">
        <v>59</v>
      </c>
      <c r="AA6" s="1" t="s">
        <v>59</v>
      </c>
      <c r="AB6" s="1" t="s">
        <v>60</v>
      </c>
      <c r="AC6" s="1" t="s">
        <v>57</v>
      </c>
      <c r="AD6" s="1" t="s">
        <v>60</v>
      </c>
      <c r="AE6" s="1"/>
      <c r="AF6" s="1"/>
      <c r="AG6" s="1"/>
      <c r="AH6" s="1"/>
      <c r="AI6" s="1"/>
      <c r="AJ6" s="1"/>
      <c r="AK6" s="1"/>
      <c r="AL6" s="4">
        <f t="shared" si="1"/>
        <v>4.8611111111110383E-3</v>
      </c>
      <c r="AM6" s="3">
        <v>0.44236111111111115</v>
      </c>
      <c r="AN6" s="1" t="s">
        <v>89</v>
      </c>
      <c r="AO6" s="1" t="s">
        <v>90</v>
      </c>
      <c r="AP6" s="3">
        <v>0.44722222222222219</v>
      </c>
      <c r="AQ6" s="5">
        <f t="shared" si="2"/>
        <v>2.0833333333333814E-3</v>
      </c>
      <c r="AR6" s="3">
        <v>0.44722222222222219</v>
      </c>
      <c r="AS6" s="1" t="s">
        <v>91</v>
      </c>
      <c r="AT6" s="1" t="s">
        <v>92</v>
      </c>
      <c r="AU6" s="3">
        <v>0.44930555555555557</v>
      </c>
      <c r="AV6" s="1" t="s">
        <v>65</v>
      </c>
      <c r="AW6" s="1" t="s">
        <v>65</v>
      </c>
      <c r="AX6" s="1" t="s">
        <v>65</v>
      </c>
      <c r="AY6" s="1" t="s">
        <v>66</v>
      </c>
      <c r="AZ6" s="1" t="s">
        <v>66</v>
      </c>
      <c r="BA6" s="1" t="s">
        <v>65</v>
      </c>
      <c r="BB6" s="1" t="s">
        <v>65</v>
      </c>
      <c r="BC6" s="1" t="s">
        <v>65</v>
      </c>
      <c r="BD6" s="1" t="s">
        <v>66</v>
      </c>
      <c r="BE6" s="1" t="s">
        <v>66</v>
      </c>
      <c r="BF6" s="1" t="s">
        <v>65</v>
      </c>
      <c r="BG6" s="1" t="s">
        <v>68</v>
      </c>
      <c r="BH6" s="1" t="s">
        <v>68</v>
      </c>
      <c r="BI6" s="1" t="s">
        <v>68</v>
      </c>
      <c r="BJ6" s="1" t="s">
        <v>71</v>
      </c>
      <c r="BK6" s="1" t="s">
        <v>71</v>
      </c>
      <c r="BL6" s="1" t="s">
        <v>71</v>
      </c>
      <c r="BM6" s="1" t="s">
        <v>68</v>
      </c>
      <c r="BN6" s="1" t="s">
        <v>68</v>
      </c>
      <c r="BO6" s="1" t="s">
        <v>68</v>
      </c>
      <c r="BP6" s="1" t="s">
        <v>65</v>
      </c>
      <c r="BQ6" s="1" t="s">
        <v>66</v>
      </c>
      <c r="BR6" s="1" t="s">
        <v>66</v>
      </c>
      <c r="BS6" s="3">
        <v>0.45</v>
      </c>
    </row>
    <row r="7" spans="1:71" ht="382.9" thickBot="1" x14ac:dyDescent="0.4">
      <c r="A7" s="1" t="s">
        <v>174</v>
      </c>
      <c r="B7" s="1" t="s">
        <v>56</v>
      </c>
      <c r="C7" s="1" t="s">
        <v>55</v>
      </c>
      <c r="D7" s="1" t="s">
        <v>55</v>
      </c>
      <c r="E7" s="1" t="s">
        <v>56</v>
      </c>
      <c r="F7" s="1" t="s">
        <v>56</v>
      </c>
      <c r="G7" s="1" t="s">
        <v>56</v>
      </c>
      <c r="H7" s="1" t="s">
        <v>55</v>
      </c>
      <c r="I7" s="4">
        <f t="shared" si="0"/>
        <v>1.8749999999999989E-2</v>
      </c>
      <c r="J7" s="3">
        <v>0.43333333333333335</v>
      </c>
      <c r="K7" s="2">
        <v>2</v>
      </c>
      <c r="L7" s="2">
        <v>3</v>
      </c>
      <c r="M7" s="2">
        <v>3</v>
      </c>
      <c r="N7" s="2">
        <v>3</v>
      </c>
      <c r="O7" s="2">
        <v>2</v>
      </c>
      <c r="P7" s="2">
        <v>4</v>
      </c>
      <c r="Q7" s="2">
        <v>2</v>
      </c>
      <c r="R7" s="2">
        <v>4</v>
      </c>
      <c r="S7" s="2">
        <v>2</v>
      </c>
      <c r="T7" s="2">
        <v>2</v>
      </c>
      <c r="U7" s="2">
        <v>3</v>
      </c>
      <c r="V7" s="2">
        <v>2</v>
      </c>
      <c r="W7" s="2">
        <v>5</v>
      </c>
      <c r="X7" s="2">
        <v>5</v>
      </c>
      <c r="Y7" s="2">
        <v>2</v>
      </c>
      <c r="Z7" s="1" t="s">
        <v>72</v>
      </c>
      <c r="AA7" s="1"/>
      <c r="AB7" s="1" t="s">
        <v>57</v>
      </c>
      <c r="AC7" s="1" t="s">
        <v>72</v>
      </c>
      <c r="AD7" s="1" t="s">
        <v>60</v>
      </c>
      <c r="AE7" s="1"/>
      <c r="AF7" s="1"/>
      <c r="AG7" s="1" t="s">
        <v>93</v>
      </c>
      <c r="AH7" s="1"/>
      <c r="AI7" s="1" t="s">
        <v>60</v>
      </c>
      <c r="AJ7" s="1" t="s">
        <v>57</v>
      </c>
      <c r="AK7" s="1" t="s">
        <v>94</v>
      </c>
      <c r="AL7" s="4">
        <f t="shared" si="1"/>
        <v>4.1666666666666519E-3</v>
      </c>
      <c r="AM7" s="3">
        <v>0.44236111111111115</v>
      </c>
      <c r="AN7" s="1" t="s">
        <v>95</v>
      </c>
      <c r="AO7" s="1" t="s">
        <v>96</v>
      </c>
      <c r="AP7" s="3">
        <v>0.4465277777777778</v>
      </c>
      <c r="AQ7" s="5">
        <f t="shared" si="2"/>
        <v>2.7777777777777679E-3</v>
      </c>
      <c r="AR7" s="3">
        <v>0.4465277777777778</v>
      </c>
      <c r="AS7" s="1" t="s">
        <v>97</v>
      </c>
      <c r="AT7" s="1" t="s">
        <v>98</v>
      </c>
      <c r="AU7" s="3">
        <v>0.44930555555555557</v>
      </c>
      <c r="AV7" s="1" t="s">
        <v>66</v>
      </c>
      <c r="AW7" s="1" t="s">
        <v>65</v>
      </c>
      <c r="AX7" s="1" t="s">
        <v>65</v>
      </c>
      <c r="AY7" s="1" t="s">
        <v>66</v>
      </c>
      <c r="AZ7" s="1" t="s">
        <v>66</v>
      </c>
      <c r="BA7" s="1" t="s">
        <v>66</v>
      </c>
      <c r="BB7" s="1" t="s">
        <v>66</v>
      </c>
      <c r="BC7" s="1" t="s">
        <v>65</v>
      </c>
      <c r="BD7" s="1" t="s">
        <v>66</v>
      </c>
      <c r="BE7" s="1" t="s">
        <v>66</v>
      </c>
      <c r="BF7" s="1" t="s">
        <v>66</v>
      </c>
      <c r="BG7" s="1" t="s">
        <v>69</v>
      </c>
      <c r="BH7" s="1" t="s">
        <v>68</v>
      </c>
      <c r="BI7" s="1" t="s">
        <v>68</v>
      </c>
      <c r="BJ7" s="1" t="s">
        <v>70</v>
      </c>
      <c r="BK7" s="1" t="s">
        <v>71</v>
      </c>
      <c r="BL7" s="1" t="s">
        <v>71</v>
      </c>
      <c r="BM7" s="1" t="s">
        <v>68</v>
      </c>
      <c r="BN7" s="1" t="s">
        <v>68</v>
      </c>
      <c r="BO7" s="1" t="s">
        <v>68</v>
      </c>
      <c r="BP7" s="1" t="s">
        <v>66</v>
      </c>
      <c r="BQ7" s="1" t="s">
        <v>66</v>
      </c>
      <c r="BR7" s="1" t="s">
        <v>65</v>
      </c>
      <c r="BS7" s="3">
        <v>0.45208333333333334</v>
      </c>
    </row>
    <row r="8" spans="1:71" ht="409.6" thickBot="1" x14ac:dyDescent="0.4">
      <c r="A8" s="1" t="s">
        <v>174</v>
      </c>
      <c r="B8" s="1" t="s">
        <v>55</v>
      </c>
      <c r="C8" s="1" t="s">
        <v>55</v>
      </c>
      <c r="D8" s="1" t="s">
        <v>55</v>
      </c>
      <c r="E8" s="1" t="s">
        <v>56</v>
      </c>
      <c r="F8" s="1" t="s">
        <v>56</v>
      </c>
      <c r="G8" s="1" t="s">
        <v>55</v>
      </c>
      <c r="H8" s="1" t="s">
        <v>56</v>
      </c>
      <c r="I8" s="4">
        <f t="shared" si="0"/>
        <v>1.8749999999999989E-2</v>
      </c>
      <c r="J8" s="3">
        <v>0.43472222222222223</v>
      </c>
      <c r="K8" s="2">
        <v>4</v>
      </c>
      <c r="L8" s="2">
        <v>4</v>
      </c>
      <c r="M8" s="2">
        <v>3</v>
      </c>
      <c r="N8" s="2">
        <v>2</v>
      </c>
      <c r="O8" s="2">
        <v>3</v>
      </c>
      <c r="P8" s="2">
        <v>2</v>
      </c>
      <c r="Q8" s="2">
        <v>3</v>
      </c>
      <c r="R8" s="2">
        <v>4</v>
      </c>
      <c r="S8" s="2">
        <v>4</v>
      </c>
      <c r="T8" s="2">
        <v>4</v>
      </c>
      <c r="U8" s="2">
        <v>2</v>
      </c>
      <c r="V8" s="2">
        <v>4</v>
      </c>
      <c r="W8" s="2">
        <v>4</v>
      </c>
      <c r="X8" s="2">
        <v>4</v>
      </c>
      <c r="Y8" s="2">
        <v>5</v>
      </c>
      <c r="Z8" s="1" t="s">
        <v>60</v>
      </c>
      <c r="AA8" s="1" t="s">
        <v>72</v>
      </c>
      <c r="AB8" s="1" t="s">
        <v>60</v>
      </c>
      <c r="AC8" s="1" t="s">
        <v>60</v>
      </c>
      <c r="AD8" s="1" t="s">
        <v>60</v>
      </c>
      <c r="AE8" s="1" t="s">
        <v>58</v>
      </c>
      <c r="AF8" s="1" t="s">
        <v>60</v>
      </c>
      <c r="AG8" s="1" t="s">
        <v>74</v>
      </c>
      <c r="AH8" s="1" t="s">
        <v>59</v>
      </c>
      <c r="AI8" s="1"/>
      <c r="AJ8" s="1" t="s">
        <v>94</v>
      </c>
      <c r="AK8" s="1" t="s">
        <v>99</v>
      </c>
      <c r="AL8" s="4">
        <f t="shared" si="1"/>
        <v>3.4722222222222654E-3</v>
      </c>
      <c r="AM8" s="3">
        <v>0.44305555555555554</v>
      </c>
      <c r="AN8" s="1" t="s">
        <v>100</v>
      </c>
      <c r="AO8" s="1" t="s">
        <v>101</v>
      </c>
      <c r="AP8" s="3">
        <v>0.4465277777777778</v>
      </c>
      <c r="AQ8" s="5">
        <f t="shared" si="2"/>
        <v>4.8611111111110938E-3</v>
      </c>
      <c r="AR8" s="3">
        <v>0.4465277777777778</v>
      </c>
      <c r="AS8" s="1" t="s">
        <v>102</v>
      </c>
      <c r="AT8" s="1" t="s">
        <v>103</v>
      </c>
      <c r="AU8" s="3">
        <v>0.4513888888888889</v>
      </c>
      <c r="AV8" s="1" t="s">
        <v>66</v>
      </c>
      <c r="AW8" s="1" t="s">
        <v>65</v>
      </c>
      <c r="AX8" s="1" t="s">
        <v>79</v>
      </c>
      <c r="AY8" s="1" t="s">
        <v>65</v>
      </c>
      <c r="AZ8" s="1" t="s">
        <v>66</v>
      </c>
      <c r="BA8" s="1" t="s">
        <v>79</v>
      </c>
      <c r="BB8" s="1" t="s">
        <v>66</v>
      </c>
      <c r="BC8" s="1" t="s">
        <v>66</v>
      </c>
      <c r="BD8" s="1" t="s">
        <v>66</v>
      </c>
      <c r="BE8" s="1" t="s">
        <v>66</v>
      </c>
      <c r="BF8" s="1" t="s">
        <v>80</v>
      </c>
      <c r="BG8" s="1" t="s">
        <v>69</v>
      </c>
      <c r="BH8" s="1" t="s">
        <v>68</v>
      </c>
      <c r="BI8" s="1" t="s">
        <v>67</v>
      </c>
      <c r="BJ8" s="1" t="s">
        <v>81</v>
      </c>
      <c r="BK8" s="1" t="s">
        <v>70</v>
      </c>
      <c r="BL8" s="1" t="s">
        <v>71</v>
      </c>
      <c r="BM8" s="1" t="s">
        <v>69</v>
      </c>
      <c r="BN8" s="1" t="s">
        <v>67</v>
      </c>
      <c r="BO8" s="1" t="s">
        <v>67</v>
      </c>
      <c r="BP8" s="1" t="s">
        <v>80</v>
      </c>
      <c r="BQ8" s="1" t="s">
        <v>79</v>
      </c>
      <c r="BR8" s="1" t="s">
        <v>66</v>
      </c>
      <c r="BS8" s="3">
        <v>0.45347222222222222</v>
      </c>
    </row>
    <row r="9" spans="1:71" ht="242.65" thickBot="1" x14ac:dyDescent="0.4">
      <c r="A9" s="1" t="s">
        <v>174</v>
      </c>
      <c r="B9" s="1" t="s">
        <v>55</v>
      </c>
      <c r="C9" s="1" t="s">
        <v>55</v>
      </c>
      <c r="D9" s="1" t="s">
        <v>55</v>
      </c>
      <c r="E9" s="1" t="s">
        <v>56</v>
      </c>
      <c r="F9" s="1" t="s">
        <v>55</v>
      </c>
      <c r="G9" s="1" t="s">
        <v>56</v>
      </c>
      <c r="H9" s="1" t="s">
        <v>56</v>
      </c>
      <c r="I9" s="4">
        <f t="shared" si="0"/>
        <v>2.0138888888888928E-2</v>
      </c>
      <c r="J9" s="3">
        <v>0.43402777777777773</v>
      </c>
      <c r="K9" s="2">
        <v>5</v>
      </c>
      <c r="L9" s="2">
        <v>3</v>
      </c>
      <c r="M9" s="2">
        <v>3</v>
      </c>
      <c r="N9" s="2">
        <v>3</v>
      </c>
      <c r="O9" s="2">
        <v>4</v>
      </c>
      <c r="P9" s="2">
        <v>5</v>
      </c>
      <c r="Q9" s="2">
        <v>3</v>
      </c>
      <c r="R9" s="2">
        <v>4</v>
      </c>
      <c r="S9" s="2">
        <v>5</v>
      </c>
      <c r="T9" s="2">
        <v>3</v>
      </c>
      <c r="U9" s="2">
        <v>2</v>
      </c>
      <c r="V9" s="2">
        <v>5</v>
      </c>
      <c r="W9" s="2">
        <v>4</v>
      </c>
      <c r="X9" s="2">
        <v>3</v>
      </c>
      <c r="Y9" s="2">
        <v>5</v>
      </c>
      <c r="Z9" s="1" t="s">
        <v>60</v>
      </c>
      <c r="AA9" s="1" t="s">
        <v>72</v>
      </c>
      <c r="AB9" s="1"/>
      <c r="AC9" s="1"/>
      <c r="AD9" s="1" t="s">
        <v>60</v>
      </c>
      <c r="AE9" s="1" t="s">
        <v>60</v>
      </c>
      <c r="AF9" s="1" t="s">
        <v>73</v>
      </c>
      <c r="AG9" s="1" t="s">
        <v>73</v>
      </c>
      <c r="AH9" s="1" t="s">
        <v>60</v>
      </c>
      <c r="AI9" s="1" t="s">
        <v>73</v>
      </c>
      <c r="AJ9" s="1" t="s">
        <v>57</v>
      </c>
      <c r="AK9" s="1" t="s">
        <v>60</v>
      </c>
      <c r="AL9" s="4">
        <f t="shared" si="1"/>
        <v>4.1666666666666519E-3</v>
      </c>
      <c r="AM9" s="3">
        <v>0.4465277777777778</v>
      </c>
      <c r="AN9" s="1" t="s">
        <v>104</v>
      </c>
      <c r="AO9" s="1" t="s">
        <v>105</v>
      </c>
      <c r="AP9" s="3">
        <v>0.45069444444444445</v>
      </c>
      <c r="AQ9" s="5">
        <f t="shared" si="2"/>
        <v>2.0833333333333259E-3</v>
      </c>
      <c r="AR9" s="3">
        <v>0.45069444444444445</v>
      </c>
      <c r="AS9" s="1" t="s">
        <v>106</v>
      </c>
      <c r="AT9" s="1" t="s">
        <v>107</v>
      </c>
      <c r="AU9" s="3">
        <v>0.45277777777777778</v>
      </c>
      <c r="AV9" s="1" t="s">
        <v>65</v>
      </c>
      <c r="AW9" s="1" t="s">
        <v>66</v>
      </c>
      <c r="AX9" s="1" t="s">
        <v>79</v>
      </c>
      <c r="AY9" s="1" t="s">
        <v>66</v>
      </c>
      <c r="AZ9" s="1" t="s">
        <v>65</v>
      </c>
      <c r="BA9" s="1" t="s">
        <v>66</v>
      </c>
      <c r="BB9" s="1" t="s">
        <v>66</v>
      </c>
      <c r="BC9" s="1" t="s">
        <v>79</v>
      </c>
      <c r="BD9" s="1" t="s">
        <v>79</v>
      </c>
      <c r="BE9" s="1" t="s">
        <v>66</v>
      </c>
      <c r="BF9" s="1" t="s">
        <v>65</v>
      </c>
      <c r="BG9" s="1" t="s">
        <v>69</v>
      </c>
      <c r="BH9" s="1" t="s">
        <v>67</v>
      </c>
      <c r="BI9" s="1" t="s">
        <v>68</v>
      </c>
      <c r="BJ9" s="1" t="s">
        <v>81</v>
      </c>
      <c r="BK9" s="1" t="s">
        <v>71</v>
      </c>
      <c r="BL9" s="1" t="s">
        <v>70</v>
      </c>
      <c r="BM9" s="1" t="s">
        <v>69</v>
      </c>
      <c r="BN9" s="1" t="s">
        <v>67</v>
      </c>
      <c r="BO9" s="1" t="s">
        <v>69</v>
      </c>
      <c r="BP9" s="1" t="s">
        <v>65</v>
      </c>
      <c r="BQ9" s="1" t="s">
        <v>65</v>
      </c>
      <c r="BR9" s="1" t="s">
        <v>79</v>
      </c>
      <c r="BS9" s="3">
        <v>0.45416666666666666</v>
      </c>
    </row>
    <row r="10" spans="1:71" ht="229.9" thickBot="1" x14ac:dyDescent="0.4">
      <c r="A10" s="1" t="s">
        <v>174</v>
      </c>
      <c r="B10" s="1" t="s">
        <v>55</v>
      </c>
      <c r="C10" s="1" t="s">
        <v>55</v>
      </c>
      <c r="D10" s="1" t="s">
        <v>55</v>
      </c>
      <c r="E10" s="1" t="s">
        <v>56</v>
      </c>
      <c r="F10" s="1" t="s">
        <v>56</v>
      </c>
      <c r="G10" s="1" t="s">
        <v>56</v>
      </c>
      <c r="H10" s="1" t="s">
        <v>56</v>
      </c>
      <c r="I10" s="4">
        <f t="shared" si="0"/>
        <v>2.430555555555558E-2</v>
      </c>
      <c r="J10" s="3">
        <v>0.4375</v>
      </c>
      <c r="K10" s="2">
        <v>3</v>
      </c>
      <c r="L10" s="2">
        <v>4</v>
      </c>
      <c r="M10" s="2">
        <v>2</v>
      </c>
      <c r="N10" s="2">
        <v>2</v>
      </c>
      <c r="O10" s="2">
        <v>2</v>
      </c>
      <c r="P10" s="2">
        <v>1</v>
      </c>
      <c r="Q10" s="2">
        <v>4</v>
      </c>
      <c r="R10" s="2">
        <v>4</v>
      </c>
      <c r="S10" s="2">
        <v>2</v>
      </c>
      <c r="T10" s="2">
        <v>3</v>
      </c>
      <c r="U10" s="2">
        <v>2</v>
      </c>
      <c r="V10" s="2">
        <v>4</v>
      </c>
      <c r="W10" s="2">
        <v>4</v>
      </c>
      <c r="X10" s="2">
        <v>3</v>
      </c>
      <c r="Y10" s="2">
        <v>5</v>
      </c>
      <c r="Z10" s="1" t="s">
        <v>59</v>
      </c>
      <c r="AA10" s="1" t="s">
        <v>60</v>
      </c>
      <c r="AB10" s="1" t="s">
        <v>60</v>
      </c>
      <c r="AC10" s="1" t="s">
        <v>57</v>
      </c>
      <c r="AD10" s="1" t="s">
        <v>74</v>
      </c>
      <c r="AE10" s="1" t="s">
        <v>60</v>
      </c>
      <c r="AF10" s="1" t="s">
        <v>74</v>
      </c>
      <c r="AG10" s="1"/>
      <c r="AH10" s="1" t="s">
        <v>60</v>
      </c>
      <c r="AI10" s="1" t="s">
        <v>59</v>
      </c>
      <c r="AJ10" s="1" t="s">
        <v>60</v>
      </c>
      <c r="AK10" s="1" t="s">
        <v>74</v>
      </c>
      <c r="AL10" s="4">
        <f t="shared" si="1"/>
        <v>6.9444444444444753E-3</v>
      </c>
      <c r="AM10" s="3">
        <v>0.44444444444444442</v>
      </c>
      <c r="AN10" s="1" t="s">
        <v>108</v>
      </c>
      <c r="AO10" s="1" t="s">
        <v>109</v>
      </c>
      <c r="AP10" s="3">
        <v>0.4513888888888889</v>
      </c>
      <c r="AQ10" s="5">
        <f t="shared" si="2"/>
        <v>3.4722222222222099E-3</v>
      </c>
      <c r="AR10" s="3">
        <v>0.4513888888888889</v>
      </c>
      <c r="AS10" s="1" t="s">
        <v>110</v>
      </c>
      <c r="AT10" s="1" t="s">
        <v>111</v>
      </c>
      <c r="AU10" s="3">
        <v>0.4548611111111111</v>
      </c>
      <c r="AV10" s="1" t="s">
        <v>66</v>
      </c>
      <c r="AW10" s="1" t="s">
        <v>66</v>
      </c>
      <c r="AX10" s="1" t="s">
        <v>66</v>
      </c>
      <c r="AY10" s="1" t="s">
        <v>79</v>
      </c>
      <c r="AZ10" s="1" t="s">
        <v>79</v>
      </c>
      <c r="BA10" s="1" t="s">
        <v>66</v>
      </c>
      <c r="BB10" s="1" t="s">
        <v>66</v>
      </c>
      <c r="BC10" s="1" t="s">
        <v>66</v>
      </c>
      <c r="BD10" s="1" t="s">
        <v>79</v>
      </c>
      <c r="BE10" s="1" t="s">
        <v>66</v>
      </c>
      <c r="BF10" s="1" t="s">
        <v>65</v>
      </c>
      <c r="BG10" s="1" t="s">
        <v>68</v>
      </c>
      <c r="BH10" s="1" t="s">
        <v>67</v>
      </c>
      <c r="BI10" s="1" t="s">
        <v>67</v>
      </c>
      <c r="BJ10" s="1" t="s">
        <v>70</v>
      </c>
      <c r="BK10" s="1" t="s">
        <v>71</v>
      </c>
      <c r="BL10" s="1" t="s">
        <v>71</v>
      </c>
      <c r="BM10" s="1" t="s">
        <v>67</v>
      </c>
      <c r="BN10" s="1" t="s">
        <v>68</v>
      </c>
      <c r="BO10" s="1" t="s">
        <v>68</v>
      </c>
      <c r="BP10" s="1" t="s">
        <v>66</v>
      </c>
      <c r="BQ10" s="1" t="s">
        <v>79</v>
      </c>
      <c r="BR10" s="1" t="s">
        <v>66</v>
      </c>
      <c r="BS10" s="3">
        <v>0.46180555555555558</v>
      </c>
    </row>
    <row r="11" spans="1:71" ht="344.65" thickBot="1" x14ac:dyDescent="0.4">
      <c r="A11" s="1" t="s">
        <v>174</v>
      </c>
      <c r="B11" s="1" t="s">
        <v>55</v>
      </c>
      <c r="C11" s="1" t="s">
        <v>55</v>
      </c>
      <c r="D11" s="1" t="s">
        <v>55</v>
      </c>
      <c r="E11" s="1" t="s">
        <v>56</v>
      </c>
      <c r="F11" s="1" t="s">
        <v>55</v>
      </c>
      <c r="G11" s="1" t="s">
        <v>55</v>
      </c>
      <c r="H11" s="1" t="s">
        <v>55</v>
      </c>
      <c r="I11" s="4">
        <f t="shared" si="0"/>
        <v>2.0138888888888873E-2</v>
      </c>
      <c r="J11" s="3">
        <v>0.43472222222222223</v>
      </c>
      <c r="K11" s="2">
        <v>3</v>
      </c>
      <c r="L11" s="2">
        <v>2</v>
      </c>
      <c r="M11" s="2">
        <v>1</v>
      </c>
      <c r="N11" s="2">
        <v>3</v>
      </c>
      <c r="O11" s="2">
        <v>2</v>
      </c>
      <c r="P11" s="2">
        <v>1</v>
      </c>
      <c r="Q11" s="2">
        <v>4</v>
      </c>
      <c r="R11" s="2">
        <v>3</v>
      </c>
      <c r="S11" s="2">
        <v>3</v>
      </c>
      <c r="T11" s="2">
        <v>3</v>
      </c>
      <c r="U11" s="2">
        <v>2</v>
      </c>
      <c r="V11" s="2">
        <v>2</v>
      </c>
      <c r="W11" s="2">
        <v>3</v>
      </c>
      <c r="X11" s="2">
        <v>3</v>
      </c>
      <c r="Y11" s="2">
        <v>4</v>
      </c>
      <c r="Z11" s="1" t="s">
        <v>60</v>
      </c>
      <c r="AA11" s="1" t="s">
        <v>60</v>
      </c>
      <c r="AB11" s="1"/>
      <c r="AC11" s="1"/>
      <c r="AD11" s="1"/>
      <c r="AE11" s="1" t="s">
        <v>60</v>
      </c>
      <c r="AF11" s="1"/>
      <c r="AG11" s="1" t="s">
        <v>60</v>
      </c>
      <c r="AH11" s="1" t="s">
        <v>57</v>
      </c>
      <c r="AI11" s="1"/>
      <c r="AJ11" s="1"/>
      <c r="AK11" s="1" t="s">
        <v>74</v>
      </c>
      <c r="AL11" s="4">
        <f t="shared" si="1"/>
        <v>4.8611111111111494E-3</v>
      </c>
      <c r="AM11" s="3">
        <v>0.44444444444444442</v>
      </c>
      <c r="AN11" s="1" t="s">
        <v>112</v>
      </c>
      <c r="AO11" s="1" t="s">
        <v>113</v>
      </c>
      <c r="AP11" s="3">
        <v>0.44930555555555557</v>
      </c>
      <c r="AQ11" s="5">
        <f t="shared" si="2"/>
        <v>4.1666666666666519E-3</v>
      </c>
      <c r="AR11" s="3">
        <v>0.44930555555555557</v>
      </c>
      <c r="AS11" s="1" t="s">
        <v>114</v>
      </c>
      <c r="AT11" s="1" t="s">
        <v>115</v>
      </c>
      <c r="AU11" s="3">
        <v>0.45347222222222222</v>
      </c>
      <c r="AV11" s="1" t="s">
        <v>66</v>
      </c>
      <c r="AW11" s="1" t="s">
        <v>66</v>
      </c>
      <c r="AX11" s="1" t="s">
        <v>65</v>
      </c>
      <c r="AY11" s="1" t="s">
        <v>65</v>
      </c>
      <c r="AZ11" s="1" t="s">
        <v>65</v>
      </c>
      <c r="BA11" s="1" t="s">
        <v>66</v>
      </c>
      <c r="BB11" s="1" t="s">
        <v>66</v>
      </c>
      <c r="BC11" s="1" t="s">
        <v>65</v>
      </c>
      <c r="BD11" s="1" t="s">
        <v>65</v>
      </c>
      <c r="BE11" s="1" t="s">
        <v>65</v>
      </c>
      <c r="BF11" s="1" t="s">
        <v>65</v>
      </c>
      <c r="BG11" s="1" t="s">
        <v>67</v>
      </c>
      <c r="BH11" s="1" t="s">
        <v>68</v>
      </c>
      <c r="BI11" s="1" t="s">
        <v>68</v>
      </c>
      <c r="BJ11" s="1" t="s">
        <v>81</v>
      </c>
      <c r="BK11" s="1" t="s">
        <v>71</v>
      </c>
      <c r="BL11" s="1" t="s">
        <v>71</v>
      </c>
      <c r="BM11" s="1" t="s">
        <v>67</v>
      </c>
      <c r="BN11" s="1" t="s">
        <v>68</v>
      </c>
      <c r="BO11" s="1" t="s">
        <v>68</v>
      </c>
      <c r="BP11" s="1" t="s">
        <v>80</v>
      </c>
      <c r="BQ11" s="1" t="s">
        <v>66</v>
      </c>
      <c r="BR11" s="1" t="s">
        <v>65</v>
      </c>
      <c r="BS11" s="3">
        <v>0.4548611111111111</v>
      </c>
    </row>
    <row r="12" spans="1:71" ht="242.65" thickBot="1" x14ac:dyDescent="0.4">
      <c r="A12" s="1" t="s">
        <v>174</v>
      </c>
      <c r="B12" s="1" t="s">
        <v>55</v>
      </c>
      <c r="C12" s="1" t="s">
        <v>55</v>
      </c>
      <c r="D12" s="1" t="s">
        <v>55</v>
      </c>
      <c r="E12" s="1" t="s">
        <v>56</v>
      </c>
      <c r="F12" s="1" t="s">
        <v>56</v>
      </c>
      <c r="G12" s="1" t="s">
        <v>56</v>
      </c>
      <c r="H12" s="1" t="s">
        <v>55</v>
      </c>
      <c r="I12" s="4">
        <f t="shared" si="0"/>
        <v>2.0138888888888928E-2</v>
      </c>
      <c r="J12" s="3">
        <v>0.43541666666666662</v>
      </c>
      <c r="K12" s="2">
        <v>2</v>
      </c>
      <c r="L12" s="2">
        <v>3</v>
      </c>
      <c r="M12" s="2">
        <v>5</v>
      </c>
      <c r="N12" s="2">
        <v>5</v>
      </c>
      <c r="O12" s="2">
        <v>3</v>
      </c>
      <c r="P12" s="2">
        <v>2</v>
      </c>
      <c r="Q12" s="2">
        <v>3</v>
      </c>
      <c r="R12" s="2">
        <v>5</v>
      </c>
      <c r="S12" s="2">
        <v>3</v>
      </c>
      <c r="T12" s="2">
        <v>3</v>
      </c>
      <c r="U12" s="2">
        <v>5</v>
      </c>
      <c r="V12" s="2">
        <v>3</v>
      </c>
      <c r="W12" s="2">
        <v>4</v>
      </c>
      <c r="X12" s="2">
        <v>5</v>
      </c>
      <c r="Y12" s="2">
        <v>3</v>
      </c>
      <c r="Z12" s="1" t="s">
        <v>60</v>
      </c>
      <c r="AA12" s="1" t="s">
        <v>60</v>
      </c>
      <c r="AB12" s="1" t="s">
        <v>60</v>
      </c>
      <c r="AC12" s="1" t="s">
        <v>60</v>
      </c>
      <c r="AD12" s="1" t="s">
        <v>74</v>
      </c>
      <c r="AE12" s="1" t="s">
        <v>73</v>
      </c>
      <c r="AF12" s="1"/>
      <c r="AG12" s="1" t="s">
        <v>57</v>
      </c>
      <c r="AH12" s="1"/>
      <c r="AI12" s="1"/>
      <c r="AJ12" s="1" t="s">
        <v>57</v>
      </c>
      <c r="AK12" s="1" t="s">
        <v>93</v>
      </c>
      <c r="AL12" s="4">
        <f t="shared" si="1"/>
        <v>4.1666666666667074E-3</v>
      </c>
      <c r="AM12" s="3">
        <v>0.44722222222222219</v>
      </c>
      <c r="AN12" s="1" t="s">
        <v>116</v>
      </c>
      <c r="AO12" s="1" t="s">
        <v>117</v>
      </c>
      <c r="AP12" s="3">
        <v>0.4513888888888889</v>
      </c>
      <c r="AQ12" s="5">
        <f t="shared" si="2"/>
        <v>2.0833333333333259E-3</v>
      </c>
      <c r="AR12" s="3">
        <v>0.45208333333333334</v>
      </c>
      <c r="AS12" s="1" t="s">
        <v>118</v>
      </c>
      <c r="AT12" s="1" t="s">
        <v>119</v>
      </c>
      <c r="AU12" s="3">
        <v>0.45416666666666666</v>
      </c>
      <c r="AV12" s="1" t="s">
        <v>65</v>
      </c>
      <c r="AW12" s="1" t="s">
        <v>65</v>
      </c>
      <c r="AX12" s="1" t="s">
        <v>65</v>
      </c>
      <c r="AY12" s="1" t="s">
        <v>66</v>
      </c>
      <c r="AZ12" s="1" t="s">
        <v>66</v>
      </c>
      <c r="BA12" s="1" t="s">
        <v>66</v>
      </c>
      <c r="BB12" s="1" t="s">
        <v>66</v>
      </c>
      <c r="BC12" s="1" t="s">
        <v>66</v>
      </c>
      <c r="BD12" s="1" t="s">
        <v>66</v>
      </c>
      <c r="BE12" s="1" t="s">
        <v>66</v>
      </c>
      <c r="BF12" s="1" t="s">
        <v>66</v>
      </c>
      <c r="BG12" s="1" t="s">
        <v>67</v>
      </c>
      <c r="BH12" s="1" t="s">
        <v>68</v>
      </c>
      <c r="BI12" s="1" t="s">
        <v>67</v>
      </c>
      <c r="BJ12" s="1" t="s">
        <v>71</v>
      </c>
      <c r="BK12" s="1" t="s">
        <v>71</v>
      </c>
      <c r="BL12" s="1" t="s">
        <v>71</v>
      </c>
      <c r="BM12" s="1" t="s">
        <v>67</v>
      </c>
      <c r="BN12" s="1" t="s">
        <v>68</v>
      </c>
      <c r="BO12" s="1" t="s">
        <v>68</v>
      </c>
      <c r="BP12" s="1" t="s">
        <v>65</v>
      </c>
      <c r="BQ12" s="1" t="s">
        <v>66</v>
      </c>
      <c r="BR12" s="1" t="s">
        <v>65</v>
      </c>
      <c r="BS12" s="3">
        <v>0.45555555555555555</v>
      </c>
    </row>
    <row r="13" spans="1:71" ht="370.15" thickBot="1" x14ac:dyDescent="0.4">
      <c r="A13" s="1" t="s">
        <v>174</v>
      </c>
      <c r="B13" s="1" t="s">
        <v>56</v>
      </c>
      <c r="C13" s="1" t="s">
        <v>56</v>
      </c>
      <c r="D13" s="1" t="s">
        <v>56</v>
      </c>
      <c r="E13" s="1" t="s">
        <v>56</v>
      </c>
      <c r="F13" s="1" t="s">
        <v>56</v>
      </c>
      <c r="G13" s="1" t="s">
        <v>56</v>
      </c>
      <c r="H13" s="1" t="s">
        <v>56</v>
      </c>
      <c r="I13" s="4">
        <f t="shared" si="0"/>
        <v>6.9444444444445308E-3</v>
      </c>
      <c r="J13" s="3">
        <v>0.53680555555555554</v>
      </c>
      <c r="K13" s="2">
        <v>3</v>
      </c>
      <c r="L13" s="2">
        <v>3</v>
      </c>
      <c r="M13" s="2">
        <v>3</v>
      </c>
      <c r="N13" s="2">
        <v>3</v>
      </c>
      <c r="O13" s="2">
        <v>3</v>
      </c>
      <c r="P13" s="2">
        <v>3</v>
      </c>
      <c r="Q13" s="2">
        <v>3</v>
      </c>
      <c r="R13" s="2">
        <v>3</v>
      </c>
      <c r="S13" s="2">
        <v>3</v>
      </c>
      <c r="T13" s="2">
        <v>3</v>
      </c>
      <c r="U13" s="2">
        <v>3</v>
      </c>
      <c r="V13" s="2">
        <v>3</v>
      </c>
      <c r="W13" s="2">
        <v>3</v>
      </c>
      <c r="X13" s="2">
        <v>3</v>
      </c>
      <c r="Y13" s="2">
        <v>3</v>
      </c>
      <c r="Z13" s="1" t="s">
        <v>73</v>
      </c>
      <c r="AA13" s="1" t="s">
        <v>57</v>
      </c>
      <c r="AB13" s="1" t="s">
        <v>60</v>
      </c>
      <c r="AC13" s="1"/>
      <c r="AD13" s="1"/>
      <c r="AE13" s="1"/>
      <c r="AF13" s="1"/>
      <c r="AG13" s="1"/>
      <c r="AH13" s="1"/>
      <c r="AI13" s="1"/>
      <c r="AJ13" s="1"/>
      <c r="AK13" s="1"/>
      <c r="AL13" s="4">
        <f t="shared" si="1"/>
        <v>1.388888888888884E-3</v>
      </c>
      <c r="AM13" s="3">
        <v>0.53888888888888886</v>
      </c>
      <c r="AN13" s="1" t="s">
        <v>89</v>
      </c>
      <c r="AO13" s="1" t="s">
        <v>120</v>
      </c>
      <c r="AP13" s="3">
        <v>0.54027777777777775</v>
      </c>
      <c r="AQ13" s="5">
        <f t="shared" si="2"/>
        <v>2.7777777777777679E-3</v>
      </c>
      <c r="AR13" s="3">
        <v>0.54027777777777775</v>
      </c>
      <c r="AS13" s="1" t="s">
        <v>121</v>
      </c>
      <c r="AT13" s="1" t="s">
        <v>122</v>
      </c>
      <c r="AU13" s="3">
        <v>0.54305555555555551</v>
      </c>
      <c r="AV13" s="1" t="s">
        <v>65</v>
      </c>
      <c r="AW13" s="1" t="s">
        <v>65</v>
      </c>
      <c r="AX13" s="1" t="s">
        <v>65</v>
      </c>
      <c r="AY13" s="1" t="s">
        <v>66</v>
      </c>
      <c r="AZ13" s="1" t="s">
        <v>66</v>
      </c>
      <c r="BA13" s="1" t="s">
        <v>65</v>
      </c>
      <c r="BB13" s="1" t="s">
        <v>66</v>
      </c>
      <c r="BC13" s="1" t="s">
        <v>66</v>
      </c>
      <c r="BD13" s="1" t="s">
        <v>66</v>
      </c>
      <c r="BE13" s="1" t="s">
        <v>66</v>
      </c>
      <c r="BF13" s="1" t="s">
        <v>65</v>
      </c>
      <c r="BG13" s="1" t="s">
        <v>68</v>
      </c>
      <c r="BH13" s="1" t="s">
        <v>82</v>
      </c>
      <c r="BI13" s="1" t="s">
        <v>67</v>
      </c>
      <c r="BJ13" s="1" t="s">
        <v>70</v>
      </c>
      <c r="BK13" s="1" t="s">
        <v>88</v>
      </c>
      <c r="BL13" s="1" t="s">
        <v>71</v>
      </c>
      <c r="BM13" s="1" t="s">
        <v>68</v>
      </c>
      <c r="BN13" s="1" t="s">
        <v>67</v>
      </c>
      <c r="BO13" s="1" t="s">
        <v>67</v>
      </c>
      <c r="BP13" s="1" t="s">
        <v>65</v>
      </c>
      <c r="BQ13" s="1" t="s">
        <v>66</v>
      </c>
      <c r="BR13" s="1" t="s">
        <v>66</v>
      </c>
      <c r="BS13" s="3">
        <v>0.54375000000000007</v>
      </c>
    </row>
    <row r="14" spans="1:71" ht="191.65" thickBot="1" x14ac:dyDescent="0.4">
      <c r="A14" s="1" t="s">
        <v>174</v>
      </c>
      <c r="B14" s="1" t="s">
        <v>55</v>
      </c>
      <c r="C14" s="1" t="s">
        <v>56</v>
      </c>
      <c r="D14" s="1" t="s">
        <v>56</v>
      </c>
      <c r="E14" s="1" t="s">
        <v>56</v>
      </c>
      <c r="F14" s="1" t="s">
        <v>55</v>
      </c>
      <c r="G14" s="1" t="s">
        <v>55</v>
      </c>
      <c r="H14" s="1" t="s">
        <v>55</v>
      </c>
      <c r="I14" s="4">
        <f t="shared" si="0"/>
        <v>1.8055555555555602E-2</v>
      </c>
      <c r="J14" s="3">
        <v>0.52986111111111112</v>
      </c>
      <c r="K14" s="2">
        <v>3</v>
      </c>
      <c r="L14" s="2">
        <v>5</v>
      </c>
      <c r="M14" s="2">
        <v>2</v>
      </c>
      <c r="N14" s="2">
        <v>3</v>
      </c>
      <c r="O14" s="2">
        <v>2</v>
      </c>
      <c r="P14" s="2">
        <v>5</v>
      </c>
      <c r="Q14" s="2">
        <v>5</v>
      </c>
      <c r="R14" s="2">
        <v>3</v>
      </c>
      <c r="S14" s="2">
        <v>4</v>
      </c>
      <c r="T14" s="2">
        <v>4</v>
      </c>
      <c r="U14" s="2">
        <v>5</v>
      </c>
      <c r="V14" s="2">
        <v>3</v>
      </c>
      <c r="W14" s="2">
        <v>3</v>
      </c>
      <c r="X14" s="2">
        <v>4</v>
      </c>
      <c r="Y14" s="2">
        <v>5</v>
      </c>
      <c r="Z14" s="1" t="s">
        <v>73</v>
      </c>
      <c r="AA14" s="1" t="s">
        <v>60</v>
      </c>
      <c r="AB14" s="1" t="s">
        <v>73</v>
      </c>
      <c r="AC14" s="1" t="s">
        <v>60</v>
      </c>
      <c r="AD14" s="1"/>
      <c r="AE14" s="1" t="s">
        <v>74</v>
      </c>
      <c r="AF14" s="1" t="s">
        <v>73</v>
      </c>
      <c r="AG14" s="1"/>
      <c r="AH14" s="1"/>
      <c r="AI14" s="1" t="s">
        <v>60</v>
      </c>
      <c r="AJ14" s="1" t="s">
        <v>60</v>
      </c>
      <c r="AK14" s="1" t="s">
        <v>123</v>
      </c>
      <c r="AL14" s="4">
        <f t="shared" si="1"/>
        <v>4.1666666666666519E-3</v>
      </c>
      <c r="AM14" s="3">
        <v>0.53680555555555554</v>
      </c>
      <c r="AN14" s="1" t="s">
        <v>124</v>
      </c>
      <c r="AO14" s="1" t="s">
        <v>125</v>
      </c>
      <c r="AP14" s="3">
        <v>0.54097222222222219</v>
      </c>
      <c r="AQ14" s="5">
        <f t="shared" si="2"/>
        <v>8.3333333333334147E-3</v>
      </c>
      <c r="AR14" s="3">
        <v>0.54097222222222219</v>
      </c>
      <c r="AS14" s="1" t="s">
        <v>126</v>
      </c>
      <c r="AT14" s="1" t="s">
        <v>127</v>
      </c>
      <c r="AU14" s="3">
        <v>0.5493055555555556</v>
      </c>
      <c r="AV14" s="1" t="s">
        <v>66</v>
      </c>
      <c r="AW14" s="1" t="s">
        <v>66</v>
      </c>
      <c r="AX14" s="1" t="s">
        <v>66</v>
      </c>
      <c r="AY14" s="1" t="s">
        <v>79</v>
      </c>
      <c r="AZ14" s="1" t="s">
        <v>66</v>
      </c>
      <c r="BA14" s="1" t="s">
        <v>66</v>
      </c>
      <c r="BB14" s="1" t="s">
        <v>79</v>
      </c>
      <c r="BC14" s="1" t="s">
        <v>65</v>
      </c>
      <c r="BD14" s="1" t="s">
        <v>66</v>
      </c>
      <c r="BE14" s="1" t="s">
        <v>66</v>
      </c>
      <c r="BF14" s="1" t="s">
        <v>66</v>
      </c>
      <c r="BG14" s="1" t="s">
        <v>68</v>
      </c>
      <c r="BH14" s="1" t="s">
        <v>82</v>
      </c>
      <c r="BI14" s="1" t="s">
        <v>67</v>
      </c>
      <c r="BJ14" s="1" t="s">
        <v>70</v>
      </c>
      <c r="BK14" s="1" t="s">
        <v>88</v>
      </c>
      <c r="BL14" s="1" t="s">
        <v>88</v>
      </c>
      <c r="BM14" s="1" t="s">
        <v>67</v>
      </c>
      <c r="BN14" s="1" t="s">
        <v>68</v>
      </c>
      <c r="BO14" s="1" t="s">
        <v>69</v>
      </c>
      <c r="BP14" s="1" t="s">
        <v>66</v>
      </c>
      <c r="BQ14" s="1" t="s">
        <v>79</v>
      </c>
      <c r="BR14" s="1" t="s">
        <v>66</v>
      </c>
      <c r="BS14" s="3">
        <v>0.54791666666666672</v>
      </c>
    </row>
    <row r="15" spans="1:71" ht="331.9" thickBot="1" x14ac:dyDescent="0.4">
      <c r="A15" s="1" t="s">
        <v>174</v>
      </c>
      <c r="B15" s="1" t="s">
        <v>55</v>
      </c>
      <c r="C15" s="1" t="s">
        <v>55</v>
      </c>
      <c r="D15" s="1" t="s">
        <v>55</v>
      </c>
      <c r="E15" s="1" t="s">
        <v>56</v>
      </c>
      <c r="F15" s="1" t="s">
        <v>55</v>
      </c>
      <c r="G15" s="1" t="s">
        <v>55</v>
      </c>
      <c r="H15" s="1" t="s">
        <v>55</v>
      </c>
      <c r="I15" s="4">
        <f t="shared" si="0"/>
        <v>2.2916666666666696E-2</v>
      </c>
      <c r="J15" s="3">
        <v>0.52916666666666667</v>
      </c>
      <c r="K15" s="2">
        <v>5</v>
      </c>
      <c r="L15" s="2">
        <v>3</v>
      </c>
      <c r="M15" s="2">
        <v>1</v>
      </c>
      <c r="N15" s="2">
        <v>5</v>
      </c>
      <c r="O15" s="2">
        <v>1</v>
      </c>
      <c r="P15" s="2">
        <v>1</v>
      </c>
      <c r="Q15" s="2">
        <v>5</v>
      </c>
      <c r="R15" s="2">
        <v>1</v>
      </c>
      <c r="S15" s="2">
        <v>1</v>
      </c>
      <c r="T15" s="2">
        <v>3</v>
      </c>
      <c r="U15" s="2">
        <v>1</v>
      </c>
      <c r="V15" s="2">
        <v>5</v>
      </c>
      <c r="W15" s="2">
        <v>5</v>
      </c>
      <c r="X15" s="2">
        <v>1</v>
      </c>
      <c r="Y15" s="2">
        <v>1</v>
      </c>
      <c r="Z15" s="1" t="s">
        <v>60</v>
      </c>
      <c r="AA15" s="1" t="s">
        <v>60</v>
      </c>
      <c r="AB15" s="1"/>
      <c r="AC15" s="1" t="s">
        <v>72</v>
      </c>
      <c r="AD15" s="1" t="s">
        <v>128</v>
      </c>
      <c r="AE15" s="1" t="s">
        <v>128</v>
      </c>
      <c r="AF15" s="1"/>
      <c r="AG15" s="1" t="s">
        <v>73</v>
      </c>
      <c r="AH15" s="1" t="s">
        <v>73</v>
      </c>
      <c r="AI15" s="1" t="s">
        <v>74</v>
      </c>
      <c r="AJ15" s="1" t="s">
        <v>72</v>
      </c>
      <c r="AK15" s="1" t="s">
        <v>58</v>
      </c>
      <c r="AL15" s="4">
        <f t="shared" si="1"/>
        <v>4.8611111111112049E-3</v>
      </c>
      <c r="AM15" s="3">
        <v>0.54027777777777775</v>
      </c>
      <c r="AN15" s="1" t="s">
        <v>129</v>
      </c>
      <c r="AO15" s="1" t="s">
        <v>130</v>
      </c>
      <c r="AP15" s="3">
        <v>0.54513888888888895</v>
      </c>
      <c r="AQ15" s="5">
        <f t="shared" si="2"/>
        <v>4.8611111111112049E-3</v>
      </c>
      <c r="AR15" s="3">
        <v>0.54583333333333328</v>
      </c>
      <c r="AS15" s="1" t="s">
        <v>131</v>
      </c>
      <c r="AT15" s="1" t="s">
        <v>132</v>
      </c>
      <c r="AU15" s="3">
        <v>0.55069444444444449</v>
      </c>
      <c r="AV15" s="1" t="s">
        <v>79</v>
      </c>
      <c r="AW15" s="1" t="s">
        <v>65</v>
      </c>
      <c r="AX15" s="1" t="s">
        <v>80</v>
      </c>
      <c r="AY15" s="1" t="s">
        <v>66</v>
      </c>
      <c r="AZ15" s="1" t="s">
        <v>79</v>
      </c>
      <c r="BA15" s="1" t="s">
        <v>79</v>
      </c>
      <c r="BB15" s="1" t="s">
        <v>66</v>
      </c>
      <c r="BC15" s="1" t="s">
        <v>65</v>
      </c>
      <c r="BD15" s="1" t="s">
        <v>66</v>
      </c>
      <c r="BE15" s="1" t="s">
        <v>65</v>
      </c>
      <c r="BF15" s="1" t="s">
        <v>80</v>
      </c>
      <c r="BG15" s="1" t="s">
        <v>67</v>
      </c>
      <c r="BH15" s="1" t="s">
        <v>68</v>
      </c>
      <c r="BI15" s="1" t="s">
        <v>67</v>
      </c>
      <c r="BJ15" s="1" t="s">
        <v>88</v>
      </c>
      <c r="BK15" s="1" t="s">
        <v>70</v>
      </c>
      <c r="BL15" s="1" t="s">
        <v>71</v>
      </c>
      <c r="BM15" s="1" t="s">
        <v>67</v>
      </c>
      <c r="BN15" s="1" t="s">
        <v>69</v>
      </c>
      <c r="BO15" s="1" t="s">
        <v>68</v>
      </c>
      <c r="BP15" s="1" t="s">
        <v>80</v>
      </c>
      <c r="BQ15" s="1" t="s">
        <v>79</v>
      </c>
      <c r="BR15" s="1" t="s">
        <v>66</v>
      </c>
      <c r="BS15" s="3">
        <v>0.55208333333333337</v>
      </c>
    </row>
    <row r="16" spans="1:71" ht="395.65" thickBot="1" x14ac:dyDescent="0.4">
      <c r="A16" s="1" t="s">
        <v>174</v>
      </c>
      <c r="B16" s="1" t="s">
        <v>55</v>
      </c>
      <c r="C16" s="1" t="s">
        <v>55</v>
      </c>
      <c r="D16" s="1" t="s">
        <v>55</v>
      </c>
      <c r="E16" s="1" t="s">
        <v>56</v>
      </c>
      <c r="F16" s="1" t="s">
        <v>55</v>
      </c>
      <c r="G16" s="1" t="s">
        <v>55</v>
      </c>
      <c r="H16" s="1" t="s">
        <v>55</v>
      </c>
      <c r="I16" s="4">
        <f t="shared" si="0"/>
        <v>2.9861111111111116E-2</v>
      </c>
      <c r="J16" s="3">
        <v>0.52916666666666667</v>
      </c>
      <c r="K16" s="2">
        <v>5</v>
      </c>
      <c r="L16" s="2">
        <v>3</v>
      </c>
      <c r="M16" s="2">
        <v>1</v>
      </c>
      <c r="N16" s="2">
        <v>5</v>
      </c>
      <c r="O16" s="2">
        <v>3</v>
      </c>
      <c r="P16" s="2">
        <v>1</v>
      </c>
      <c r="Q16" s="2">
        <v>1</v>
      </c>
      <c r="R16" s="2">
        <v>5</v>
      </c>
      <c r="S16" s="2">
        <v>3</v>
      </c>
      <c r="T16" s="2">
        <v>5</v>
      </c>
      <c r="U16" s="2">
        <v>1</v>
      </c>
      <c r="V16" s="2">
        <v>4</v>
      </c>
      <c r="W16" s="2">
        <v>1</v>
      </c>
      <c r="X16" s="2">
        <v>3</v>
      </c>
      <c r="Y16" s="2">
        <v>5</v>
      </c>
      <c r="Z16" s="1" t="s">
        <v>93</v>
      </c>
      <c r="AA16" s="1" t="s">
        <v>133</v>
      </c>
      <c r="AB16" s="1" t="s">
        <v>133</v>
      </c>
      <c r="AC16" s="1" t="s">
        <v>99</v>
      </c>
      <c r="AD16" s="1" t="s">
        <v>73</v>
      </c>
      <c r="AE16" s="1" t="s">
        <v>99</v>
      </c>
      <c r="AF16" s="1" t="s">
        <v>99</v>
      </c>
      <c r="AG16" s="1"/>
      <c r="AH16" s="1" t="s">
        <v>99</v>
      </c>
      <c r="AI16" s="1" t="s">
        <v>72</v>
      </c>
      <c r="AJ16" s="1" t="s">
        <v>57</v>
      </c>
      <c r="AK16" s="1" t="s">
        <v>60</v>
      </c>
      <c r="AL16" s="4">
        <f t="shared" si="1"/>
        <v>6.2500000000000888E-3</v>
      </c>
      <c r="AM16" s="3">
        <v>0.54305555555555551</v>
      </c>
      <c r="AN16" s="1" t="s">
        <v>134</v>
      </c>
      <c r="AO16" s="1" t="s">
        <v>135</v>
      </c>
      <c r="AP16" s="3">
        <v>0.5493055555555556</v>
      </c>
      <c r="AQ16" s="5">
        <f t="shared" si="2"/>
        <v>5.5555555555556468E-3</v>
      </c>
      <c r="AR16" s="3">
        <v>0.54999999999999993</v>
      </c>
      <c r="AS16" s="1" t="s">
        <v>136</v>
      </c>
      <c r="AT16" s="1" t="s">
        <v>137</v>
      </c>
      <c r="AU16" s="3">
        <v>0.55555555555555558</v>
      </c>
      <c r="AV16" s="1" t="s">
        <v>66</v>
      </c>
      <c r="AW16" s="1" t="s">
        <v>66</v>
      </c>
      <c r="AX16" s="1" t="s">
        <v>80</v>
      </c>
      <c r="AY16" s="1" t="s">
        <v>66</v>
      </c>
      <c r="AZ16" s="1" t="s">
        <v>65</v>
      </c>
      <c r="BA16" s="1" t="s">
        <v>79</v>
      </c>
      <c r="BB16" s="1" t="s">
        <v>66</v>
      </c>
      <c r="BC16" s="1" t="s">
        <v>80</v>
      </c>
      <c r="BD16" s="1" t="s">
        <v>79</v>
      </c>
      <c r="BE16" s="1" t="s">
        <v>65</v>
      </c>
      <c r="BF16" s="1" t="s">
        <v>80</v>
      </c>
      <c r="BG16" s="1" t="s">
        <v>82</v>
      </c>
      <c r="BH16" s="1" t="s">
        <v>68</v>
      </c>
      <c r="BI16" s="1" t="s">
        <v>68</v>
      </c>
      <c r="BJ16" s="1" t="s">
        <v>71</v>
      </c>
      <c r="BK16" s="1" t="s">
        <v>70</v>
      </c>
      <c r="BL16" s="1" t="s">
        <v>70</v>
      </c>
      <c r="BM16" s="1" t="s">
        <v>82</v>
      </c>
      <c r="BN16" s="1" t="s">
        <v>69</v>
      </c>
      <c r="BO16" s="1" t="s">
        <v>68</v>
      </c>
      <c r="BP16" s="1" t="s">
        <v>80</v>
      </c>
      <c r="BQ16" s="1" t="s">
        <v>79</v>
      </c>
      <c r="BR16" s="1" t="s">
        <v>66</v>
      </c>
      <c r="BS16" s="3">
        <v>0.55902777777777779</v>
      </c>
    </row>
    <row r="17" spans="1:71" ht="395.65" thickBot="1" x14ac:dyDescent="0.4">
      <c r="A17" s="1" t="s">
        <v>171</v>
      </c>
      <c r="B17" s="1" t="s">
        <v>55</v>
      </c>
      <c r="C17" s="1" t="s">
        <v>56</v>
      </c>
      <c r="D17" s="1" t="s">
        <v>56</v>
      </c>
      <c r="E17" s="1" t="s">
        <v>56</v>
      </c>
      <c r="F17" s="1" t="s">
        <v>55</v>
      </c>
      <c r="G17" s="1" t="s">
        <v>55</v>
      </c>
      <c r="H17" s="1" t="s">
        <v>56</v>
      </c>
      <c r="I17" s="4">
        <f t="shared" si="0"/>
        <v>2.5694444444444464E-2</v>
      </c>
      <c r="J17" s="3">
        <v>0.52500000000000002</v>
      </c>
      <c r="K17" s="2">
        <v>1</v>
      </c>
      <c r="L17" s="2">
        <v>3</v>
      </c>
      <c r="M17" s="2">
        <v>5</v>
      </c>
      <c r="N17" s="2">
        <v>3</v>
      </c>
      <c r="O17" s="2">
        <v>5</v>
      </c>
      <c r="P17" s="2">
        <v>1</v>
      </c>
      <c r="Q17" s="2">
        <v>1</v>
      </c>
      <c r="R17" s="2">
        <v>5</v>
      </c>
      <c r="S17" s="2">
        <v>3</v>
      </c>
      <c r="T17" s="2">
        <v>3</v>
      </c>
      <c r="U17" s="2">
        <v>5</v>
      </c>
      <c r="V17" s="2">
        <v>3</v>
      </c>
      <c r="W17" s="2">
        <v>5</v>
      </c>
      <c r="X17" s="2">
        <v>5</v>
      </c>
      <c r="Y17" s="2">
        <v>1</v>
      </c>
      <c r="Z17" s="1" t="s">
        <v>74</v>
      </c>
      <c r="AA17" s="1" t="s">
        <v>138</v>
      </c>
      <c r="AB17" s="1" t="s">
        <v>138</v>
      </c>
      <c r="AC17" s="1"/>
      <c r="AD17" s="1" t="s">
        <v>60</v>
      </c>
      <c r="AE17" s="1" t="s">
        <v>74</v>
      </c>
      <c r="AF17" s="1"/>
      <c r="AG17" s="1" t="s">
        <v>60</v>
      </c>
      <c r="AH17" s="1"/>
      <c r="AI17" s="1" t="s">
        <v>74</v>
      </c>
      <c r="AJ17" s="1" t="s">
        <v>138</v>
      </c>
      <c r="AK17" s="1" t="s">
        <v>74</v>
      </c>
      <c r="AL17" s="4">
        <f t="shared" si="1"/>
        <v>3.4722222222222099E-3</v>
      </c>
      <c r="AM17" s="3">
        <v>0.53402777777777777</v>
      </c>
      <c r="AN17" s="1" t="s">
        <v>139</v>
      </c>
      <c r="AO17" s="1" t="s">
        <v>140</v>
      </c>
      <c r="AP17" s="3">
        <v>0.53749999999999998</v>
      </c>
      <c r="AQ17" s="5">
        <f t="shared" si="2"/>
        <v>1.1111111111111072E-2</v>
      </c>
      <c r="AR17" s="3">
        <v>0.53749999999999998</v>
      </c>
      <c r="AS17" s="1" t="s">
        <v>141</v>
      </c>
      <c r="AT17" s="1" t="s">
        <v>142</v>
      </c>
      <c r="AU17" s="3">
        <v>0.54861111111111105</v>
      </c>
      <c r="AV17" s="1" t="s">
        <v>66</v>
      </c>
      <c r="AW17" s="1" t="s">
        <v>66</v>
      </c>
      <c r="AX17" s="1" t="s">
        <v>65</v>
      </c>
      <c r="AY17" s="1" t="s">
        <v>65</v>
      </c>
      <c r="AZ17" s="1" t="s">
        <v>80</v>
      </c>
      <c r="BA17" s="1" t="s">
        <v>79</v>
      </c>
      <c r="BB17" s="1" t="s">
        <v>66</v>
      </c>
      <c r="BC17" s="1" t="s">
        <v>65</v>
      </c>
      <c r="BD17" s="1" t="s">
        <v>66</v>
      </c>
      <c r="BE17" s="1" t="s">
        <v>65</v>
      </c>
      <c r="BF17" s="1" t="s">
        <v>65</v>
      </c>
      <c r="BG17" s="1" t="s">
        <v>82</v>
      </c>
      <c r="BH17" s="1" t="s">
        <v>67</v>
      </c>
      <c r="BI17" s="1" t="s">
        <v>82</v>
      </c>
      <c r="BJ17" s="1" t="s">
        <v>88</v>
      </c>
      <c r="BK17" s="1" t="s">
        <v>71</v>
      </c>
      <c r="BL17" s="1" t="s">
        <v>70</v>
      </c>
      <c r="BM17" s="1" t="s">
        <v>67</v>
      </c>
      <c r="BN17" s="1" t="s">
        <v>68</v>
      </c>
      <c r="BO17" s="1" t="s">
        <v>68</v>
      </c>
      <c r="BP17" s="1" t="s">
        <v>66</v>
      </c>
      <c r="BQ17" s="1" t="s">
        <v>79</v>
      </c>
      <c r="BR17" s="1" t="s">
        <v>65</v>
      </c>
      <c r="BS17" s="3">
        <v>0.55069444444444449</v>
      </c>
    </row>
    <row r="18" spans="1:71" ht="268.14999999999998" thickBot="1" x14ac:dyDescent="0.4">
      <c r="A18" s="1" t="s">
        <v>174</v>
      </c>
      <c r="B18" s="1" t="s">
        <v>55</v>
      </c>
      <c r="C18" s="1" t="s">
        <v>56</v>
      </c>
      <c r="D18" s="1" t="s">
        <v>56</v>
      </c>
      <c r="E18" s="1" t="s">
        <v>56</v>
      </c>
      <c r="F18" s="1" t="s">
        <v>55</v>
      </c>
      <c r="G18" s="1" t="s">
        <v>55</v>
      </c>
      <c r="H18" s="1" t="s">
        <v>55</v>
      </c>
      <c r="I18" s="4">
        <f t="shared" si="0"/>
        <v>2.777777777777779E-2</v>
      </c>
      <c r="J18" s="3">
        <v>0.52916666666666667</v>
      </c>
      <c r="K18" s="2">
        <v>4</v>
      </c>
      <c r="L18" s="2">
        <v>4</v>
      </c>
      <c r="M18" s="2">
        <v>5</v>
      </c>
      <c r="N18" s="2">
        <v>5</v>
      </c>
      <c r="O18" s="2">
        <v>5</v>
      </c>
      <c r="P18" s="2">
        <v>4</v>
      </c>
      <c r="Q18" s="2">
        <v>3</v>
      </c>
      <c r="R18" s="2">
        <v>5</v>
      </c>
      <c r="S18" s="2">
        <v>3</v>
      </c>
      <c r="T18" s="2">
        <v>3</v>
      </c>
      <c r="U18" s="2">
        <v>5</v>
      </c>
      <c r="V18" s="2">
        <v>4</v>
      </c>
      <c r="W18" s="2">
        <v>4</v>
      </c>
      <c r="X18" s="2">
        <v>3</v>
      </c>
      <c r="Y18" s="2">
        <v>5</v>
      </c>
      <c r="Z18" s="1" t="s">
        <v>57</v>
      </c>
      <c r="AA18" s="1" t="s">
        <v>57</v>
      </c>
      <c r="AB18" s="1" t="s">
        <v>57</v>
      </c>
      <c r="AC18" s="1" t="s">
        <v>57</v>
      </c>
      <c r="AD18" s="1" t="s">
        <v>143</v>
      </c>
      <c r="AE18" s="1" t="s">
        <v>59</v>
      </c>
      <c r="AF18" s="1" t="s">
        <v>57</v>
      </c>
      <c r="AG18" s="1" t="s">
        <v>59</v>
      </c>
      <c r="AH18" s="1" t="s">
        <v>57</v>
      </c>
      <c r="AI18" s="1" t="s">
        <v>57</v>
      </c>
      <c r="AJ18" s="1" t="s">
        <v>57</v>
      </c>
      <c r="AK18" s="1" t="s">
        <v>59</v>
      </c>
      <c r="AL18" s="4">
        <f>AP18-AM18</f>
        <v>7.6388888888888618E-3</v>
      </c>
      <c r="AM18" s="3">
        <v>0.54097222222222219</v>
      </c>
      <c r="AN18" s="1" t="s">
        <v>144</v>
      </c>
      <c r="AO18" s="1" t="s">
        <v>145</v>
      </c>
      <c r="AP18" s="3">
        <v>0.54861111111111105</v>
      </c>
      <c r="AQ18" s="5">
        <f t="shared" si="2"/>
        <v>8.3333333333334147E-3</v>
      </c>
      <c r="AR18" s="3">
        <v>0.54861111111111105</v>
      </c>
      <c r="AS18" s="1" t="s">
        <v>146</v>
      </c>
      <c r="AT18" s="1" t="s">
        <v>147</v>
      </c>
      <c r="AU18" s="3">
        <v>0.55694444444444446</v>
      </c>
      <c r="AV18" s="1" t="s">
        <v>66</v>
      </c>
      <c r="AW18" s="1" t="s">
        <v>79</v>
      </c>
      <c r="AX18" s="1" t="s">
        <v>66</v>
      </c>
      <c r="AY18" s="1" t="s">
        <v>65</v>
      </c>
      <c r="AZ18" s="1" t="s">
        <v>80</v>
      </c>
      <c r="BA18" s="1" t="s">
        <v>66</v>
      </c>
      <c r="BB18" s="1" t="s">
        <v>79</v>
      </c>
      <c r="BC18" s="1" t="s">
        <v>65</v>
      </c>
      <c r="BD18" s="1" t="s">
        <v>66</v>
      </c>
      <c r="BE18" s="1" t="s">
        <v>65</v>
      </c>
      <c r="BF18" s="1" t="s">
        <v>66</v>
      </c>
      <c r="BG18" s="1" t="s">
        <v>67</v>
      </c>
      <c r="BH18" s="1" t="s">
        <v>68</v>
      </c>
      <c r="BI18" s="1" t="s">
        <v>69</v>
      </c>
      <c r="BJ18" s="1" t="s">
        <v>71</v>
      </c>
      <c r="BK18" s="1" t="s">
        <v>70</v>
      </c>
      <c r="BL18" s="1" t="s">
        <v>81</v>
      </c>
      <c r="BM18" s="1" t="s">
        <v>67</v>
      </c>
      <c r="BN18" s="1" t="s">
        <v>68</v>
      </c>
      <c r="BO18" s="1" t="s">
        <v>69</v>
      </c>
      <c r="BP18" s="1" t="s">
        <v>79</v>
      </c>
      <c r="BQ18" s="1" t="s">
        <v>66</v>
      </c>
      <c r="BR18" s="1" t="s">
        <v>65</v>
      </c>
      <c r="BS18" s="3">
        <v>0.55694444444444446</v>
      </c>
    </row>
    <row r="19" spans="1:71" ht="357.4" thickBot="1" x14ac:dyDescent="0.4">
      <c r="A19" s="1" t="s">
        <v>174</v>
      </c>
      <c r="B19" s="1" t="s">
        <v>55</v>
      </c>
      <c r="C19" s="1" t="s">
        <v>55</v>
      </c>
      <c r="D19" s="1" t="s">
        <v>55</v>
      </c>
      <c r="E19" s="1" t="s">
        <v>56</v>
      </c>
      <c r="F19" s="1" t="s">
        <v>55</v>
      </c>
      <c r="G19" s="1" t="s">
        <v>55</v>
      </c>
      <c r="H19" s="1" t="s">
        <v>55</v>
      </c>
      <c r="I19" s="4">
        <f t="shared" si="0"/>
        <v>2.430555555555558E-2</v>
      </c>
      <c r="J19" s="3">
        <v>0.39583333333333331</v>
      </c>
      <c r="K19" s="2">
        <v>5</v>
      </c>
      <c r="L19" s="2">
        <v>2</v>
      </c>
      <c r="M19" s="2">
        <v>3</v>
      </c>
      <c r="N19" s="2">
        <v>5</v>
      </c>
      <c r="O19" s="2">
        <v>4</v>
      </c>
      <c r="P19" s="2">
        <v>2</v>
      </c>
      <c r="Q19" s="2">
        <v>5</v>
      </c>
      <c r="R19" s="2">
        <v>4</v>
      </c>
      <c r="S19" s="2">
        <v>2</v>
      </c>
      <c r="T19" s="2">
        <v>5</v>
      </c>
      <c r="U19" s="2">
        <v>4</v>
      </c>
      <c r="V19" s="2">
        <v>3</v>
      </c>
      <c r="W19" s="2">
        <v>2</v>
      </c>
      <c r="X19" s="2">
        <v>3</v>
      </c>
      <c r="Y19" s="2">
        <v>5</v>
      </c>
      <c r="Z19" s="1" t="s">
        <v>99</v>
      </c>
      <c r="AA19" s="1" t="s">
        <v>99</v>
      </c>
      <c r="AB19" s="1" t="s">
        <v>74</v>
      </c>
      <c r="AC19" s="1" t="s">
        <v>60</v>
      </c>
      <c r="AD19" s="1"/>
      <c r="AE19" s="1"/>
      <c r="AF19" s="1" t="s">
        <v>59</v>
      </c>
      <c r="AG19" s="1"/>
      <c r="AH19" s="1" t="s">
        <v>57</v>
      </c>
      <c r="AI19" s="1" t="s">
        <v>60</v>
      </c>
      <c r="AJ19" s="1"/>
      <c r="AK19" s="1" t="s">
        <v>99</v>
      </c>
      <c r="AL19" s="4">
        <f t="shared" si="1"/>
        <v>6.9444444444445308E-3</v>
      </c>
      <c r="AM19" s="3">
        <v>0.40277777777777773</v>
      </c>
      <c r="AN19" s="1" t="s">
        <v>148</v>
      </c>
      <c r="AO19" s="1" t="s">
        <v>149</v>
      </c>
      <c r="AP19" s="3">
        <v>0.40972222222222227</v>
      </c>
      <c r="AQ19" s="5">
        <f t="shared" si="2"/>
        <v>6.9444444444444198E-3</v>
      </c>
      <c r="AR19" s="3">
        <v>0.40972222222222227</v>
      </c>
      <c r="AS19" s="1" t="s">
        <v>150</v>
      </c>
      <c r="AT19" s="1" t="s">
        <v>151</v>
      </c>
      <c r="AU19" s="3">
        <v>0.41666666666666669</v>
      </c>
      <c r="AV19" s="1" t="s">
        <v>65</v>
      </c>
      <c r="AW19" s="1" t="s">
        <v>80</v>
      </c>
      <c r="AX19" s="1" t="s">
        <v>80</v>
      </c>
      <c r="AY19" s="1" t="s">
        <v>79</v>
      </c>
      <c r="AZ19" s="1" t="s">
        <v>79</v>
      </c>
      <c r="BA19" s="1" t="s">
        <v>66</v>
      </c>
      <c r="BB19" s="1" t="s">
        <v>80</v>
      </c>
      <c r="BC19" s="1" t="s">
        <v>80</v>
      </c>
      <c r="BD19" s="1" t="s">
        <v>66</v>
      </c>
      <c r="BE19" s="1" t="s">
        <v>66</v>
      </c>
      <c r="BF19" s="1" t="s">
        <v>80</v>
      </c>
      <c r="BG19" s="1" t="s">
        <v>82</v>
      </c>
      <c r="BH19" s="1" t="s">
        <v>68</v>
      </c>
      <c r="BI19" s="1" t="s">
        <v>67</v>
      </c>
      <c r="BJ19" s="1" t="s">
        <v>88</v>
      </c>
      <c r="BK19" s="1" t="s">
        <v>71</v>
      </c>
      <c r="BL19" s="1" t="s">
        <v>71</v>
      </c>
      <c r="BM19" s="1" t="s">
        <v>82</v>
      </c>
      <c r="BN19" s="1" t="s">
        <v>67</v>
      </c>
      <c r="BO19" s="1" t="s">
        <v>67</v>
      </c>
      <c r="BP19" s="1" t="s">
        <v>80</v>
      </c>
      <c r="BQ19" s="1" t="s">
        <v>66</v>
      </c>
      <c r="BR19" s="1" t="s">
        <v>80</v>
      </c>
      <c r="BS19" s="3">
        <v>0.4201388888888889</v>
      </c>
    </row>
    <row r="20" spans="1:71" ht="268.14999999999998" thickBot="1" x14ac:dyDescent="0.4">
      <c r="A20" s="1" t="s">
        <v>174</v>
      </c>
      <c r="B20" s="1" t="s">
        <v>55</v>
      </c>
      <c r="C20" s="1" t="s">
        <v>55</v>
      </c>
      <c r="D20" s="1" t="s">
        <v>55</v>
      </c>
      <c r="E20" s="1" t="s">
        <v>56</v>
      </c>
      <c r="F20" s="1" t="s">
        <v>56</v>
      </c>
      <c r="G20" s="1" t="s">
        <v>56</v>
      </c>
      <c r="H20" s="1" t="s">
        <v>55</v>
      </c>
      <c r="I20" s="4">
        <f t="shared" si="0"/>
        <v>1.7361111111111105E-2</v>
      </c>
      <c r="J20" s="3">
        <v>0.4375</v>
      </c>
      <c r="K20" s="2">
        <v>4</v>
      </c>
      <c r="L20" s="2">
        <v>3</v>
      </c>
      <c r="M20" s="2">
        <v>5</v>
      </c>
      <c r="N20" s="2">
        <v>5</v>
      </c>
      <c r="O20" s="2">
        <v>2</v>
      </c>
      <c r="P20" s="2">
        <v>3</v>
      </c>
      <c r="Q20" s="2">
        <v>5</v>
      </c>
      <c r="R20" s="2">
        <v>3</v>
      </c>
      <c r="S20" s="2">
        <v>2</v>
      </c>
      <c r="T20" s="2">
        <v>3</v>
      </c>
      <c r="U20" s="2">
        <v>5</v>
      </c>
      <c r="V20" s="2">
        <v>4</v>
      </c>
      <c r="W20" s="2">
        <v>5</v>
      </c>
      <c r="X20" s="2">
        <v>3</v>
      </c>
      <c r="Y20" s="2">
        <v>4</v>
      </c>
      <c r="Z20" s="1" t="s">
        <v>60</v>
      </c>
      <c r="AA20" s="1" t="s">
        <v>57</v>
      </c>
      <c r="AB20" s="1"/>
      <c r="AC20" s="1" t="s">
        <v>73</v>
      </c>
      <c r="AD20" s="1" t="s">
        <v>74</v>
      </c>
      <c r="AE20" s="1" t="s">
        <v>74</v>
      </c>
      <c r="AF20" s="1" t="s">
        <v>72</v>
      </c>
      <c r="AG20" s="1"/>
      <c r="AH20" s="1" t="s">
        <v>57</v>
      </c>
      <c r="AI20" s="1"/>
      <c r="AJ20" s="1" t="s">
        <v>57</v>
      </c>
      <c r="AK20" s="1" t="s">
        <v>57</v>
      </c>
      <c r="AL20" s="4">
        <f t="shared" si="1"/>
        <v>2.0833333333333259E-3</v>
      </c>
      <c r="AM20" s="3">
        <v>0.44791666666666669</v>
      </c>
      <c r="AN20" s="1" t="s">
        <v>152</v>
      </c>
      <c r="AO20" s="1" t="s">
        <v>153</v>
      </c>
      <c r="AP20" s="3">
        <v>0.45</v>
      </c>
      <c r="AQ20" s="5">
        <f t="shared" si="2"/>
        <v>2.7777777777777679E-3</v>
      </c>
      <c r="AR20" s="3">
        <v>0.45</v>
      </c>
      <c r="AS20" s="1" t="s">
        <v>154</v>
      </c>
      <c r="AT20" s="1" t="s">
        <v>155</v>
      </c>
      <c r="AU20" s="3">
        <v>0.45277777777777778</v>
      </c>
      <c r="AV20" s="1" t="s">
        <v>80</v>
      </c>
      <c r="AW20" s="1" t="s">
        <v>80</v>
      </c>
      <c r="AX20" s="1" t="s">
        <v>66</v>
      </c>
      <c r="AY20" s="1" t="s">
        <v>65</v>
      </c>
      <c r="AZ20" s="1" t="s">
        <v>65</v>
      </c>
      <c r="BA20" s="1" t="s">
        <v>65</v>
      </c>
      <c r="BB20" s="1" t="s">
        <v>65</v>
      </c>
      <c r="BC20" s="1" t="s">
        <v>66</v>
      </c>
      <c r="BD20" s="1" t="s">
        <v>79</v>
      </c>
      <c r="BE20" s="1" t="s">
        <v>66</v>
      </c>
      <c r="BF20" s="1" t="s">
        <v>65</v>
      </c>
      <c r="BG20" s="1" t="s">
        <v>68</v>
      </c>
      <c r="BH20" s="1" t="s">
        <v>82</v>
      </c>
      <c r="BI20" s="1" t="s">
        <v>67</v>
      </c>
      <c r="BJ20" s="1" t="s">
        <v>70</v>
      </c>
      <c r="BK20" s="1" t="s">
        <v>71</v>
      </c>
      <c r="BL20" s="1" t="s">
        <v>71</v>
      </c>
      <c r="BM20" s="1" t="s">
        <v>69</v>
      </c>
      <c r="BN20" s="1" t="s">
        <v>67</v>
      </c>
      <c r="BO20" s="1" t="s">
        <v>67</v>
      </c>
      <c r="BP20" s="1" t="s">
        <v>80</v>
      </c>
      <c r="BQ20" s="1" t="s">
        <v>79</v>
      </c>
      <c r="BR20" s="1" t="s">
        <v>66</v>
      </c>
      <c r="BS20" s="3">
        <v>0.4548611111111111</v>
      </c>
    </row>
    <row r="21" spans="1:71" ht="370.15" thickBot="1" x14ac:dyDescent="0.4">
      <c r="A21" s="1" t="s">
        <v>174</v>
      </c>
      <c r="B21" s="1" t="s">
        <v>55</v>
      </c>
      <c r="C21" s="1" t="s">
        <v>55</v>
      </c>
      <c r="D21" s="1" t="s">
        <v>56</v>
      </c>
      <c r="E21" s="1" t="s">
        <v>56</v>
      </c>
      <c r="F21" s="1" t="s">
        <v>56</v>
      </c>
      <c r="G21" s="1" t="s">
        <v>55</v>
      </c>
      <c r="H21" s="1" t="s">
        <v>55</v>
      </c>
      <c r="I21" s="4">
        <f t="shared" si="0"/>
        <v>3.125E-2</v>
      </c>
      <c r="J21" s="3">
        <v>0.4375</v>
      </c>
      <c r="K21" s="2">
        <v>3</v>
      </c>
      <c r="L21" s="2">
        <v>4</v>
      </c>
      <c r="M21" s="2">
        <v>5</v>
      </c>
      <c r="N21" s="2">
        <v>4</v>
      </c>
      <c r="O21" s="2">
        <v>4</v>
      </c>
      <c r="P21" s="2">
        <v>5</v>
      </c>
      <c r="Q21" s="2">
        <v>5</v>
      </c>
      <c r="R21" s="2">
        <v>4</v>
      </c>
      <c r="S21" s="2">
        <v>3</v>
      </c>
      <c r="T21" s="2">
        <v>5</v>
      </c>
      <c r="U21" s="2">
        <v>3</v>
      </c>
      <c r="V21" s="2">
        <v>4</v>
      </c>
      <c r="W21" s="2">
        <v>4</v>
      </c>
      <c r="X21" s="2">
        <v>5</v>
      </c>
      <c r="Y21" s="2">
        <v>3</v>
      </c>
      <c r="Z21" s="1" t="s">
        <v>60</v>
      </c>
      <c r="AA21" s="1" t="s">
        <v>57</v>
      </c>
      <c r="AB21" s="1" t="s">
        <v>59</v>
      </c>
      <c r="AC21" s="1" t="s">
        <v>59</v>
      </c>
      <c r="AD21" s="1" t="s">
        <v>60</v>
      </c>
      <c r="AE21" s="1" t="s">
        <v>73</v>
      </c>
      <c r="AF21" s="1" t="s">
        <v>60</v>
      </c>
      <c r="AG21" s="1" t="s">
        <v>74</v>
      </c>
      <c r="AH21" s="1" t="s">
        <v>57</v>
      </c>
      <c r="AI21" s="1" t="s">
        <v>74</v>
      </c>
      <c r="AJ21" s="1" t="s">
        <v>57</v>
      </c>
      <c r="AK21" s="1" t="s">
        <v>60</v>
      </c>
      <c r="AL21" s="4">
        <f t="shared" si="1"/>
        <v>6.9444444444444753E-3</v>
      </c>
      <c r="AM21" s="3">
        <v>0.44444444444444442</v>
      </c>
      <c r="AN21" s="1" t="s">
        <v>156</v>
      </c>
      <c r="AO21" s="1" t="s">
        <v>157</v>
      </c>
      <c r="AP21" s="3">
        <v>0.4513888888888889</v>
      </c>
      <c r="AQ21" s="5">
        <f t="shared" si="2"/>
        <v>6.9444444444444198E-3</v>
      </c>
      <c r="AR21" s="3">
        <v>0.4513888888888889</v>
      </c>
      <c r="AS21" s="1" t="s">
        <v>158</v>
      </c>
      <c r="AT21" s="1" t="s">
        <v>159</v>
      </c>
      <c r="AU21" s="3">
        <v>0.45833333333333331</v>
      </c>
      <c r="AV21" s="1" t="s">
        <v>66</v>
      </c>
      <c r="AW21" s="1" t="s">
        <v>66</v>
      </c>
      <c r="AX21" s="1" t="s">
        <v>80</v>
      </c>
      <c r="AY21" s="1" t="s">
        <v>66</v>
      </c>
      <c r="AZ21" s="1" t="s">
        <v>65</v>
      </c>
      <c r="BA21" s="1" t="s">
        <v>66</v>
      </c>
      <c r="BB21" s="1" t="s">
        <v>65</v>
      </c>
      <c r="BC21" s="1" t="s">
        <v>80</v>
      </c>
      <c r="BD21" s="1" t="s">
        <v>79</v>
      </c>
      <c r="BE21" s="1" t="s">
        <v>66</v>
      </c>
      <c r="BF21" s="1" t="s">
        <v>80</v>
      </c>
      <c r="BG21" s="1" t="s">
        <v>82</v>
      </c>
      <c r="BH21" s="1" t="s">
        <v>67</v>
      </c>
      <c r="BI21" s="1" t="s">
        <v>67</v>
      </c>
      <c r="BJ21" s="1" t="s">
        <v>88</v>
      </c>
      <c r="BK21" s="1" t="s">
        <v>70</v>
      </c>
      <c r="BL21" s="1" t="s">
        <v>71</v>
      </c>
      <c r="BM21" s="1" t="s">
        <v>82</v>
      </c>
      <c r="BN21" s="1" t="s">
        <v>67</v>
      </c>
      <c r="BO21" s="1" t="s">
        <v>68</v>
      </c>
      <c r="BP21" s="1" t="s">
        <v>80</v>
      </c>
      <c r="BQ21" s="1" t="s">
        <v>66</v>
      </c>
      <c r="BR21" s="1" t="s">
        <v>66</v>
      </c>
      <c r="BS21" s="3">
        <v>0.46875</v>
      </c>
    </row>
    <row r="22" spans="1:71" ht="268.14999999999998" thickBot="1" x14ac:dyDescent="0.4">
      <c r="A22" s="1" t="s">
        <v>174</v>
      </c>
      <c r="B22" s="1" t="s">
        <v>55</v>
      </c>
      <c r="C22" s="1" t="s">
        <v>55</v>
      </c>
      <c r="D22" s="1" t="s">
        <v>55</v>
      </c>
      <c r="E22" s="1" t="s">
        <v>56</v>
      </c>
      <c r="F22" s="1" t="s">
        <v>55</v>
      </c>
      <c r="G22" s="1" t="s">
        <v>56</v>
      </c>
      <c r="H22" s="1" t="s">
        <v>55</v>
      </c>
      <c r="I22" s="4">
        <f t="shared" si="0"/>
        <v>1.8055555555555547E-2</v>
      </c>
      <c r="J22" s="3">
        <v>0.43472222222222223</v>
      </c>
      <c r="K22" s="2">
        <v>3</v>
      </c>
      <c r="L22" s="2">
        <v>3</v>
      </c>
      <c r="M22" s="2">
        <v>5</v>
      </c>
      <c r="N22" s="2">
        <v>5</v>
      </c>
      <c r="O22" s="2">
        <v>4</v>
      </c>
      <c r="P22" s="2">
        <v>4</v>
      </c>
      <c r="Q22" s="2">
        <v>5</v>
      </c>
      <c r="R22" s="2">
        <v>3</v>
      </c>
      <c r="S22" s="2">
        <v>3</v>
      </c>
      <c r="T22" s="2">
        <v>2</v>
      </c>
      <c r="U22" s="2">
        <v>5</v>
      </c>
      <c r="V22" s="2">
        <v>1</v>
      </c>
      <c r="W22" s="2">
        <v>3</v>
      </c>
      <c r="X22" s="2">
        <v>5</v>
      </c>
      <c r="Y22" s="2">
        <v>4</v>
      </c>
      <c r="Z22" s="1" t="s">
        <v>74</v>
      </c>
      <c r="AA22" s="1"/>
      <c r="AB22" s="1"/>
      <c r="AC22" s="1"/>
      <c r="AD22" s="1" t="s">
        <v>59</v>
      </c>
      <c r="AE22" s="1" t="s">
        <v>59</v>
      </c>
      <c r="AF22" s="1"/>
      <c r="AG22" s="1" t="s">
        <v>59</v>
      </c>
      <c r="AH22" s="1" t="s">
        <v>59</v>
      </c>
      <c r="AI22" s="1"/>
      <c r="AJ22" s="1"/>
      <c r="AK22" s="1" t="s">
        <v>58</v>
      </c>
      <c r="AL22" s="4">
        <f t="shared" si="1"/>
        <v>4.1666666666666519E-3</v>
      </c>
      <c r="AM22" s="3">
        <v>0.44375000000000003</v>
      </c>
      <c r="AN22" s="1" t="s">
        <v>160</v>
      </c>
      <c r="AO22" s="1" t="s">
        <v>161</v>
      </c>
      <c r="AP22" s="3">
        <v>0.44791666666666669</v>
      </c>
      <c r="AQ22" s="5">
        <f t="shared" si="2"/>
        <v>3.4722222222222099E-3</v>
      </c>
      <c r="AR22" s="3">
        <v>0.44791666666666669</v>
      </c>
      <c r="AS22" s="1" t="s">
        <v>160</v>
      </c>
      <c r="AT22" s="1" t="s">
        <v>162</v>
      </c>
      <c r="AU22" s="3">
        <v>0.4513888888888889</v>
      </c>
      <c r="AV22" s="1" t="s">
        <v>66</v>
      </c>
      <c r="AW22" s="1" t="s">
        <v>66</v>
      </c>
      <c r="AX22" s="1" t="s">
        <v>65</v>
      </c>
      <c r="AY22" s="1" t="s">
        <v>66</v>
      </c>
      <c r="AZ22" s="1" t="s">
        <v>66</v>
      </c>
      <c r="BA22" s="1" t="s">
        <v>79</v>
      </c>
      <c r="BB22" s="1" t="s">
        <v>79</v>
      </c>
      <c r="BC22" s="1" t="s">
        <v>66</v>
      </c>
      <c r="BD22" s="1" t="s">
        <v>66</v>
      </c>
      <c r="BE22" s="1" t="s">
        <v>66</v>
      </c>
      <c r="BF22" s="1" t="s">
        <v>65</v>
      </c>
      <c r="BG22" s="1" t="s">
        <v>82</v>
      </c>
      <c r="BH22" s="1" t="s">
        <v>67</v>
      </c>
      <c r="BI22" s="1" t="s">
        <v>67</v>
      </c>
      <c r="BJ22" s="1" t="s">
        <v>88</v>
      </c>
      <c r="BK22" s="1" t="s">
        <v>71</v>
      </c>
      <c r="BL22" s="1" t="s">
        <v>71</v>
      </c>
      <c r="BM22" s="1" t="s">
        <v>67</v>
      </c>
      <c r="BN22" s="1" t="s">
        <v>68</v>
      </c>
      <c r="BO22" s="1" t="s">
        <v>68</v>
      </c>
      <c r="BP22" s="1" t="s">
        <v>80</v>
      </c>
      <c r="BQ22" s="1" t="s">
        <v>66</v>
      </c>
      <c r="BR22" s="1" t="s">
        <v>65</v>
      </c>
      <c r="BS22" s="3">
        <v>0.45277777777777778</v>
      </c>
    </row>
    <row r="23" spans="1:71" ht="344.65" thickBot="1" x14ac:dyDescent="0.4">
      <c r="A23" s="1" t="s">
        <v>174</v>
      </c>
      <c r="B23" s="1" t="s">
        <v>55</v>
      </c>
      <c r="C23" s="1" t="s">
        <v>55</v>
      </c>
      <c r="D23" s="1" t="s">
        <v>55</v>
      </c>
      <c r="E23" s="1" t="s">
        <v>56</v>
      </c>
      <c r="F23" s="1" t="s">
        <v>55</v>
      </c>
      <c r="G23" s="1" t="s">
        <v>55</v>
      </c>
      <c r="H23" s="1" t="s">
        <v>55</v>
      </c>
      <c r="I23" s="4">
        <f t="shared" si="0"/>
        <v>2.5000000000000078E-2</v>
      </c>
      <c r="J23" s="3">
        <v>0.43402777777777773</v>
      </c>
      <c r="K23" s="2">
        <v>4</v>
      </c>
      <c r="L23" s="2">
        <v>5</v>
      </c>
      <c r="M23" s="2">
        <v>5</v>
      </c>
      <c r="N23" s="2">
        <v>4</v>
      </c>
      <c r="O23" s="2">
        <v>5</v>
      </c>
      <c r="P23" s="2">
        <v>4</v>
      </c>
      <c r="Q23" s="2">
        <v>4</v>
      </c>
      <c r="R23" s="2">
        <v>4</v>
      </c>
      <c r="S23" s="2">
        <v>5</v>
      </c>
      <c r="T23" s="2">
        <v>3</v>
      </c>
      <c r="U23" s="2">
        <v>1</v>
      </c>
      <c r="V23" s="2">
        <v>5</v>
      </c>
      <c r="W23" s="2">
        <v>4</v>
      </c>
      <c r="X23" s="2">
        <v>4</v>
      </c>
      <c r="Y23" s="2">
        <v>5</v>
      </c>
      <c r="Z23" s="1"/>
      <c r="AA23" s="1" t="s">
        <v>60</v>
      </c>
      <c r="AB23" s="1"/>
      <c r="AC23" s="1" t="s">
        <v>133</v>
      </c>
      <c r="AD23" s="1" t="s">
        <v>74</v>
      </c>
      <c r="AE23" s="1"/>
      <c r="AF23" s="1" t="s">
        <v>73</v>
      </c>
      <c r="AG23" s="1" t="s">
        <v>73</v>
      </c>
      <c r="AH23" s="1" t="s">
        <v>138</v>
      </c>
      <c r="AI23" s="1" t="s">
        <v>72</v>
      </c>
      <c r="AJ23" s="1" t="s">
        <v>143</v>
      </c>
      <c r="AK23" s="1"/>
      <c r="AL23" s="4">
        <f t="shared" si="1"/>
        <v>3.4722222222222099E-3</v>
      </c>
      <c r="AM23" s="3">
        <v>0.44791666666666669</v>
      </c>
      <c r="AN23" s="1" t="s">
        <v>163</v>
      </c>
      <c r="AO23" s="1" t="s">
        <v>164</v>
      </c>
      <c r="AP23" s="3">
        <v>0.4513888888888889</v>
      </c>
      <c r="AQ23" s="5">
        <f t="shared" si="2"/>
        <v>5.5555555555555358E-3</v>
      </c>
      <c r="AR23" s="3">
        <v>0.4513888888888889</v>
      </c>
      <c r="AS23" s="1" t="s">
        <v>165</v>
      </c>
      <c r="AT23" s="1" t="s">
        <v>166</v>
      </c>
      <c r="AU23" s="3">
        <v>0.45694444444444443</v>
      </c>
      <c r="AV23" s="1" t="s">
        <v>66</v>
      </c>
      <c r="AW23" s="1" t="s">
        <v>80</v>
      </c>
      <c r="AX23" s="1" t="s">
        <v>66</v>
      </c>
      <c r="AY23" s="1" t="s">
        <v>65</v>
      </c>
      <c r="AZ23" s="1" t="s">
        <v>79</v>
      </c>
      <c r="BA23" s="1" t="s">
        <v>66</v>
      </c>
      <c r="BB23" s="1" t="s">
        <v>80</v>
      </c>
      <c r="BC23" s="1" t="s">
        <v>65</v>
      </c>
      <c r="BD23" s="1" t="s">
        <v>79</v>
      </c>
      <c r="BE23" s="1" t="s">
        <v>65</v>
      </c>
      <c r="BF23" s="1" t="s">
        <v>66</v>
      </c>
      <c r="BG23" s="1" t="s">
        <v>67</v>
      </c>
      <c r="BH23" s="1" t="s">
        <v>68</v>
      </c>
      <c r="BI23" s="1" t="s">
        <v>82</v>
      </c>
      <c r="BJ23" s="1" t="s">
        <v>88</v>
      </c>
      <c r="BK23" s="1" t="s">
        <v>70</v>
      </c>
      <c r="BL23" s="1" t="s">
        <v>88</v>
      </c>
      <c r="BM23" s="1" t="s">
        <v>82</v>
      </c>
      <c r="BN23" s="1" t="s">
        <v>69</v>
      </c>
      <c r="BO23" s="1" t="s">
        <v>68</v>
      </c>
      <c r="BP23" s="1" t="s">
        <v>66</v>
      </c>
      <c r="BQ23" s="1" t="s">
        <v>66</v>
      </c>
      <c r="BR23" s="1" t="s">
        <v>65</v>
      </c>
      <c r="BS23" s="3">
        <v>0.45902777777777781</v>
      </c>
    </row>
    <row r="24" spans="1:71" ht="268.14999999999998" thickBot="1" x14ac:dyDescent="0.4">
      <c r="A24" s="1" t="s">
        <v>174</v>
      </c>
      <c r="B24" s="1" t="s">
        <v>55</v>
      </c>
      <c r="C24" s="1" t="s">
        <v>55</v>
      </c>
      <c r="D24" s="1" t="s">
        <v>56</v>
      </c>
      <c r="E24" s="1" t="s">
        <v>56</v>
      </c>
      <c r="F24" s="1" t="s">
        <v>55</v>
      </c>
      <c r="G24" s="1" t="s">
        <v>55</v>
      </c>
      <c r="H24" s="1" t="s">
        <v>55</v>
      </c>
      <c r="I24" s="4">
        <f t="shared" si="0"/>
        <v>2.6388888888888851E-2</v>
      </c>
      <c r="J24" s="3">
        <v>0.4375</v>
      </c>
      <c r="K24" s="2">
        <v>3</v>
      </c>
      <c r="L24" s="2">
        <v>5</v>
      </c>
      <c r="M24" s="2">
        <v>2</v>
      </c>
      <c r="N24" s="2">
        <v>1</v>
      </c>
      <c r="O24" s="2">
        <v>3</v>
      </c>
      <c r="P24" s="2">
        <v>5</v>
      </c>
      <c r="Q24" s="2">
        <v>1</v>
      </c>
      <c r="R24" s="2">
        <v>3</v>
      </c>
      <c r="S24" s="2">
        <v>5</v>
      </c>
      <c r="T24" s="2">
        <v>3</v>
      </c>
      <c r="U24" s="2">
        <v>5</v>
      </c>
      <c r="V24" s="2">
        <v>2</v>
      </c>
      <c r="W24" s="2">
        <v>5</v>
      </c>
      <c r="X24" s="2">
        <v>3</v>
      </c>
      <c r="Y24" s="2">
        <v>1</v>
      </c>
      <c r="Z24" s="1"/>
      <c r="AA24" s="1" t="s">
        <v>57</v>
      </c>
      <c r="AB24" s="1" t="s">
        <v>60</v>
      </c>
      <c r="AC24" s="1" t="s">
        <v>60</v>
      </c>
      <c r="AD24" s="1" t="s">
        <v>57</v>
      </c>
      <c r="AE24" s="1"/>
      <c r="AF24" s="1"/>
      <c r="AG24" s="1" t="s">
        <v>57</v>
      </c>
      <c r="AH24" s="1" t="s">
        <v>60</v>
      </c>
      <c r="AI24" s="1"/>
      <c r="AJ24" s="1" t="s">
        <v>60</v>
      </c>
      <c r="AK24" s="1" t="s">
        <v>57</v>
      </c>
      <c r="AL24" s="4">
        <f t="shared" si="1"/>
        <v>3.4722222222222099E-3</v>
      </c>
      <c r="AM24" s="3">
        <v>0.4465277777777778</v>
      </c>
      <c r="AN24" s="1" t="s">
        <v>167</v>
      </c>
      <c r="AO24" s="1" t="s">
        <v>168</v>
      </c>
      <c r="AP24" s="3">
        <v>0.45</v>
      </c>
      <c r="AQ24" s="5">
        <f t="shared" si="2"/>
        <v>5.5555555555555358E-3</v>
      </c>
      <c r="AR24" s="3">
        <v>0.45</v>
      </c>
      <c r="AS24" s="1" t="s">
        <v>169</v>
      </c>
      <c r="AT24" s="1" t="s">
        <v>170</v>
      </c>
      <c r="AU24" s="3">
        <v>0.45555555555555555</v>
      </c>
      <c r="AV24" s="1" t="s">
        <v>65</v>
      </c>
      <c r="AW24" s="1" t="s">
        <v>79</v>
      </c>
      <c r="AX24" s="1" t="s">
        <v>80</v>
      </c>
      <c r="AY24" s="1" t="s">
        <v>79</v>
      </c>
      <c r="AZ24" s="1" t="s">
        <v>80</v>
      </c>
      <c r="BA24" s="1" t="s">
        <v>80</v>
      </c>
      <c r="BB24" s="1" t="s">
        <v>79</v>
      </c>
      <c r="BC24" s="1" t="s">
        <v>65</v>
      </c>
      <c r="BD24" s="1" t="s">
        <v>66</v>
      </c>
      <c r="BE24" s="1" t="s">
        <v>66</v>
      </c>
      <c r="BF24" s="1" t="s">
        <v>79</v>
      </c>
      <c r="BG24" s="1" t="s">
        <v>67</v>
      </c>
      <c r="BH24" s="1" t="s">
        <v>82</v>
      </c>
      <c r="BI24" s="1" t="s">
        <v>68</v>
      </c>
      <c r="BJ24" s="1" t="s">
        <v>70</v>
      </c>
      <c r="BK24" s="1" t="s">
        <v>88</v>
      </c>
      <c r="BL24" s="1" t="s">
        <v>81</v>
      </c>
      <c r="BM24" s="1" t="s">
        <v>67</v>
      </c>
      <c r="BN24" s="1" t="s">
        <v>82</v>
      </c>
      <c r="BO24" s="1" t="s">
        <v>69</v>
      </c>
      <c r="BP24" s="1" t="s">
        <v>80</v>
      </c>
      <c r="BQ24" s="1" t="s">
        <v>65</v>
      </c>
      <c r="BR24" s="1" t="s">
        <v>79</v>
      </c>
      <c r="BS24" s="3">
        <v>0.46388888888888885</v>
      </c>
    </row>
    <row r="25" spans="1:71" ht="268.14999999999998" thickBot="1" x14ac:dyDescent="0.4">
      <c r="A25" s="1" t="s">
        <v>174</v>
      </c>
      <c r="B25" s="1" t="s">
        <v>55</v>
      </c>
      <c r="C25" s="1" t="s">
        <v>55</v>
      </c>
      <c r="D25" s="1" t="s">
        <v>55</v>
      </c>
      <c r="E25" s="1" t="s">
        <v>56</v>
      </c>
      <c r="F25" s="1" t="s">
        <v>55</v>
      </c>
      <c r="G25" s="1" t="s">
        <v>55</v>
      </c>
      <c r="H25" s="1" t="s">
        <v>55</v>
      </c>
      <c r="I25" s="4">
        <f>BS25-J25</f>
        <v>3.0555555555555614E-2</v>
      </c>
      <c r="J25" s="3">
        <v>0.43541666666666662</v>
      </c>
      <c r="K25" s="2">
        <v>4</v>
      </c>
      <c r="L25" s="2">
        <v>5</v>
      </c>
      <c r="M25" s="2">
        <v>1</v>
      </c>
      <c r="N25" s="2">
        <v>3</v>
      </c>
      <c r="O25" s="2">
        <v>5</v>
      </c>
      <c r="P25" s="2">
        <v>2</v>
      </c>
      <c r="Q25" s="2">
        <v>4</v>
      </c>
      <c r="R25" s="2">
        <v>5</v>
      </c>
      <c r="S25" s="2">
        <v>2</v>
      </c>
      <c r="T25" s="2">
        <v>2</v>
      </c>
      <c r="U25" s="2">
        <v>1</v>
      </c>
      <c r="V25" s="2">
        <v>5</v>
      </c>
      <c r="W25" s="2">
        <v>5</v>
      </c>
      <c r="X25" s="2">
        <v>4</v>
      </c>
      <c r="Y25" s="2">
        <v>3</v>
      </c>
      <c r="Z25" s="1" t="s">
        <v>73</v>
      </c>
      <c r="AA25" s="1" t="s">
        <v>72</v>
      </c>
      <c r="AB25" s="1"/>
      <c r="AC25" s="1" t="s">
        <v>57</v>
      </c>
      <c r="AD25" s="1"/>
      <c r="AE25" s="1" t="s">
        <v>59</v>
      </c>
      <c r="AF25" s="1"/>
      <c r="AG25" s="1" t="s">
        <v>58</v>
      </c>
      <c r="AH25" s="1" t="s">
        <v>57</v>
      </c>
      <c r="AI25" s="1"/>
      <c r="AJ25" s="1" t="s">
        <v>57</v>
      </c>
      <c r="AK25" s="1" t="s">
        <v>123</v>
      </c>
      <c r="AL25" s="4">
        <f t="shared" si="1"/>
        <v>2.7777777777777679E-3</v>
      </c>
      <c r="AM25" s="3">
        <v>0.4548611111111111</v>
      </c>
      <c r="AN25" s="1" t="s">
        <v>147</v>
      </c>
      <c r="AO25" s="1" t="s">
        <v>147</v>
      </c>
      <c r="AP25" s="3">
        <v>0.45763888888888887</v>
      </c>
      <c r="AQ25" s="5">
        <f t="shared" si="2"/>
        <v>4.8611111111110938E-3</v>
      </c>
      <c r="AR25" s="3">
        <v>0.45763888888888887</v>
      </c>
      <c r="AS25" s="1" t="s">
        <v>169</v>
      </c>
      <c r="AT25" s="1" t="s">
        <v>170</v>
      </c>
      <c r="AU25" s="3">
        <v>0.46249999999999997</v>
      </c>
      <c r="AV25" s="1" t="s">
        <v>65</v>
      </c>
      <c r="AW25" s="1" t="s">
        <v>66</v>
      </c>
      <c r="AX25" s="1" t="s">
        <v>65</v>
      </c>
      <c r="AY25" s="1" t="s">
        <v>79</v>
      </c>
      <c r="AZ25" s="1" t="s">
        <v>65</v>
      </c>
      <c r="BA25" s="1" t="s">
        <v>79</v>
      </c>
      <c r="BB25" s="1" t="s">
        <v>65</v>
      </c>
      <c r="BC25" s="1" t="s">
        <v>65</v>
      </c>
      <c r="BD25" s="1" t="s">
        <v>66</v>
      </c>
      <c r="BE25" s="1" t="s">
        <v>66</v>
      </c>
      <c r="BF25" s="1" t="s">
        <v>66</v>
      </c>
      <c r="BG25" s="1" t="s">
        <v>68</v>
      </c>
      <c r="BH25" s="1" t="s">
        <v>67</v>
      </c>
      <c r="BI25" s="1" t="s">
        <v>68</v>
      </c>
      <c r="BJ25" s="1" t="s">
        <v>70</v>
      </c>
      <c r="BK25" s="1" t="s">
        <v>88</v>
      </c>
      <c r="BL25" s="1" t="s">
        <v>70</v>
      </c>
      <c r="BM25" s="1" t="s">
        <v>82</v>
      </c>
      <c r="BN25" s="1" t="s">
        <v>68</v>
      </c>
      <c r="BO25" s="1" t="s">
        <v>67</v>
      </c>
      <c r="BP25" s="1" t="s">
        <v>65</v>
      </c>
      <c r="BQ25" s="1" t="s">
        <v>79</v>
      </c>
      <c r="BR25" s="1" t="s">
        <v>80</v>
      </c>
      <c r="BS25" s="3">
        <v>0.46597222222222223</v>
      </c>
    </row>
    <row r="26" spans="1:71" ht="268.14999999999998" thickBot="1" x14ac:dyDescent="0.4">
      <c r="A26" s="1" t="s">
        <v>171</v>
      </c>
      <c r="B26" s="1" t="s">
        <v>55</v>
      </c>
      <c r="C26" s="1" t="s">
        <v>55</v>
      </c>
      <c r="D26" s="1" t="s">
        <v>55</v>
      </c>
      <c r="E26" s="1" t="s">
        <v>55</v>
      </c>
      <c r="F26" s="1" t="s">
        <v>55</v>
      </c>
      <c r="G26" s="1" t="s">
        <v>56</v>
      </c>
      <c r="H26" s="1" t="s">
        <v>56</v>
      </c>
      <c r="I26" s="4">
        <f t="shared" ref="I26:I44" si="3">BS26-J26</f>
        <v>1.5277777777777724E-2</v>
      </c>
      <c r="J26" s="3">
        <v>0.56180555555555556</v>
      </c>
      <c r="K26" s="2">
        <v>5</v>
      </c>
      <c r="L26" s="2">
        <v>4</v>
      </c>
      <c r="M26" s="2">
        <v>2</v>
      </c>
      <c r="N26" s="2">
        <v>3</v>
      </c>
      <c r="O26" s="2">
        <v>5</v>
      </c>
      <c r="P26" s="2">
        <v>2</v>
      </c>
      <c r="Q26" s="2">
        <v>3</v>
      </c>
      <c r="R26" s="2">
        <v>5</v>
      </c>
      <c r="S26" s="2">
        <v>4</v>
      </c>
      <c r="T26" s="2">
        <v>5</v>
      </c>
      <c r="U26" s="2">
        <v>4</v>
      </c>
      <c r="V26" s="2">
        <v>5</v>
      </c>
      <c r="W26" s="2">
        <v>4</v>
      </c>
      <c r="X26" s="2">
        <v>3</v>
      </c>
      <c r="Y26" s="2">
        <v>5</v>
      </c>
      <c r="Z26" s="1" t="s">
        <v>60</v>
      </c>
      <c r="AA26" s="1" t="s">
        <v>72</v>
      </c>
      <c r="AB26" s="1" t="s">
        <v>60</v>
      </c>
      <c r="AC26" s="1"/>
      <c r="AD26" s="1" t="s">
        <v>74</v>
      </c>
      <c r="AE26" s="1" t="s">
        <v>74</v>
      </c>
      <c r="AF26" s="1"/>
      <c r="AG26" s="1" t="s">
        <v>74</v>
      </c>
      <c r="AH26" s="1" t="s">
        <v>57</v>
      </c>
      <c r="AI26" s="1" t="s">
        <v>60</v>
      </c>
      <c r="AJ26" s="1" t="s">
        <v>57</v>
      </c>
      <c r="AK26" s="1" t="s">
        <v>60</v>
      </c>
      <c r="AL26" s="4">
        <f t="shared" si="1"/>
        <v>2.7777777777777679E-3</v>
      </c>
      <c r="AM26" s="3">
        <v>0.57291666666666663</v>
      </c>
      <c r="AN26" s="1" t="s">
        <v>89</v>
      </c>
      <c r="AO26" s="1" t="s">
        <v>173</v>
      </c>
      <c r="AP26" s="3">
        <v>0.5756944444444444</v>
      </c>
      <c r="AQ26" s="5">
        <f t="shared" si="2"/>
        <v>5.5555555555555358E-3</v>
      </c>
      <c r="AR26" s="3">
        <v>0.56736111111111109</v>
      </c>
      <c r="AS26" s="1" t="s">
        <v>77</v>
      </c>
      <c r="AT26" s="1" t="s">
        <v>172</v>
      </c>
      <c r="AU26" s="3">
        <v>0.57291666666666663</v>
      </c>
      <c r="AV26" s="1" t="s">
        <v>66</v>
      </c>
      <c r="AW26" s="1" t="s">
        <v>79</v>
      </c>
      <c r="AX26" s="1" t="s">
        <v>79</v>
      </c>
      <c r="AY26" s="1" t="s">
        <v>66</v>
      </c>
      <c r="AZ26" s="1" t="s">
        <v>65</v>
      </c>
      <c r="BA26" s="1" t="s">
        <v>79</v>
      </c>
      <c r="BB26" s="1" t="s">
        <v>66</v>
      </c>
      <c r="BC26" s="1" t="s">
        <v>65</v>
      </c>
      <c r="BD26" s="1" t="s">
        <v>66</v>
      </c>
      <c r="BE26" s="1" t="s">
        <v>66</v>
      </c>
      <c r="BF26" s="1" t="s">
        <v>65</v>
      </c>
      <c r="BG26" s="1" t="s">
        <v>68</v>
      </c>
      <c r="BH26" s="1" t="s">
        <v>67</v>
      </c>
      <c r="BI26" s="1" t="s">
        <v>68</v>
      </c>
      <c r="BJ26" s="1" t="s">
        <v>81</v>
      </c>
      <c r="BK26" s="1" t="s">
        <v>71</v>
      </c>
      <c r="BL26" s="1" t="s">
        <v>70</v>
      </c>
      <c r="BM26" s="1" t="s">
        <v>82</v>
      </c>
      <c r="BN26" s="1" t="s">
        <v>68</v>
      </c>
      <c r="BO26" s="1" t="s">
        <v>67</v>
      </c>
      <c r="BP26" s="1" t="s">
        <v>65</v>
      </c>
      <c r="BQ26" s="1" t="s">
        <v>79</v>
      </c>
      <c r="BR26" s="1" t="s">
        <v>65</v>
      </c>
      <c r="BS26" s="3">
        <v>0.57708333333333328</v>
      </c>
    </row>
    <row r="27" spans="1:71" ht="357.4" thickBot="1" x14ac:dyDescent="0.4">
      <c r="A27" s="1" t="s">
        <v>174</v>
      </c>
      <c r="B27" s="1" t="s">
        <v>55</v>
      </c>
      <c r="C27" s="1" t="s">
        <v>55</v>
      </c>
      <c r="D27" s="1" t="s">
        <v>55</v>
      </c>
      <c r="E27" s="1" t="s">
        <v>56</v>
      </c>
      <c r="F27" s="1" t="s">
        <v>55</v>
      </c>
      <c r="G27" s="1" t="s">
        <v>55</v>
      </c>
      <c r="H27" s="1" t="s">
        <v>55</v>
      </c>
      <c r="I27" s="4">
        <f t="shared" si="3"/>
        <v>2.0138888888888928E-2</v>
      </c>
      <c r="J27" s="3">
        <v>0.43263888888888885</v>
      </c>
      <c r="K27" s="2">
        <v>4</v>
      </c>
      <c r="L27" s="2">
        <v>2</v>
      </c>
      <c r="M27" s="2">
        <v>5</v>
      </c>
      <c r="N27" s="2">
        <v>2</v>
      </c>
      <c r="O27" s="2">
        <v>5</v>
      </c>
      <c r="P27" s="2">
        <v>3</v>
      </c>
      <c r="Q27" s="2">
        <v>2</v>
      </c>
      <c r="R27" s="2">
        <v>5</v>
      </c>
      <c r="S27" s="2">
        <v>2</v>
      </c>
      <c r="T27" s="2">
        <v>5</v>
      </c>
      <c r="U27" s="2">
        <v>1</v>
      </c>
      <c r="V27" s="2">
        <v>1</v>
      </c>
      <c r="W27" s="2">
        <v>3</v>
      </c>
      <c r="X27" s="2">
        <v>3</v>
      </c>
      <c r="Y27" s="2">
        <v>5</v>
      </c>
      <c r="Z27" s="1" t="s">
        <v>60</v>
      </c>
      <c r="AA27" s="1" t="s">
        <v>72</v>
      </c>
      <c r="AB27" s="1" t="s">
        <v>60</v>
      </c>
      <c r="AC27" s="1"/>
      <c r="AD27" s="1" t="s">
        <v>57</v>
      </c>
      <c r="AE27" s="1"/>
      <c r="AF27" s="1" t="s">
        <v>99</v>
      </c>
      <c r="AG27" s="1"/>
      <c r="AH27" s="1" t="s">
        <v>57</v>
      </c>
      <c r="AI27" s="1"/>
      <c r="AJ27" s="1" t="s">
        <v>60</v>
      </c>
      <c r="AK27" s="1"/>
      <c r="AL27" s="4">
        <f t="shared" si="1"/>
        <v>2.7777777777778234E-3</v>
      </c>
      <c r="AM27" s="3">
        <v>0.44722222222222219</v>
      </c>
      <c r="AN27" s="1" t="s">
        <v>139</v>
      </c>
      <c r="AO27" s="1" t="s">
        <v>149</v>
      </c>
      <c r="AP27" s="3">
        <v>0.45</v>
      </c>
      <c r="AQ27" s="5">
        <f t="shared" si="2"/>
        <v>4.8611111111110383E-3</v>
      </c>
      <c r="AR27" s="3">
        <v>0.44236111111111115</v>
      </c>
      <c r="AS27" s="1" t="s">
        <v>75</v>
      </c>
      <c r="AT27" s="1" t="s">
        <v>175</v>
      </c>
      <c r="AU27" s="3">
        <v>0.44722222222222219</v>
      </c>
      <c r="AV27" s="1" t="s">
        <v>66</v>
      </c>
      <c r="AW27" s="1" t="s">
        <v>66</v>
      </c>
      <c r="AX27" s="1" t="s">
        <v>80</v>
      </c>
      <c r="AY27" s="1" t="s">
        <v>65</v>
      </c>
      <c r="AZ27" s="1" t="s">
        <v>65</v>
      </c>
      <c r="BA27" s="1" t="s">
        <v>66</v>
      </c>
      <c r="BB27" s="1" t="s">
        <v>66</v>
      </c>
      <c r="BC27" s="1" t="s">
        <v>80</v>
      </c>
      <c r="BD27" s="1" t="s">
        <v>65</v>
      </c>
      <c r="BE27" s="1" t="s">
        <v>65</v>
      </c>
      <c r="BF27" s="1" t="s">
        <v>80</v>
      </c>
      <c r="BG27" s="1" t="s">
        <v>68</v>
      </c>
      <c r="BH27" s="1" t="s">
        <v>67</v>
      </c>
      <c r="BI27" s="1" t="s">
        <v>67</v>
      </c>
      <c r="BJ27" s="1" t="s">
        <v>71</v>
      </c>
      <c r="BK27" s="1" t="s">
        <v>88</v>
      </c>
      <c r="BL27" s="1" t="s">
        <v>88</v>
      </c>
      <c r="BM27" s="1" t="s">
        <v>67</v>
      </c>
      <c r="BN27" s="1" t="s">
        <v>68</v>
      </c>
      <c r="BO27" s="1" t="s">
        <v>68</v>
      </c>
      <c r="BP27" s="1" t="s">
        <v>65</v>
      </c>
      <c r="BQ27" s="1" t="s">
        <v>66</v>
      </c>
      <c r="BR27" s="1" t="s">
        <v>79</v>
      </c>
      <c r="BS27" s="3">
        <v>0.45277777777777778</v>
      </c>
    </row>
    <row r="28" spans="1:71" ht="344.65" thickBot="1" x14ac:dyDescent="0.4">
      <c r="A28" s="1" t="s">
        <v>174</v>
      </c>
      <c r="B28" s="1" t="s">
        <v>55</v>
      </c>
      <c r="C28" s="1" t="s">
        <v>55</v>
      </c>
      <c r="D28" s="1" t="s">
        <v>55</v>
      </c>
      <c r="E28" s="1" t="s">
        <v>56</v>
      </c>
      <c r="F28" s="1" t="s">
        <v>55</v>
      </c>
      <c r="G28" s="1" t="s">
        <v>55</v>
      </c>
      <c r="H28" s="1" t="s">
        <v>55</v>
      </c>
      <c r="I28" s="4">
        <f t="shared" si="3"/>
        <v>1.9444444444444431E-2</v>
      </c>
      <c r="J28" s="3">
        <v>0.43333333333333335</v>
      </c>
      <c r="K28" s="2">
        <v>2</v>
      </c>
      <c r="L28" s="2">
        <v>3</v>
      </c>
      <c r="M28" s="2">
        <v>5</v>
      </c>
      <c r="N28" s="2">
        <v>2</v>
      </c>
      <c r="O28" s="2">
        <v>5</v>
      </c>
      <c r="P28" s="2">
        <v>3</v>
      </c>
      <c r="Q28" s="2">
        <v>5</v>
      </c>
      <c r="R28" s="2">
        <v>2</v>
      </c>
      <c r="S28" s="2">
        <v>3</v>
      </c>
      <c r="T28" s="2">
        <v>5</v>
      </c>
      <c r="U28" s="2">
        <v>2</v>
      </c>
      <c r="V28" s="2">
        <v>3</v>
      </c>
      <c r="W28" s="2">
        <v>4</v>
      </c>
      <c r="X28" s="2">
        <v>5</v>
      </c>
      <c r="Y28" s="2">
        <v>3</v>
      </c>
      <c r="Z28" s="1" t="s">
        <v>60</v>
      </c>
      <c r="AA28" s="1" t="s">
        <v>74</v>
      </c>
      <c r="AB28" s="1"/>
      <c r="AC28" s="1" t="s">
        <v>59</v>
      </c>
      <c r="AD28" s="1"/>
      <c r="AE28" s="1"/>
      <c r="AF28" s="1" t="s">
        <v>74</v>
      </c>
      <c r="AG28" s="1" t="s">
        <v>60</v>
      </c>
      <c r="AH28" s="1"/>
      <c r="AI28" s="1" t="s">
        <v>60</v>
      </c>
      <c r="AJ28" s="1"/>
      <c r="AK28" s="1" t="s">
        <v>60</v>
      </c>
      <c r="AL28" s="4">
        <f t="shared" si="1"/>
        <v>2.0833333333333259E-3</v>
      </c>
      <c r="AM28" s="3">
        <v>0.44861111111111113</v>
      </c>
      <c r="AN28" s="1" t="s">
        <v>178</v>
      </c>
      <c r="AO28" s="1" t="s">
        <v>179</v>
      </c>
      <c r="AP28" s="3">
        <v>0.45069444444444445</v>
      </c>
      <c r="AQ28" s="5">
        <f t="shared" si="2"/>
        <v>6.9444444444444753E-3</v>
      </c>
      <c r="AR28" s="3">
        <v>0.44166666666666665</v>
      </c>
      <c r="AS28" s="1" t="s">
        <v>176</v>
      </c>
      <c r="AT28" s="1" t="s">
        <v>177</v>
      </c>
      <c r="AU28" s="3">
        <v>0.44861111111111113</v>
      </c>
      <c r="AV28" s="1" t="s">
        <v>65</v>
      </c>
      <c r="AW28" s="1" t="s">
        <v>66</v>
      </c>
      <c r="AX28" s="1" t="s">
        <v>79</v>
      </c>
      <c r="AY28" s="1" t="s">
        <v>79</v>
      </c>
      <c r="AZ28" s="1" t="s">
        <v>65</v>
      </c>
      <c r="BA28" s="1" t="s">
        <v>65</v>
      </c>
      <c r="BB28" s="1" t="s">
        <v>66</v>
      </c>
      <c r="BC28" s="1" t="s">
        <v>80</v>
      </c>
      <c r="BD28" s="1" t="s">
        <v>79</v>
      </c>
      <c r="BE28" s="1" t="s">
        <v>66</v>
      </c>
      <c r="BF28" s="1" t="s">
        <v>80</v>
      </c>
      <c r="BG28" s="1" t="s">
        <v>69</v>
      </c>
      <c r="BH28" s="1" t="s">
        <v>67</v>
      </c>
      <c r="BI28" s="1" t="s">
        <v>68</v>
      </c>
      <c r="BJ28" s="1" t="s">
        <v>81</v>
      </c>
      <c r="BK28" s="1" t="s">
        <v>88</v>
      </c>
      <c r="BL28" s="1" t="s">
        <v>71</v>
      </c>
      <c r="BM28" s="1" t="s">
        <v>82</v>
      </c>
      <c r="BN28" s="1" t="s">
        <v>69</v>
      </c>
      <c r="BO28" s="1" t="s">
        <v>68</v>
      </c>
      <c r="BP28" s="1" t="s">
        <v>66</v>
      </c>
      <c r="BQ28" s="1" t="s">
        <v>65</v>
      </c>
      <c r="BR28" s="1" t="s">
        <v>79</v>
      </c>
      <c r="BS28" s="3">
        <v>0.45277777777777778</v>
      </c>
    </row>
    <row r="29" spans="1:71" ht="370.15" thickBot="1" x14ac:dyDescent="0.4">
      <c r="A29" s="1" t="s">
        <v>174</v>
      </c>
      <c r="B29" s="1" t="s">
        <v>55</v>
      </c>
      <c r="C29" s="1" t="s">
        <v>55</v>
      </c>
      <c r="D29" s="1" t="s">
        <v>55</v>
      </c>
      <c r="E29" s="1" t="s">
        <v>56</v>
      </c>
      <c r="F29" s="1" t="s">
        <v>55</v>
      </c>
      <c r="G29" s="1" t="s">
        <v>55</v>
      </c>
      <c r="H29" s="1" t="s">
        <v>56</v>
      </c>
      <c r="I29" s="4">
        <f t="shared" si="3"/>
        <v>1.8749999999999989E-2</v>
      </c>
      <c r="J29" s="3">
        <v>0.43472222222222223</v>
      </c>
      <c r="K29" s="2">
        <v>3</v>
      </c>
      <c r="L29" s="2">
        <v>4</v>
      </c>
      <c r="M29" s="2">
        <v>2</v>
      </c>
      <c r="N29" s="2">
        <v>2</v>
      </c>
      <c r="O29" s="2">
        <v>2</v>
      </c>
      <c r="P29" s="2">
        <v>1</v>
      </c>
      <c r="Q29" s="2">
        <v>2</v>
      </c>
      <c r="R29" s="2">
        <v>4</v>
      </c>
      <c r="S29" s="2">
        <v>5</v>
      </c>
      <c r="T29" s="2">
        <v>4</v>
      </c>
      <c r="U29" s="2">
        <v>3</v>
      </c>
      <c r="V29" s="2">
        <v>5</v>
      </c>
      <c r="W29" s="2">
        <v>5</v>
      </c>
      <c r="X29" s="2">
        <v>3</v>
      </c>
      <c r="Y29" s="2">
        <v>3</v>
      </c>
      <c r="Z29" s="1" t="s">
        <v>60</v>
      </c>
      <c r="AA29" s="1" t="s">
        <v>143</v>
      </c>
      <c r="AB29" s="1" t="s">
        <v>60</v>
      </c>
      <c r="AC29" s="1" t="s">
        <v>99</v>
      </c>
      <c r="AD29" s="1" t="s">
        <v>59</v>
      </c>
      <c r="AE29" s="1"/>
      <c r="AF29" s="1"/>
      <c r="AG29" s="1" t="s">
        <v>123</v>
      </c>
      <c r="AH29" s="1"/>
      <c r="AI29" s="1" t="s">
        <v>57</v>
      </c>
      <c r="AJ29" s="1" t="s">
        <v>143</v>
      </c>
      <c r="AK29" s="1" t="s">
        <v>74</v>
      </c>
      <c r="AL29" s="4">
        <f t="shared" si="1"/>
        <v>2.0833333333333259E-3</v>
      </c>
      <c r="AM29" s="3">
        <v>0.44930555555555557</v>
      </c>
      <c r="AN29" s="1" t="s">
        <v>182</v>
      </c>
      <c r="AO29" s="1" t="s">
        <v>183</v>
      </c>
      <c r="AP29" s="3">
        <v>0.4513888888888889</v>
      </c>
      <c r="AQ29" s="5">
        <f t="shared" si="2"/>
        <v>6.2500000000000333E-3</v>
      </c>
      <c r="AR29" s="3">
        <v>0.44305555555555554</v>
      </c>
      <c r="AS29" s="1" t="s">
        <v>180</v>
      </c>
      <c r="AT29" s="1" t="s">
        <v>181</v>
      </c>
      <c r="AU29" s="3">
        <v>0.44930555555555557</v>
      </c>
      <c r="AV29" s="1" t="s">
        <v>80</v>
      </c>
      <c r="AW29" s="1" t="s">
        <v>65</v>
      </c>
      <c r="AX29" s="1" t="s">
        <v>80</v>
      </c>
      <c r="AY29" s="1" t="s">
        <v>66</v>
      </c>
      <c r="AZ29" s="1" t="s">
        <v>66</v>
      </c>
      <c r="BA29" s="1" t="s">
        <v>66</v>
      </c>
      <c r="BB29" s="1" t="s">
        <v>66</v>
      </c>
      <c r="BC29" s="1" t="s">
        <v>80</v>
      </c>
      <c r="BD29" s="1" t="s">
        <v>66</v>
      </c>
      <c r="BE29" s="1" t="s">
        <v>66</v>
      </c>
      <c r="BF29" s="1" t="s">
        <v>65</v>
      </c>
      <c r="BG29" s="1" t="s">
        <v>67</v>
      </c>
      <c r="BH29" s="1" t="s">
        <v>67</v>
      </c>
      <c r="BI29" s="1" t="s">
        <v>67</v>
      </c>
      <c r="BJ29" s="1" t="s">
        <v>70</v>
      </c>
      <c r="BK29" s="1" t="s">
        <v>71</v>
      </c>
      <c r="BL29" s="1" t="s">
        <v>71</v>
      </c>
      <c r="BM29" s="1" t="s">
        <v>67</v>
      </c>
      <c r="BN29" s="1" t="s">
        <v>68</v>
      </c>
      <c r="BO29" s="1" t="s">
        <v>68</v>
      </c>
      <c r="BP29" s="1" t="s">
        <v>80</v>
      </c>
      <c r="BQ29" s="1" t="s">
        <v>79</v>
      </c>
      <c r="BR29" s="1" t="s">
        <v>66</v>
      </c>
      <c r="BS29" s="3">
        <v>0.45347222222222222</v>
      </c>
    </row>
    <row r="30" spans="1:71" ht="357.4" thickBot="1" x14ac:dyDescent="0.4">
      <c r="A30" s="1" t="s">
        <v>174</v>
      </c>
      <c r="B30" s="1" t="s">
        <v>55</v>
      </c>
      <c r="C30" s="1" t="s">
        <v>55</v>
      </c>
      <c r="D30" s="1" t="s">
        <v>55</v>
      </c>
      <c r="E30" s="1" t="s">
        <v>56</v>
      </c>
      <c r="F30" s="1" t="s">
        <v>56</v>
      </c>
      <c r="G30" s="1" t="s">
        <v>56</v>
      </c>
      <c r="H30" s="1" t="s">
        <v>55</v>
      </c>
      <c r="I30" s="4">
        <f t="shared" si="3"/>
        <v>1.8749999999999989E-2</v>
      </c>
      <c r="J30" s="3">
        <v>0.43472222222222223</v>
      </c>
      <c r="K30" s="2">
        <v>2</v>
      </c>
      <c r="L30" s="2">
        <v>4</v>
      </c>
      <c r="M30" s="2">
        <v>2</v>
      </c>
      <c r="N30" s="2">
        <v>3</v>
      </c>
      <c r="O30" s="2">
        <v>2</v>
      </c>
      <c r="P30" s="2">
        <v>4</v>
      </c>
      <c r="Q30" s="2">
        <v>3</v>
      </c>
      <c r="R30" s="2">
        <v>4</v>
      </c>
      <c r="S30" s="2">
        <v>2</v>
      </c>
      <c r="T30" s="2">
        <v>2</v>
      </c>
      <c r="U30" s="2">
        <v>4</v>
      </c>
      <c r="V30" s="2">
        <v>3</v>
      </c>
      <c r="W30" s="2">
        <v>4</v>
      </c>
      <c r="X30" s="2">
        <v>3</v>
      </c>
      <c r="Y30" s="2">
        <v>2</v>
      </c>
      <c r="Z30" s="1" t="s">
        <v>60</v>
      </c>
      <c r="AA30" s="1" t="s">
        <v>74</v>
      </c>
      <c r="AB30" s="1" t="s">
        <v>57</v>
      </c>
      <c r="AC30" s="1" t="s">
        <v>73</v>
      </c>
      <c r="AD30" s="1" t="s">
        <v>60</v>
      </c>
      <c r="AE30" s="1" t="s">
        <v>73</v>
      </c>
      <c r="AF30" s="1" t="s">
        <v>60</v>
      </c>
      <c r="AG30" s="1" t="s">
        <v>74</v>
      </c>
      <c r="AH30" s="1" t="s">
        <v>74</v>
      </c>
      <c r="AI30" s="1" t="s">
        <v>74</v>
      </c>
      <c r="AJ30" s="1" t="s">
        <v>60</v>
      </c>
      <c r="AK30" s="1" t="s">
        <v>59</v>
      </c>
      <c r="AL30" s="4">
        <f t="shared" si="1"/>
        <v>2.0833333333333259E-3</v>
      </c>
      <c r="AM30" s="3">
        <v>0.44930555555555557</v>
      </c>
      <c r="AN30" s="1" t="s">
        <v>186</v>
      </c>
      <c r="AO30" s="1" t="s">
        <v>187</v>
      </c>
      <c r="AP30" s="3">
        <v>0.4513888888888889</v>
      </c>
      <c r="AQ30" s="5">
        <f t="shared" si="2"/>
        <v>2.7777777777778234E-3</v>
      </c>
      <c r="AR30" s="3">
        <v>0.4458333333333333</v>
      </c>
      <c r="AS30" s="1" t="s">
        <v>184</v>
      </c>
      <c r="AT30" s="1" t="s">
        <v>185</v>
      </c>
      <c r="AU30" s="3">
        <v>0.44861111111111113</v>
      </c>
      <c r="AV30" s="1" t="s">
        <v>65</v>
      </c>
      <c r="AW30" s="1" t="s">
        <v>66</v>
      </c>
      <c r="AX30" s="1" t="s">
        <v>66</v>
      </c>
      <c r="AY30" s="1" t="s">
        <v>79</v>
      </c>
      <c r="AZ30" s="1" t="s">
        <v>65</v>
      </c>
      <c r="BA30" s="1" t="s">
        <v>66</v>
      </c>
      <c r="BB30" s="1" t="s">
        <v>66</v>
      </c>
      <c r="BC30" s="1" t="s">
        <v>66</v>
      </c>
      <c r="BD30" s="1" t="s">
        <v>65</v>
      </c>
      <c r="BE30" s="1" t="s">
        <v>65</v>
      </c>
      <c r="BF30" s="1" t="s">
        <v>65</v>
      </c>
      <c r="BG30" s="1" t="s">
        <v>68</v>
      </c>
      <c r="BH30" s="1" t="s">
        <v>67</v>
      </c>
      <c r="BI30" s="1" t="s">
        <v>68</v>
      </c>
      <c r="BJ30" s="1" t="s">
        <v>70</v>
      </c>
      <c r="BK30" s="1" t="s">
        <v>71</v>
      </c>
      <c r="BL30" s="1" t="s">
        <v>71</v>
      </c>
      <c r="BM30" s="1" t="s">
        <v>68</v>
      </c>
      <c r="BN30" s="1" t="s">
        <v>68</v>
      </c>
      <c r="BO30" s="1" t="s">
        <v>68</v>
      </c>
      <c r="BP30" s="1" t="s">
        <v>65</v>
      </c>
      <c r="BQ30" s="1" t="s">
        <v>66</v>
      </c>
      <c r="BR30" s="1" t="s">
        <v>66</v>
      </c>
      <c r="BS30" s="3">
        <v>0.45347222222222222</v>
      </c>
    </row>
    <row r="31" spans="1:71" ht="370.15" thickBot="1" x14ac:dyDescent="0.4">
      <c r="A31" s="1" t="s">
        <v>174</v>
      </c>
      <c r="B31" s="1" t="s">
        <v>55</v>
      </c>
      <c r="C31" s="1" t="s">
        <v>55</v>
      </c>
      <c r="D31" s="1" t="s">
        <v>56</v>
      </c>
      <c r="E31" s="1" t="s">
        <v>56</v>
      </c>
      <c r="F31" s="1" t="s">
        <v>55</v>
      </c>
      <c r="G31" s="1" t="s">
        <v>55</v>
      </c>
      <c r="H31" s="1" t="s">
        <v>55</v>
      </c>
      <c r="I31" s="4">
        <f t="shared" si="3"/>
        <v>1.8750000000000044E-2</v>
      </c>
      <c r="J31" s="3">
        <v>0.43541666666666662</v>
      </c>
      <c r="K31" s="2">
        <v>3</v>
      </c>
      <c r="L31" s="2">
        <v>2</v>
      </c>
      <c r="M31" s="2">
        <v>4</v>
      </c>
      <c r="N31" s="2">
        <v>3</v>
      </c>
      <c r="O31" s="2">
        <v>2</v>
      </c>
      <c r="P31" s="2">
        <v>4</v>
      </c>
      <c r="Q31" s="2">
        <v>2</v>
      </c>
      <c r="R31" s="2">
        <v>4</v>
      </c>
      <c r="S31" s="2">
        <v>4</v>
      </c>
      <c r="T31" s="2">
        <v>3</v>
      </c>
      <c r="U31" s="2">
        <v>2</v>
      </c>
      <c r="V31" s="2">
        <v>3</v>
      </c>
      <c r="W31" s="2">
        <v>4</v>
      </c>
      <c r="X31" s="2">
        <v>3</v>
      </c>
      <c r="Y31" s="2">
        <v>3</v>
      </c>
      <c r="Z31" s="1" t="s">
        <v>74</v>
      </c>
      <c r="AA31" s="1" t="s">
        <v>60</v>
      </c>
      <c r="AB31" s="1" t="s">
        <v>74</v>
      </c>
      <c r="AC31" s="1" t="s">
        <v>59</v>
      </c>
      <c r="AD31" s="1" t="s">
        <v>74</v>
      </c>
      <c r="AE31" s="1" t="s">
        <v>74</v>
      </c>
      <c r="AF31" s="1" t="s">
        <v>59</v>
      </c>
      <c r="AG31" s="1" t="s">
        <v>60</v>
      </c>
      <c r="AH31" s="1" t="s">
        <v>74</v>
      </c>
      <c r="AI31" s="1" t="s">
        <v>74</v>
      </c>
      <c r="AJ31" s="1" t="s">
        <v>60</v>
      </c>
      <c r="AK31" s="1" t="s">
        <v>74</v>
      </c>
      <c r="AL31" s="4">
        <f t="shared" si="1"/>
        <v>2.0833333333333259E-3</v>
      </c>
      <c r="AM31" s="3">
        <v>0.44930555555555557</v>
      </c>
      <c r="AN31" s="1" t="s">
        <v>190</v>
      </c>
      <c r="AO31" s="1" t="s">
        <v>191</v>
      </c>
      <c r="AP31" s="3">
        <v>0.4513888888888889</v>
      </c>
      <c r="AQ31" s="5">
        <f t="shared" si="2"/>
        <v>5.5555555555555358E-3</v>
      </c>
      <c r="AR31" s="3">
        <v>0.44375000000000003</v>
      </c>
      <c r="AS31" s="1" t="s">
        <v>188</v>
      </c>
      <c r="AT31" s="1" t="s">
        <v>189</v>
      </c>
      <c r="AU31" s="3">
        <v>0.44930555555555557</v>
      </c>
      <c r="AV31" s="1" t="s">
        <v>65</v>
      </c>
      <c r="AW31" s="1" t="s">
        <v>65</v>
      </c>
      <c r="AX31" s="1" t="s">
        <v>66</v>
      </c>
      <c r="AY31" s="1" t="s">
        <v>66</v>
      </c>
      <c r="AZ31" s="1" t="s">
        <v>66</v>
      </c>
      <c r="BA31" s="1" t="s">
        <v>66</v>
      </c>
      <c r="BB31" s="1" t="s">
        <v>66</v>
      </c>
      <c r="BC31" s="1" t="s">
        <v>65</v>
      </c>
      <c r="BD31" s="1" t="s">
        <v>65</v>
      </c>
      <c r="BE31" s="1" t="s">
        <v>66</v>
      </c>
      <c r="BF31" s="1" t="s">
        <v>65</v>
      </c>
      <c r="BG31" s="1" t="s">
        <v>67</v>
      </c>
      <c r="BH31" s="1" t="s">
        <v>68</v>
      </c>
      <c r="BI31" s="1" t="s">
        <v>68</v>
      </c>
      <c r="BJ31" s="1" t="s">
        <v>71</v>
      </c>
      <c r="BK31" s="1" t="s">
        <v>71</v>
      </c>
      <c r="BL31" s="1" t="s">
        <v>70</v>
      </c>
      <c r="BM31" s="1" t="s">
        <v>67</v>
      </c>
      <c r="BN31" s="1" t="s">
        <v>68</v>
      </c>
      <c r="BO31" s="1" t="s">
        <v>68</v>
      </c>
      <c r="BP31" s="1" t="s">
        <v>65</v>
      </c>
      <c r="BQ31" s="1" t="s">
        <v>66</v>
      </c>
      <c r="BR31" s="1" t="s">
        <v>66</v>
      </c>
      <c r="BS31" s="3">
        <v>0.45416666666666666</v>
      </c>
    </row>
    <row r="32" spans="1:71" ht="166.15" thickBot="1" x14ac:dyDescent="0.4">
      <c r="A32" s="1" t="s">
        <v>174</v>
      </c>
      <c r="B32" s="1" t="s">
        <v>55</v>
      </c>
      <c r="C32" s="1" t="s">
        <v>55</v>
      </c>
      <c r="D32" s="1" t="s">
        <v>55</v>
      </c>
      <c r="E32" s="1" t="s">
        <v>56</v>
      </c>
      <c r="F32" s="1" t="s">
        <v>56</v>
      </c>
      <c r="G32" s="1" t="s">
        <v>56</v>
      </c>
      <c r="H32" s="1" t="s">
        <v>56</v>
      </c>
      <c r="I32" s="4">
        <f t="shared" si="3"/>
        <v>2.0833333333333315E-2</v>
      </c>
      <c r="J32" s="3">
        <v>0.43333333333333335</v>
      </c>
      <c r="K32" s="2">
        <v>4</v>
      </c>
      <c r="L32" s="2">
        <v>2</v>
      </c>
      <c r="M32" s="2">
        <v>3</v>
      </c>
      <c r="N32" s="2">
        <v>4</v>
      </c>
      <c r="O32" s="2">
        <v>1</v>
      </c>
      <c r="P32" s="2">
        <v>3</v>
      </c>
      <c r="Q32" s="2">
        <v>2</v>
      </c>
      <c r="R32" s="2">
        <v>3</v>
      </c>
      <c r="S32" s="2">
        <v>4</v>
      </c>
      <c r="T32" s="2">
        <v>4</v>
      </c>
      <c r="U32" s="2">
        <v>3</v>
      </c>
      <c r="V32" s="2">
        <v>4</v>
      </c>
      <c r="W32" s="2">
        <v>3</v>
      </c>
      <c r="X32" s="2">
        <v>4</v>
      </c>
      <c r="Y32" s="2">
        <v>2</v>
      </c>
      <c r="Z32" s="1" t="s">
        <v>60</v>
      </c>
      <c r="AA32" s="1" t="s">
        <v>74</v>
      </c>
      <c r="AB32" s="1"/>
      <c r="AC32" s="1" t="s">
        <v>60</v>
      </c>
      <c r="AD32" s="1"/>
      <c r="AE32" s="1" t="s">
        <v>59</v>
      </c>
      <c r="AF32" s="1" t="s">
        <v>74</v>
      </c>
      <c r="AG32" s="1" t="s">
        <v>59</v>
      </c>
      <c r="AH32" s="1"/>
      <c r="AI32" s="1"/>
      <c r="AJ32" s="1" t="s">
        <v>60</v>
      </c>
      <c r="AK32" s="1" t="s">
        <v>73</v>
      </c>
      <c r="AL32" s="4">
        <f t="shared" si="1"/>
        <v>2.7777777777777679E-3</v>
      </c>
      <c r="AM32" s="3">
        <v>0.44861111111111113</v>
      </c>
      <c r="AN32" s="1" t="s">
        <v>194</v>
      </c>
      <c r="AO32" s="1" t="s">
        <v>195</v>
      </c>
      <c r="AP32" s="3">
        <v>0.4513888888888889</v>
      </c>
      <c r="AQ32" s="5">
        <f t="shared" si="2"/>
        <v>4.8611111111111494E-3</v>
      </c>
      <c r="AR32" s="3">
        <v>0.44305555555555554</v>
      </c>
      <c r="AS32" s="1" t="s">
        <v>192</v>
      </c>
      <c r="AT32" s="1" t="s">
        <v>193</v>
      </c>
      <c r="AU32" s="3">
        <v>0.44791666666666669</v>
      </c>
      <c r="AV32" s="1" t="s">
        <v>66</v>
      </c>
      <c r="AW32" s="1" t="s">
        <v>66</v>
      </c>
      <c r="AX32" s="1" t="s">
        <v>66</v>
      </c>
      <c r="AY32" s="1" t="s">
        <v>66</v>
      </c>
      <c r="AZ32" s="1" t="s">
        <v>66</v>
      </c>
      <c r="BA32" s="1" t="s">
        <v>79</v>
      </c>
      <c r="BB32" s="1" t="s">
        <v>65</v>
      </c>
      <c r="BC32" s="1" t="s">
        <v>65</v>
      </c>
      <c r="BD32" s="1" t="s">
        <v>66</v>
      </c>
      <c r="BE32" s="1" t="s">
        <v>66</v>
      </c>
      <c r="BF32" s="1" t="s">
        <v>80</v>
      </c>
      <c r="BG32" s="1" t="s">
        <v>82</v>
      </c>
      <c r="BH32" s="1" t="s">
        <v>68</v>
      </c>
      <c r="BI32" s="1" t="s">
        <v>68</v>
      </c>
      <c r="BJ32" s="1" t="s">
        <v>71</v>
      </c>
      <c r="BK32" s="1" t="s">
        <v>71</v>
      </c>
      <c r="BL32" s="1" t="s">
        <v>71</v>
      </c>
      <c r="BM32" s="1" t="s">
        <v>82</v>
      </c>
      <c r="BN32" s="1" t="s">
        <v>69</v>
      </c>
      <c r="BO32" s="1" t="s">
        <v>68</v>
      </c>
      <c r="BP32" s="1" t="s">
        <v>65</v>
      </c>
      <c r="BQ32" s="1" t="s">
        <v>79</v>
      </c>
      <c r="BR32" s="1" t="s">
        <v>66</v>
      </c>
      <c r="BS32" s="3">
        <v>0.45416666666666666</v>
      </c>
    </row>
    <row r="33" spans="1:71" ht="166.15" thickBot="1" x14ac:dyDescent="0.4">
      <c r="A33" s="1" t="s">
        <v>174</v>
      </c>
      <c r="B33" s="1" t="s">
        <v>55</v>
      </c>
      <c r="C33" s="1" t="s">
        <v>55</v>
      </c>
      <c r="D33" s="1" t="s">
        <v>55</v>
      </c>
      <c r="E33" s="1" t="s">
        <v>56</v>
      </c>
      <c r="F33" s="1" t="s">
        <v>56</v>
      </c>
      <c r="G33" s="1" t="s">
        <v>56</v>
      </c>
      <c r="H33" s="1" t="s">
        <v>56</v>
      </c>
      <c r="I33" s="4">
        <f t="shared" si="3"/>
        <v>2.0833333333333315E-2</v>
      </c>
      <c r="J33" s="3">
        <v>0.43333333333333335</v>
      </c>
      <c r="K33" s="2">
        <v>4</v>
      </c>
      <c r="L33" s="2">
        <v>2</v>
      </c>
      <c r="M33" s="2">
        <v>3</v>
      </c>
      <c r="N33" s="2">
        <v>4</v>
      </c>
      <c r="O33" s="2">
        <v>1</v>
      </c>
      <c r="P33" s="2">
        <v>3</v>
      </c>
      <c r="Q33" s="2">
        <v>2</v>
      </c>
      <c r="R33" s="2">
        <v>3</v>
      </c>
      <c r="S33" s="2">
        <v>4</v>
      </c>
      <c r="T33" s="2">
        <v>4</v>
      </c>
      <c r="U33" s="2">
        <v>3</v>
      </c>
      <c r="V33" s="2">
        <v>4</v>
      </c>
      <c r="W33" s="2">
        <v>3</v>
      </c>
      <c r="X33" s="2">
        <v>4</v>
      </c>
      <c r="Y33" s="2">
        <v>2</v>
      </c>
      <c r="Z33" s="1" t="s">
        <v>60</v>
      </c>
      <c r="AA33" s="1" t="s">
        <v>74</v>
      </c>
      <c r="AB33" s="1"/>
      <c r="AC33" s="1" t="s">
        <v>60</v>
      </c>
      <c r="AD33" s="1"/>
      <c r="AE33" s="1" t="s">
        <v>59</v>
      </c>
      <c r="AF33" s="1" t="s">
        <v>74</v>
      </c>
      <c r="AG33" s="1" t="s">
        <v>59</v>
      </c>
      <c r="AH33" s="1"/>
      <c r="AI33" s="1"/>
      <c r="AJ33" s="1" t="s">
        <v>60</v>
      </c>
      <c r="AK33" s="1" t="s">
        <v>73</v>
      </c>
      <c r="AL33" s="4">
        <f t="shared" si="1"/>
        <v>2.7777777777777679E-3</v>
      </c>
      <c r="AM33" s="3">
        <v>0.44861111111111113</v>
      </c>
      <c r="AN33" s="1" t="s">
        <v>194</v>
      </c>
      <c r="AO33" s="1" t="s">
        <v>195</v>
      </c>
      <c r="AP33" s="3">
        <v>0.4513888888888889</v>
      </c>
      <c r="AQ33" s="5">
        <f t="shared" si="2"/>
        <v>4.8611111111111494E-3</v>
      </c>
      <c r="AR33" s="3">
        <v>0.44305555555555554</v>
      </c>
      <c r="AS33" s="1" t="s">
        <v>192</v>
      </c>
      <c r="AT33" s="1" t="s">
        <v>193</v>
      </c>
      <c r="AU33" s="3">
        <v>0.44791666666666669</v>
      </c>
      <c r="AV33" s="1" t="s">
        <v>66</v>
      </c>
      <c r="AW33" s="1" t="s">
        <v>66</v>
      </c>
      <c r="AX33" s="1" t="s">
        <v>66</v>
      </c>
      <c r="AY33" s="1" t="s">
        <v>66</v>
      </c>
      <c r="AZ33" s="1" t="s">
        <v>66</v>
      </c>
      <c r="BA33" s="1" t="s">
        <v>79</v>
      </c>
      <c r="BB33" s="1" t="s">
        <v>65</v>
      </c>
      <c r="BC33" s="1" t="s">
        <v>65</v>
      </c>
      <c r="BD33" s="1" t="s">
        <v>66</v>
      </c>
      <c r="BE33" s="1" t="s">
        <v>66</v>
      </c>
      <c r="BF33" s="1" t="s">
        <v>80</v>
      </c>
      <c r="BG33" s="1" t="s">
        <v>82</v>
      </c>
      <c r="BH33" s="1" t="s">
        <v>68</v>
      </c>
      <c r="BI33" s="1" t="s">
        <v>68</v>
      </c>
      <c r="BJ33" s="1" t="s">
        <v>71</v>
      </c>
      <c r="BK33" s="1" t="s">
        <v>71</v>
      </c>
      <c r="BL33" s="1" t="s">
        <v>71</v>
      </c>
      <c r="BM33" s="1" t="s">
        <v>82</v>
      </c>
      <c r="BN33" s="1" t="s">
        <v>69</v>
      </c>
      <c r="BO33" s="1" t="s">
        <v>68</v>
      </c>
      <c r="BP33" s="1" t="s">
        <v>65</v>
      </c>
      <c r="BQ33" s="1" t="s">
        <v>79</v>
      </c>
      <c r="BR33" s="1" t="s">
        <v>66</v>
      </c>
      <c r="BS33" s="3">
        <v>0.45416666666666666</v>
      </c>
    </row>
    <row r="34" spans="1:71" ht="178.9" thickBot="1" x14ac:dyDescent="0.4">
      <c r="A34" s="1" t="s">
        <v>174</v>
      </c>
      <c r="B34" s="1" t="s">
        <v>55</v>
      </c>
      <c r="C34" s="1" t="s">
        <v>55</v>
      </c>
      <c r="D34" s="1" t="s">
        <v>55</v>
      </c>
      <c r="E34" s="1" t="s">
        <v>56</v>
      </c>
      <c r="F34" s="1" t="s">
        <v>55</v>
      </c>
      <c r="G34" s="1" t="s">
        <v>55</v>
      </c>
      <c r="H34" s="1" t="s">
        <v>55</v>
      </c>
      <c r="I34" s="4">
        <f t="shared" si="3"/>
        <v>1.8750000000000044E-2</v>
      </c>
      <c r="J34" s="3">
        <v>0.43541666666666662</v>
      </c>
      <c r="K34" s="2">
        <v>4</v>
      </c>
      <c r="L34" s="2">
        <v>4</v>
      </c>
      <c r="M34" s="2">
        <v>3</v>
      </c>
      <c r="N34" s="2">
        <v>3</v>
      </c>
      <c r="O34" s="2">
        <v>3</v>
      </c>
      <c r="P34" s="2">
        <v>3</v>
      </c>
      <c r="Q34" s="2">
        <v>3</v>
      </c>
      <c r="R34" s="2">
        <v>3</v>
      </c>
      <c r="S34" s="2">
        <v>3</v>
      </c>
      <c r="T34" s="2">
        <v>3</v>
      </c>
      <c r="U34" s="2">
        <v>4</v>
      </c>
      <c r="V34" s="2">
        <v>4</v>
      </c>
      <c r="W34" s="2">
        <v>3</v>
      </c>
      <c r="X34" s="2">
        <v>4</v>
      </c>
      <c r="Y34" s="2">
        <v>4</v>
      </c>
      <c r="Z34" s="1" t="s">
        <v>57</v>
      </c>
      <c r="AA34" s="1" t="s">
        <v>57</v>
      </c>
      <c r="AB34" s="1" t="s">
        <v>57</v>
      </c>
      <c r="AC34" s="1" t="s">
        <v>57</v>
      </c>
      <c r="AD34" s="1" t="s">
        <v>59</v>
      </c>
      <c r="AE34" s="1" t="s">
        <v>58</v>
      </c>
      <c r="AF34" s="1" t="s">
        <v>143</v>
      </c>
      <c r="AG34" s="1" t="s">
        <v>59</v>
      </c>
      <c r="AH34" s="1" t="s">
        <v>59</v>
      </c>
      <c r="AI34" s="1" t="s">
        <v>59</v>
      </c>
      <c r="AJ34" s="1" t="s">
        <v>60</v>
      </c>
      <c r="AK34" s="1" t="s">
        <v>60</v>
      </c>
      <c r="AL34" s="4">
        <f t="shared" si="1"/>
        <v>4.8611111111110938E-3</v>
      </c>
      <c r="AM34" s="3">
        <v>0.44791666666666669</v>
      </c>
      <c r="AN34" s="1" t="s">
        <v>198</v>
      </c>
      <c r="AO34" s="1" t="s">
        <v>199</v>
      </c>
      <c r="AP34" s="3">
        <v>0.45277777777777778</v>
      </c>
      <c r="AQ34" s="5">
        <f t="shared" si="2"/>
        <v>4.8611111111111494E-3</v>
      </c>
      <c r="AR34" s="3">
        <v>0.44305555555555554</v>
      </c>
      <c r="AS34" s="1" t="s">
        <v>196</v>
      </c>
      <c r="AT34" s="1" t="s">
        <v>197</v>
      </c>
      <c r="AU34" s="3">
        <v>0.44791666666666669</v>
      </c>
      <c r="AV34" s="1" t="s">
        <v>65</v>
      </c>
      <c r="AW34" s="1" t="s">
        <v>66</v>
      </c>
      <c r="AX34" s="1" t="s">
        <v>80</v>
      </c>
      <c r="AY34" s="1" t="s">
        <v>79</v>
      </c>
      <c r="AZ34" s="1" t="s">
        <v>65</v>
      </c>
      <c r="BA34" s="1" t="s">
        <v>65</v>
      </c>
      <c r="BB34" s="1" t="s">
        <v>66</v>
      </c>
      <c r="BC34" s="1" t="s">
        <v>80</v>
      </c>
      <c r="BD34" s="1" t="s">
        <v>65</v>
      </c>
      <c r="BE34" s="1" t="s">
        <v>65</v>
      </c>
      <c r="BF34" s="1" t="s">
        <v>80</v>
      </c>
      <c r="BG34" s="1" t="s">
        <v>82</v>
      </c>
      <c r="BH34" s="1" t="s">
        <v>67</v>
      </c>
      <c r="BI34" s="1" t="s">
        <v>68</v>
      </c>
      <c r="BJ34" s="1" t="s">
        <v>88</v>
      </c>
      <c r="BK34" s="1" t="s">
        <v>71</v>
      </c>
      <c r="BL34" s="1" t="s">
        <v>70</v>
      </c>
      <c r="BM34" s="1" t="s">
        <v>82</v>
      </c>
      <c r="BN34" s="1" t="s">
        <v>69</v>
      </c>
      <c r="BO34" s="1" t="s">
        <v>69</v>
      </c>
      <c r="BP34" s="1" t="s">
        <v>80</v>
      </c>
      <c r="BQ34" s="1" t="s">
        <v>65</v>
      </c>
      <c r="BR34" s="1" t="s">
        <v>66</v>
      </c>
      <c r="BS34" s="3">
        <v>0.45416666666666666</v>
      </c>
    </row>
    <row r="35" spans="1:71" ht="242.65" thickBot="1" x14ac:dyDescent="0.4">
      <c r="A35" s="1" t="s">
        <v>174</v>
      </c>
      <c r="B35" s="1" t="s">
        <v>55</v>
      </c>
      <c r="C35" s="1" t="s">
        <v>55</v>
      </c>
      <c r="D35" s="1" t="s">
        <v>55</v>
      </c>
      <c r="E35" s="1" t="s">
        <v>56</v>
      </c>
      <c r="F35" s="1" t="s">
        <v>56</v>
      </c>
      <c r="G35" s="1" t="s">
        <v>56</v>
      </c>
      <c r="H35" s="1" t="s">
        <v>56</v>
      </c>
      <c r="I35" s="4">
        <f t="shared" si="3"/>
        <v>2.9166666666666674E-2</v>
      </c>
      <c r="J35" s="3">
        <v>0.63541666666666663</v>
      </c>
      <c r="K35" s="2">
        <v>5</v>
      </c>
      <c r="L35" s="2">
        <v>1</v>
      </c>
      <c r="M35" s="2">
        <v>2</v>
      </c>
      <c r="N35" s="2">
        <v>3</v>
      </c>
      <c r="O35" s="2">
        <v>3</v>
      </c>
      <c r="P35" s="2">
        <v>5</v>
      </c>
      <c r="Q35" s="2">
        <v>3</v>
      </c>
      <c r="R35" s="2">
        <v>5</v>
      </c>
      <c r="S35" s="2">
        <v>3</v>
      </c>
      <c r="T35" s="2">
        <v>5</v>
      </c>
      <c r="U35" s="2">
        <v>1</v>
      </c>
      <c r="V35" s="2">
        <v>3</v>
      </c>
      <c r="W35" s="2">
        <v>1</v>
      </c>
      <c r="X35" s="2">
        <v>3</v>
      </c>
      <c r="Y35" s="2">
        <v>5</v>
      </c>
      <c r="Z35" s="1"/>
      <c r="AA35" s="1" t="s">
        <v>57</v>
      </c>
      <c r="AB35" s="1" t="s">
        <v>73</v>
      </c>
      <c r="AC35" s="1" t="s">
        <v>143</v>
      </c>
      <c r="AD35" s="1"/>
      <c r="AE35" s="1" t="s">
        <v>73</v>
      </c>
      <c r="AF35" s="1"/>
      <c r="AG35" s="1" t="s">
        <v>59</v>
      </c>
      <c r="AH35" s="1" t="s">
        <v>57</v>
      </c>
      <c r="AI35" s="1"/>
      <c r="AJ35" s="1" t="s">
        <v>57</v>
      </c>
      <c r="AK35" s="1" t="s">
        <v>60</v>
      </c>
      <c r="AL35" s="4">
        <f t="shared" si="1"/>
        <v>4.8611111111110938E-3</v>
      </c>
      <c r="AM35" s="3">
        <v>0.45</v>
      </c>
      <c r="AN35" s="1" t="s">
        <v>202</v>
      </c>
      <c r="AO35" s="1" t="s">
        <v>203</v>
      </c>
      <c r="AP35" s="3">
        <v>0.4548611111111111</v>
      </c>
      <c r="AQ35" s="5">
        <f t="shared" si="2"/>
        <v>6.9444444444444753E-3</v>
      </c>
      <c r="AR35" s="3">
        <v>0.44305555555555554</v>
      </c>
      <c r="AS35" s="1" t="s">
        <v>200</v>
      </c>
      <c r="AT35" s="1" t="s">
        <v>201</v>
      </c>
      <c r="AU35" s="3">
        <v>0.45</v>
      </c>
      <c r="AV35" s="1" t="s">
        <v>65</v>
      </c>
      <c r="AW35" s="1" t="s">
        <v>66</v>
      </c>
      <c r="AX35" s="1" t="s">
        <v>79</v>
      </c>
      <c r="AY35" s="1" t="s">
        <v>79</v>
      </c>
      <c r="AZ35" s="1" t="s">
        <v>66</v>
      </c>
      <c r="BA35" s="1" t="s">
        <v>65</v>
      </c>
      <c r="BB35" s="1" t="s">
        <v>66</v>
      </c>
      <c r="BC35" s="1" t="s">
        <v>79</v>
      </c>
      <c r="BD35" s="1" t="s">
        <v>66</v>
      </c>
      <c r="BE35" s="1" t="s">
        <v>66</v>
      </c>
      <c r="BF35" s="1" t="s">
        <v>65</v>
      </c>
      <c r="BG35" s="1" t="s">
        <v>68</v>
      </c>
      <c r="BH35" s="1" t="s">
        <v>82</v>
      </c>
      <c r="BI35" s="1" t="s">
        <v>67</v>
      </c>
      <c r="BJ35" s="1" t="s">
        <v>70</v>
      </c>
      <c r="BK35" s="1" t="s">
        <v>88</v>
      </c>
      <c r="BL35" s="1" t="s">
        <v>71</v>
      </c>
      <c r="BM35" s="1" t="s">
        <v>68</v>
      </c>
      <c r="BN35" s="1" t="s">
        <v>67</v>
      </c>
      <c r="BO35" s="1" t="s">
        <v>68</v>
      </c>
      <c r="BP35" s="1" t="s">
        <v>66</v>
      </c>
      <c r="BQ35" s="1" t="s">
        <v>80</v>
      </c>
      <c r="BR35" s="1" t="s">
        <v>66</v>
      </c>
      <c r="BS35" s="3">
        <v>0.6645833333333333</v>
      </c>
    </row>
    <row r="36" spans="1:71" ht="409.6" thickBot="1" x14ac:dyDescent="0.4">
      <c r="A36" s="1" t="s">
        <v>171</v>
      </c>
      <c r="B36" s="1" t="s">
        <v>55</v>
      </c>
      <c r="C36" s="1" t="s">
        <v>55</v>
      </c>
      <c r="D36" s="1" t="s">
        <v>56</v>
      </c>
      <c r="E36" s="1" t="s">
        <v>56</v>
      </c>
      <c r="F36" s="1" t="s">
        <v>55</v>
      </c>
      <c r="G36" s="1" t="s">
        <v>55</v>
      </c>
      <c r="H36" s="1" t="s">
        <v>56</v>
      </c>
      <c r="I36" s="4">
        <f t="shared" si="3"/>
        <v>2.430555555555558E-2</v>
      </c>
      <c r="J36" s="3">
        <v>0.44791666666666669</v>
      </c>
      <c r="K36" s="2">
        <v>4</v>
      </c>
      <c r="L36" s="2">
        <v>5</v>
      </c>
      <c r="M36" s="2">
        <v>1</v>
      </c>
      <c r="N36" s="2">
        <v>3</v>
      </c>
      <c r="O36" s="2">
        <v>5</v>
      </c>
      <c r="P36" s="2">
        <v>2</v>
      </c>
      <c r="Q36" s="2">
        <v>2</v>
      </c>
      <c r="R36" s="2">
        <v>5</v>
      </c>
      <c r="S36" s="2">
        <v>4</v>
      </c>
      <c r="T36" s="2">
        <v>3</v>
      </c>
      <c r="U36" s="2">
        <v>5</v>
      </c>
      <c r="V36" s="2">
        <v>3</v>
      </c>
      <c r="W36" s="2">
        <v>5</v>
      </c>
      <c r="X36" s="2">
        <v>4</v>
      </c>
      <c r="Y36" s="2">
        <v>2</v>
      </c>
      <c r="Z36" s="1" t="s">
        <v>138</v>
      </c>
      <c r="AA36" s="1" t="s">
        <v>138</v>
      </c>
      <c r="AB36" s="1"/>
      <c r="AC36" s="1" t="s">
        <v>57</v>
      </c>
      <c r="AD36" s="1"/>
      <c r="AE36" s="1"/>
      <c r="AF36" s="1"/>
      <c r="AG36" s="1" t="s">
        <v>59</v>
      </c>
      <c r="AH36" s="1" t="s">
        <v>57</v>
      </c>
      <c r="AI36" s="1"/>
      <c r="AJ36" s="1" t="s">
        <v>72</v>
      </c>
      <c r="AK36" s="1" t="s">
        <v>60</v>
      </c>
      <c r="AL36" s="4">
        <f t="shared" si="1"/>
        <v>2.7777777777778789E-3</v>
      </c>
      <c r="AM36" s="3">
        <v>0.46666666666666662</v>
      </c>
      <c r="AN36" s="1" t="s">
        <v>206</v>
      </c>
      <c r="AO36" s="1" t="s">
        <v>207</v>
      </c>
      <c r="AP36" s="3">
        <v>0.4694444444444445</v>
      </c>
      <c r="AQ36" s="5">
        <f t="shared" si="2"/>
        <v>7.6388888888889173E-3</v>
      </c>
      <c r="AR36" s="3">
        <v>0.45833333333333331</v>
      </c>
      <c r="AS36" s="1" t="s">
        <v>204</v>
      </c>
      <c r="AT36" s="1" t="s">
        <v>205</v>
      </c>
      <c r="AU36" s="3">
        <v>0.46597222222222223</v>
      </c>
      <c r="AV36" s="1" t="s">
        <v>65</v>
      </c>
      <c r="AW36" s="1" t="s">
        <v>66</v>
      </c>
      <c r="AX36" s="1" t="s">
        <v>66</v>
      </c>
      <c r="AY36" s="1" t="s">
        <v>79</v>
      </c>
      <c r="AZ36" s="1" t="s">
        <v>66</v>
      </c>
      <c r="BA36" s="1" t="s">
        <v>65</v>
      </c>
      <c r="BB36" s="1" t="s">
        <v>66</v>
      </c>
      <c r="BC36" s="1" t="s">
        <v>65</v>
      </c>
      <c r="BD36" s="1" t="s">
        <v>79</v>
      </c>
      <c r="BE36" s="1" t="s">
        <v>66</v>
      </c>
      <c r="BF36" s="1" t="s">
        <v>65</v>
      </c>
      <c r="BG36" s="1" t="s">
        <v>68</v>
      </c>
      <c r="BH36" s="1" t="s">
        <v>67</v>
      </c>
      <c r="BI36" s="1" t="s">
        <v>68</v>
      </c>
      <c r="BJ36" s="1" t="s">
        <v>70</v>
      </c>
      <c r="BK36" s="1" t="s">
        <v>88</v>
      </c>
      <c r="BL36" s="1" t="s">
        <v>70</v>
      </c>
      <c r="BM36" s="1" t="s">
        <v>68</v>
      </c>
      <c r="BN36" s="1" t="s">
        <v>67</v>
      </c>
      <c r="BO36" s="1" t="s">
        <v>68</v>
      </c>
      <c r="BP36" s="1" t="s">
        <v>66</v>
      </c>
      <c r="BQ36" s="1" t="s">
        <v>66</v>
      </c>
      <c r="BR36" s="1" t="s">
        <v>79</v>
      </c>
      <c r="BS36" s="3">
        <v>0.47222222222222227</v>
      </c>
    </row>
    <row r="37" spans="1:71" ht="255.4" thickBot="1" x14ac:dyDescent="0.4">
      <c r="A37" s="1" t="s">
        <v>174</v>
      </c>
      <c r="B37" s="1" t="s">
        <v>56</v>
      </c>
      <c r="C37" s="1" t="s">
        <v>56</v>
      </c>
      <c r="D37" s="1" t="s">
        <v>56</v>
      </c>
      <c r="E37" s="1" t="s">
        <v>56</v>
      </c>
      <c r="F37" s="1" t="s">
        <v>56</v>
      </c>
      <c r="G37" s="1" t="s">
        <v>56</v>
      </c>
      <c r="H37" s="1" t="s">
        <v>56</v>
      </c>
      <c r="I37" s="4">
        <f t="shared" si="3"/>
        <v>1.3194444444444398E-2</v>
      </c>
      <c r="J37" s="3">
        <v>0.52847222222222223</v>
      </c>
      <c r="K37" s="2">
        <v>2</v>
      </c>
      <c r="L37" s="2">
        <v>4</v>
      </c>
      <c r="M37" s="2">
        <v>1</v>
      </c>
      <c r="N37" s="2">
        <v>2</v>
      </c>
      <c r="O37" s="2">
        <v>4</v>
      </c>
      <c r="P37" s="2">
        <v>2</v>
      </c>
      <c r="Q37" s="2">
        <v>3</v>
      </c>
      <c r="R37" s="2">
        <v>4</v>
      </c>
      <c r="S37" s="2">
        <v>2</v>
      </c>
      <c r="T37" s="2">
        <v>4</v>
      </c>
      <c r="U37" s="2">
        <v>4</v>
      </c>
      <c r="V37" s="2">
        <v>5</v>
      </c>
      <c r="W37" s="2">
        <v>3</v>
      </c>
      <c r="X37" s="2">
        <v>4</v>
      </c>
      <c r="Y37" s="2">
        <v>5</v>
      </c>
      <c r="Z37" s="1" t="s">
        <v>60</v>
      </c>
      <c r="AA37" s="1" t="s">
        <v>72</v>
      </c>
      <c r="AB37" s="1"/>
      <c r="AC37" s="1" t="s">
        <v>57</v>
      </c>
      <c r="AD37" s="1"/>
      <c r="AE37" s="1"/>
      <c r="AF37" s="1" t="s">
        <v>57</v>
      </c>
      <c r="AG37" s="1"/>
      <c r="AH37" s="1" t="s">
        <v>57</v>
      </c>
      <c r="AI37" s="1"/>
      <c r="AJ37" s="1" t="s">
        <v>57</v>
      </c>
      <c r="AK37" s="1" t="s">
        <v>57</v>
      </c>
      <c r="AL37" s="4">
        <f t="shared" si="1"/>
        <v>2.0833333333333259E-3</v>
      </c>
      <c r="AM37" s="3">
        <v>0.53749999999999998</v>
      </c>
      <c r="AN37" s="1" t="s">
        <v>210</v>
      </c>
      <c r="AO37" s="1" t="s">
        <v>211</v>
      </c>
      <c r="AP37" s="3">
        <v>0.5395833333333333</v>
      </c>
      <c r="AQ37" s="5">
        <f t="shared" si="2"/>
        <v>3.4722222222222099E-3</v>
      </c>
      <c r="AR37" s="3">
        <v>0.53402777777777777</v>
      </c>
      <c r="AS37" s="1" t="s">
        <v>208</v>
      </c>
      <c r="AT37" s="1" t="s">
        <v>209</v>
      </c>
      <c r="AU37" s="3">
        <v>0.53749999999999998</v>
      </c>
      <c r="AV37" s="1" t="s">
        <v>80</v>
      </c>
      <c r="AW37" s="1" t="s">
        <v>66</v>
      </c>
      <c r="AX37" s="1" t="s">
        <v>79</v>
      </c>
      <c r="AY37" s="1" t="s">
        <v>66</v>
      </c>
      <c r="AZ37" s="1" t="s">
        <v>65</v>
      </c>
      <c r="BA37" s="1" t="s">
        <v>66</v>
      </c>
      <c r="BB37" s="1" t="s">
        <v>66</v>
      </c>
      <c r="BC37" s="1" t="s">
        <v>65</v>
      </c>
      <c r="BD37" s="1" t="s">
        <v>66</v>
      </c>
      <c r="BE37" s="1" t="s">
        <v>66</v>
      </c>
      <c r="BF37" s="1" t="s">
        <v>80</v>
      </c>
      <c r="BG37" s="1" t="s">
        <v>69</v>
      </c>
      <c r="BH37" s="1" t="s">
        <v>82</v>
      </c>
      <c r="BI37" s="1" t="s">
        <v>68</v>
      </c>
      <c r="BJ37" s="1" t="s">
        <v>81</v>
      </c>
      <c r="BK37" s="1" t="s">
        <v>71</v>
      </c>
      <c r="BL37" s="1" t="s">
        <v>70</v>
      </c>
      <c r="BM37" s="1" t="s">
        <v>67</v>
      </c>
      <c r="BN37" s="1" t="s">
        <v>68</v>
      </c>
      <c r="BO37" s="1" t="s">
        <v>68</v>
      </c>
      <c r="BP37" s="1" t="s">
        <v>66</v>
      </c>
      <c r="BQ37" s="1" t="s">
        <v>80</v>
      </c>
      <c r="BR37" s="1" t="s">
        <v>79</v>
      </c>
      <c r="BS37" s="3">
        <v>0.54166666666666663</v>
      </c>
    </row>
    <row r="38" spans="1:71" ht="331.9" thickBot="1" x14ac:dyDescent="0.4">
      <c r="A38" s="1" t="s">
        <v>174</v>
      </c>
      <c r="B38" s="1" t="s">
        <v>55</v>
      </c>
      <c r="C38" s="1" t="s">
        <v>55</v>
      </c>
      <c r="D38" s="1" t="s">
        <v>55</v>
      </c>
      <c r="E38" s="1" t="s">
        <v>56</v>
      </c>
      <c r="F38" s="1" t="s">
        <v>56</v>
      </c>
      <c r="G38" s="1" t="s">
        <v>56</v>
      </c>
      <c r="H38" s="1" t="s">
        <v>55</v>
      </c>
      <c r="I38" s="4">
        <f t="shared" si="3"/>
        <v>2.0833333333333259E-2</v>
      </c>
      <c r="J38" s="3">
        <v>0.53055555555555556</v>
      </c>
      <c r="K38" s="2">
        <v>4</v>
      </c>
      <c r="L38" s="2">
        <v>3</v>
      </c>
      <c r="M38" s="2">
        <v>5</v>
      </c>
      <c r="N38" s="2">
        <v>4</v>
      </c>
      <c r="O38" s="2">
        <v>3</v>
      </c>
      <c r="P38" s="2">
        <v>5</v>
      </c>
      <c r="Q38" s="2">
        <v>4</v>
      </c>
      <c r="R38" s="2">
        <v>5</v>
      </c>
      <c r="S38" s="2">
        <v>3</v>
      </c>
      <c r="T38" s="2">
        <v>5</v>
      </c>
      <c r="U38" s="2">
        <v>3</v>
      </c>
      <c r="V38" s="2">
        <v>2</v>
      </c>
      <c r="W38" s="2">
        <v>3</v>
      </c>
      <c r="X38" s="2">
        <v>2</v>
      </c>
      <c r="Y38" s="2">
        <v>5</v>
      </c>
      <c r="Z38" s="1" t="s">
        <v>60</v>
      </c>
      <c r="AA38" s="1"/>
      <c r="AB38" s="1" t="s">
        <v>60</v>
      </c>
      <c r="AC38" s="1"/>
      <c r="AD38" s="1"/>
      <c r="AE38" s="1"/>
      <c r="AF38" s="1" t="s">
        <v>60</v>
      </c>
      <c r="AG38" s="1"/>
      <c r="AH38" s="1" t="s">
        <v>143</v>
      </c>
      <c r="AI38" s="1"/>
      <c r="AJ38" s="1" t="s">
        <v>57</v>
      </c>
      <c r="AK38" s="1" t="s">
        <v>57</v>
      </c>
      <c r="AL38" s="4">
        <f t="shared" si="1"/>
        <v>3.4722222222220989E-3</v>
      </c>
      <c r="AM38" s="3">
        <v>0.54652777777777783</v>
      </c>
      <c r="AN38" s="1" t="s">
        <v>214</v>
      </c>
      <c r="AO38" s="1" t="s">
        <v>215</v>
      </c>
      <c r="AP38" s="3">
        <v>0.54999999999999993</v>
      </c>
      <c r="AQ38" s="5">
        <f t="shared" si="2"/>
        <v>6.2499999999999778E-3</v>
      </c>
      <c r="AR38" s="3">
        <v>0.5395833333333333</v>
      </c>
      <c r="AS38" s="1" t="s">
        <v>212</v>
      </c>
      <c r="AT38" s="1" t="s">
        <v>213</v>
      </c>
      <c r="AU38" s="3">
        <v>0.54583333333333328</v>
      </c>
      <c r="AV38" s="1" t="s">
        <v>66</v>
      </c>
      <c r="AW38" s="1" t="s">
        <v>65</v>
      </c>
      <c r="AX38" s="1" t="s">
        <v>80</v>
      </c>
      <c r="AY38" s="1" t="s">
        <v>65</v>
      </c>
      <c r="AZ38" s="1" t="s">
        <v>80</v>
      </c>
      <c r="BA38" s="1" t="s">
        <v>66</v>
      </c>
      <c r="BB38" s="1" t="s">
        <v>66</v>
      </c>
      <c r="BC38" s="1" t="s">
        <v>65</v>
      </c>
      <c r="BD38" s="1" t="s">
        <v>66</v>
      </c>
      <c r="BE38" s="1" t="s">
        <v>65</v>
      </c>
      <c r="BF38" s="1" t="s">
        <v>80</v>
      </c>
      <c r="BG38" s="1" t="s">
        <v>67</v>
      </c>
      <c r="BH38" s="1" t="s">
        <v>68</v>
      </c>
      <c r="BI38" s="1" t="s">
        <v>68</v>
      </c>
      <c r="BJ38" s="1" t="s">
        <v>71</v>
      </c>
      <c r="BK38" s="1" t="s">
        <v>70</v>
      </c>
      <c r="BL38" s="1" t="s">
        <v>70</v>
      </c>
      <c r="BM38" s="1" t="s">
        <v>67</v>
      </c>
      <c r="BN38" s="1" t="s">
        <v>69</v>
      </c>
      <c r="BO38" s="1" t="s">
        <v>68</v>
      </c>
      <c r="BP38" s="1" t="s">
        <v>65</v>
      </c>
      <c r="BQ38" s="1" t="s">
        <v>79</v>
      </c>
      <c r="BR38" s="1" t="s">
        <v>66</v>
      </c>
      <c r="BS38" s="3">
        <v>0.55138888888888882</v>
      </c>
    </row>
    <row r="39" spans="1:71" ht="217.15" thickBot="1" x14ac:dyDescent="0.4">
      <c r="A39" s="1" t="s">
        <v>174</v>
      </c>
      <c r="B39" s="1" t="s">
        <v>55</v>
      </c>
      <c r="C39" s="1" t="s">
        <v>56</v>
      </c>
      <c r="D39" s="1" t="s">
        <v>56</v>
      </c>
      <c r="E39" s="1" t="s">
        <v>56</v>
      </c>
      <c r="F39" s="1" t="s">
        <v>56</v>
      </c>
      <c r="G39" s="1" t="s">
        <v>56</v>
      </c>
      <c r="H39" s="1" t="s">
        <v>56</v>
      </c>
      <c r="I39" s="4">
        <f t="shared" si="3"/>
        <v>3.3333333333333326E-2</v>
      </c>
      <c r="J39" s="3">
        <v>0.52916666666666667</v>
      </c>
      <c r="K39" s="2">
        <v>2</v>
      </c>
      <c r="L39" s="2">
        <v>3</v>
      </c>
      <c r="M39" s="2">
        <v>5</v>
      </c>
      <c r="N39" s="2">
        <v>2</v>
      </c>
      <c r="O39" s="2">
        <v>3</v>
      </c>
      <c r="P39" s="2">
        <v>5</v>
      </c>
      <c r="Q39" s="2">
        <v>2</v>
      </c>
      <c r="R39" s="2">
        <v>4</v>
      </c>
      <c r="S39" s="2">
        <v>5</v>
      </c>
      <c r="T39" s="2">
        <v>3</v>
      </c>
      <c r="U39" s="2">
        <v>5</v>
      </c>
      <c r="V39" s="2">
        <v>2</v>
      </c>
      <c r="W39" s="2">
        <v>4</v>
      </c>
      <c r="X39" s="2">
        <v>4</v>
      </c>
      <c r="Y39" s="2">
        <v>5</v>
      </c>
      <c r="Z39" s="1"/>
      <c r="AA39" s="1" t="s">
        <v>57</v>
      </c>
      <c r="AB39" s="1"/>
      <c r="AC39" s="1"/>
      <c r="AD39" s="1" t="s">
        <v>60</v>
      </c>
      <c r="AE39" s="1" t="s">
        <v>60</v>
      </c>
      <c r="AF39" s="1"/>
      <c r="AG39" s="1"/>
      <c r="AH39" s="1" t="s">
        <v>57</v>
      </c>
      <c r="AI39" s="1"/>
      <c r="AJ39" s="1" t="s">
        <v>57</v>
      </c>
      <c r="AK39" s="1"/>
      <c r="AL39" s="4">
        <f t="shared" si="1"/>
        <v>6.9444444444444198E-3</v>
      </c>
      <c r="AM39" s="3">
        <v>0.55208333333333337</v>
      </c>
      <c r="AN39" s="1" t="s">
        <v>218</v>
      </c>
      <c r="AO39" s="1" t="s">
        <v>219</v>
      </c>
      <c r="AP39" s="3">
        <v>0.55902777777777779</v>
      </c>
      <c r="AQ39" s="5">
        <f t="shared" si="2"/>
        <v>8.3333333333333037E-3</v>
      </c>
      <c r="AR39" s="3">
        <v>0.54375000000000007</v>
      </c>
      <c r="AS39" s="1" t="s">
        <v>216</v>
      </c>
      <c r="AT39" s="1" t="s">
        <v>217</v>
      </c>
      <c r="AU39" s="3">
        <v>0.55208333333333337</v>
      </c>
      <c r="AV39" s="1" t="s">
        <v>66</v>
      </c>
      <c r="AW39" s="1" t="s">
        <v>66</v>
      </c>
      <c r="AX39" s="1" t="s">
        <v>65</v>
      </c>
      <c r="AY39" s="1" t="s">
        <v>65</v>
      </c>
      <c r="AZ39" s="1" t="s">
        <v>65</v>
      </c>
      <c r="BA39" s="1" t="s">
        <v>79</v>
      </c>
      <c r="BB39" s="1" t="s">
        <v>79</v>
      </c>
      <c r="BC39" s="1" t="s">
        <v>80</v>
      </c>
      <c r="BD39" s="1" t="s">
        <v>66</v>
      </c>
      <c r="BE39" s="1" t="s">
        <v>66</v>
      </c>
      <c r="BF39" s="1" t="s">
        <v>66</v>
      </c>
      <c r="BG39" s="1" t="s">
        <v>82</v>
      </c>
      <c r="BH39" s="1" t="s">
        <v>68</v>
      </c>
      <c r="BI39" s="1" t="s">
        <v>68</v>
      </c>
      <c r="BJ39" s="1" t="s">
        <v>88</v>
      </c>
      <c r="BK39" s="1" t="s">
        <v>70</v>
      </c>
      <c r="BL39" s="1" t="s">
        <v>70</v>
      </c>
      <c r="BM39" s="1" t="s">
        <v>67</v>
      </c>
      <c r="BN39" s="1" t="s">
        <v>68</v>
      </c>
      <c r="BO39" s="1" t="s">
        <v>68</v>
      </c>
      <c r="BP39" s="1" t="s">
        <v>65</v>
      </c>
      <c r="BQ39" s="1" t="s">
        <v>79</v>
      </c>
      <c r="BR39" s="1" t="s">
        <v>79</v>
      </c>
      <c r="BS39" s="3">
        <v>0.5625</v>
      </c>
    </row>
    <row r="40" spans="1:71" ht="344.65" thickBot="1" x14ac:dyDescent="0.4">
      <c r="A40" s="1" t="s">
        <v>174</v>
      </c>
      <c r="B40" s="1" t="s">
        <v>55</v>
      </c>
      <c r="C40" s="1" t="s">
        <v>55</v>
      </c>
      <c r="D40" s="1" t="s">
        <v>55</v>
      </c>
      <c r="E40" s="1" t="s">
        <v>56</v>
      </c>
      <c r="F40" s="1" t="s">
        <v>55</v>
      </c>
      <c r="G40" s="1" t="s">
        <v>56</v>
      </c>
      <c r="H40" s="1" t="s">
        <v>55</v>
      </c>
      <c r="I40" s="4">
        <f t="shared" si="3"/>
        <v>3.8194444444444531E-2</v>
      </c>
      <c r="J40" s="3">
        <v>0.43402777777777773</v>
      </c>
      <c r="K40" s="2">
        <v>4</v>
      </c>
      <c r="L40" s="2">
        <v>5</v>
      </c>
      <c r="M40" s="2">
        <v>3</v>
      </c>
      <c r="N40" s="2">
        <v>5</v>
      </c>
      <c r="O40" s="2">
        <v>4</v>
      </c>
      <c r="P40" s="2">
        <v>5</v>
      </c>
      <c r="Q40" s="2">
        <v>2</v>
      </c>
      <c r="R40" s="2">
        <v>5</v>
      </c>
      <c r="S40" s="2">
        <v>4</v>
      </c>
      <c r="T40" s="2">
        <v>5</v>
      </c>
      <c r="U40" s="2">
        <v>3</v>
      </c>
      <c r="V40" s="2">
        <v>5</v>
      </c>
      <c r="W40" s="2">
        <v>3</v>
      </c>
      <c r="X40" s="2">
        <v>4</v>
      </c>
      <c r="Y40" s="2">
        <v>5</v>
      </c>
      <c r="Z40" s="1" t="s">
        <v>74</v>
      </c>
      <c r="AA40" s="1" t="s">
        <v>57</v>
      </c>
      <c r="AB40" s="1" t="s">
        <v>57</v>
      </c>
      <c r="AC40" s="1" t="s">
        <v>73</v>
      </c>
      <c r="AD40" s="1" t="s">
        <v>60</v>
      </c>
      <c r="AE40" s="1" t="s">
        <v>59</v>
      </c>
      <c r="AF40" s="1" t="s">
        <v>60</v>
      </c>
      <c r="AG40" s="1" t="s">
        <v>143</v>
      </c>
      <c r="AH40" s="1" t="s">
        <v>60</v>
      </c>
      <c r="AI40" s="1" t="s">
        <v>60</v>
      </c>
      <c r="AJ40" s="1" t="s">
        <v>123</v>
      </c>
      <c r="AK40" s="1" t="s">
        <v>60</v>
      </c>
      <c r="AL40" s="4">
        <f t="shared" si="1"/>
        <v>6.9444444444444198E-3</v>
      </c>
      <c r="AM40" s="3">
        <v>0.45833333333333331</v>
      </c>
      <c r="AN40" s="1" t="s">
        <v>222</v>
      </c>
      <c r="AO40" s="1" t="s">
        <v>147</v>
      </c>
      <c r="AP40" s="3">
        <v>0.46527777777777773</v>
      </c>
      <c r="AQ40" s="5">
        <f t="shared" si="2"/>
        <v>5.5555555555555358E-3</v>
      </c>
      <c r="AR40" s="3">
        <v>0.4513888888888889</v>
      </c>
      <c r="AS40" s="1" t="s">
        <v>220</v>
      </c>
      <c r="AT40" s="1" t="s">
        <v>221</v>
      </c>
      <c r="AU40" s="3">
        <v>0.45694444444444443</v>
      </c>
      <c r="AV40" s="1" t="s">
        <v>66</v>
      </c>
      <c r="AW40" s="1" t="s">
        <v>65</v>
      </c>
      <c r="AX40" s="1" t="s">
        <v>65</v>
      </c>
      <c r="AY40" s="1" t="s">
        <v>66</v>
      </c>
      <c r="AZ40" s="1" t="s">
        <v>65</v>
      </c>
      <c r="BA40" s="1" t="s">
        <v>66</v>
      </c>
      <c r="BB40" s="1" t="s">
        <v>65</v>
      </c>
      <c r="BC40" s="1" t="s">
        <v>65</v>
      </c>
      <c r="BD40" s="1" t="s">
        <v>65</v>
      </c>
      <c r="BE40" s="1" t="s">
        <v>65</v>
      </c>
      <c r="BF40" s="1" t="s">
        <v>66</v>
      </c>
      <c r="BG40" s="1" t="s">
        <v>67</v>
      </c>
      <c r="BH40" s="1" t="s">
        <v>67</v>
      </c>
      <c r="BI40" s="1" t="s">
        <v>67</v>
      </c>
      <c r="BJ40" s="1" t="s">
        <v>71</v>
      </c>
      <c r="BK40" s="1" t="s">
        <v>71</v>
      </c>
      <c r="BL40" s="1" t="s">
        <v>71</v>
      </c>
      <c r="BM40" s="1" t="s">
        <v>67</v>
      </c>
      <c r="BN40" s="1" t="s">
        <v>67</v>
      </c>
      <c r="BO40" s="1" t="s">
        <v>68</v>
      </c>
      <c r="BP40" s="1" t="s">
        <v>65</v>
      </c>
      <c r="BQ40" s="1" t="s">
        <v>66</v>
      </c>
      <c r="BR40" s="1" t="s">
        <v>66</v>
      </c>
      <c r="BS40" s="3">
        <v>0.47222222222222227</v>
      </c>
    </row>
    <row r="41" spans="1:71" ht="370.15" thickBot="1" x14ac:dyDescent="0.4">
      <c r="A41" s="1" t="s">
        <v>174</v>
      </c>
      <c r="B41" s="1" t="s">
        <v>55</v>
      </c>
      <c r="C41" s="1" t="s">
        <v>55</v>
      </c>
      <c r="D41" s="1" t="s">
        <v>55</v>
      </c>
      <c r="E41" s="1" t="s">
        <v>56</v>
      </c>
      <c r="F41" s="1" t="s">
        <v>56</v>
      </c>
      <c r="G41" s="1" t="s">
        <v>55</v>
      </c>
      <c r="H41" s="1" t="s">
        <v>55</v>
      </c>
      <c r="I41" s="4">
        <f t="shared" si="3"/>
        <v>2.083333333333337E-2</v>
      </c>
      <c r="J41" s="3">
        <v>0.43541666666666662</v>
      </c>
      <c r="K41" s="2">
        <v>3</v>
      </c>
      <c r="L41" s="2">
        <v>2</v>
      </c>
      <c r="M41" s="2">
        <v>5</v>
      </c>
      <c r="N41" s="2">
        <v>3</v>
      </c>
      <c r="O41" s="2">
        <v>2</v>
      </c>
      <c r="P41" s="2">
        <v>5</v>
      </c>
      <c r="Q41" s="2">
        <v>5</v>
      </c>
      <c r="R41" s="2">
        <v>2</v>
      </c>
      <c r="S41" s="2">
        <v>3</v>
      </c>
      <c r="T41" s="2">
        <v>4</v>
      </c>
      <c r="U41" s="2">
        <v>4</v>
      </c>
      <c r="V41" s="2">
        <v>5</v>
      </c>
      <c r="W41" s="2">
        <v>4</v>
      </c>
      <c r="X41" s="2">
        <v>5</v>
      </c>
      <c r="Y41" s="2">
        <v>3</v>
      </c>
      <c r="Z41" s="1" t="s">
        <v>60</v>
      </c>
      <c r="AA41" s="1" t="s">
        <v>74</v>
      </c>
      <c r="AB41" s="1" t="s">
        <v>74</v>
      </c>
      <c r="AC41" s="1" t="s">
        <v>60</v>
      </c>
      <c r="AD41" s="1" t="s">
        <v>74</v>
      </c>
      <c r="AE41" s="1" t="s">
        <v>74</v>
      </c>
      <c r="AF41" s="1" t="s">
        <v>60</v>
      </c>
      <c r="AG41" s="1" t="s">
        <v>74</v>
      </c>
      <c r="AH41" s="1" t="s">
        <v>60</v>
      </c>
      <c r="AI41" s="1" t="s">
        <v>74</v>
      </c>
      <c r="AJ41" s="1" t="s">
        <v>60</v>
      </c>
      <c r="AK41" s="1" t="s">
        <v>74</v>
      </c>
      <c r="AL41" s="4">
        <f t="shared" si="1"/>
        <v>2.0833333333333259E-3</v>
      </c>
      <c r="AM41" s="3">
        <v>0.45208333333333334</v>
      </c>
      <c r="AN41" s="1" t="s">
        <v>225</v>
      </c>
      <c r="AO41" s="1" t="s">
        <v>226</v>
      </c>
      <c r="AP41" s="3">
        <v>0.45416666666666666</v>
      </c>
      <c r="AQ41" s="5">
        <f t="shared" si="2"/>
        <v>5.5555555555555358E-3</v>
      </c>
      <c r="AR41" s="3">
        <v>0.4465277777777778</v>
      </c>
      <c r="AS41" s="1" t="s">
        <v>223</v>
      </c>
      <c r="AT41" s="1" t="s">
        <v>224</v>
      </c>
      <c r="AU41" s="3">
        <v>0.45208333333333334</v>
      </c>
      <c r="AV41" s="1" t="s">
        <v>66</v>
      </c>
      <c r="AW41" s="1" t="s">
        <v>66</v>
      </c>
      <c r="AX41" s="1" t="s">
        <v>65</v>
      </c>
      <c r="AY41" s="1" t="s">
        <v>66</v>
      </c>
      <c r="AZ41" s="1" t="s">
        <v>66</v>
      </c>
      <c r="BA41" s="1" t="s">
        <v>66</v>
      </c>
      <c r="BB41" s="1" t="s">
        <v>66</v>
      </c>
      <c r="BC41" s="1" t="s">
        <v>65</v>
      </c>
      <c r="BD41" s="1" t="s">
        <v>66</v>
      </c>
      <c r="BE41" s="1" t="s">
        <v>65</v>
      </c>
      <c r="BF41" s="1" t="s">
        <v>65</v>
      </c>
      <c r="BG41" s="1" t="s">
        <v>67</v>
      </c>
      <c r="BH41" s="1" t="s">
        <v>67</v>
      </c>
      <c r="BI41" s="1" t="s">
        <v>68</v>
      </c>
      <c r="BJ41" s="1" t="s">
        <v>88</v>
      </c>
      <c r="BK41" s="1" t="s">
        <v>88</v>
      </c>
      <c r="BL41" s="1" t="s">
        <v>71</v>
      </c>
      <c r="BM41" s="1" t="s">
        <v>68</v>
      </c>
      <c r="BN41" s="1" t="s">
        <v>69</v>
      </c>
      <c r="BO41" s="1" t="s">
        <v>68</v>
      </c>
      <c r="BP41" s="1" t="s">
        <v>66</v>
      </c>
      <c r="BQ41" s="1" t="s">
        <v>79</v>
      </c>
      <c r="BR41" s="1" t="s">
        <v>65</v>
      </c>
      <c r="BS41" s="3">
        <v>0.45624999999999999</v>
      </c>
    </row>
    <row r="42" spans="1:71" ht="115.15" thickBot="1" x14ac:dyDescent="0.4">
      <c r="A42" s="1" t="s">
        <v>174</v>
      </c>
      <c r="B42" s="1" t="s">
        <v>55</v>
      </c>
      <c r="C42" s="1" t="s">
        <v>55</v>
      </c>
      <c r="D42" s="1" t="s">
        <v>56</v>
      </c>
      <c r="E42" s="1" t="s">
        <v>56</v>
      </c>
      <c r="F42" s="1" t="s">
        <v>55</v>
      </c>
      <c r="G42" s="1" t="s">
        <v>55</v>
      </c>
      <c r="H42" s="1" t="s">
        <v>56</v>
      </c>
      <c r="I42" s="4">
        <f t="shared" si="3"/>
        <v>2.2916666666666641E-2</v>
      </c>
      <c r="J42" s="3">
        <v>0.43472222222222223</v>
      </c>
      <c r="K42" s="2">
        <v>5</v>
      </c>
      <c r="L42" s="2">
        <v>3</v>
      </c>
      <c r="M42" s="2">
        <v>5</v>
      </c>
      <c r="N42" s="2">
        <v>2</v>
      </c>
      <c r="O42" s="2">
        <v>5</v>
      </c>
      <c r="P42" s="2">
        <v>5</v>
      </c>
      <c r="Q42" s="2">
        <v>5</v>
      </c>
      <c r="R42" s="2">
        <v>2</v>
      </c>
      <c r="S42" s="2">
        <v>2</v>
      </c>
      <c r="T42" s="2">
        <v>5</v>
      </c>
      <c r="U42" s="2">
        <v>3</v>
      </c>
      <c r="V42" s="2">
        <v>3</v>
      </c>
      <c r="W42" s="2">
        <v>5</v>
      </c>
      <c r="X42" s="2">
        <v>1</v>
      </c>
      <c r="Y42" s="2">
        <v>5</v>
      </c>
      <c r="Z42" s="1" t="s">
        <v>60</v>
      </c>
      <c r="AA42" s="1" t="s">
        <v>74</v>
      </c>
      <c r="AB42" s="1" t="s">
        <v>60</v>
      </c>
      <c r="AC42" s="1" t="s">
        <v>60</v>
      </c>
      <c r="AD42" s="1" t="s">
        <v>74</v>
      </c>
      <c r="AE42" s="1" t="s">
        <v>59</v>
      </c>
      <c r="AF42" s="1" t="s">
        <v>59</v>
      </c>
      <c r="AG42" s="1" t="s">
        <v>73</v>
      </c>
      <c r="AH42" s="1" t="s">
        <v>57</v>
      </c>
      <c r="AI42" s="1" t="s">
        <v>143</v>
      </c>
      <c r="AJ42" s="1"/>
      <c r="AK42" s="1"/>
      <c r="AL42" s="4">
        <f t="shared" si="1"/>
        <v>3.4722222222222099E-3</v>
      </c>
      <c r="AM42" s="3">
        <v>0.45277777777777778</v>
      </c>
      <c r="AN42" s="1" t="s">
        <v>227</v>
      </c>
      <c r="AO42" s="1" t="s">
        <v>147</v>
      </c>
      <c r="AP42" s="3">
        <v>0.45624999999999999</v>
      </c>
      <c r="AQ42" s="5">
        <f t="shared" si="2"/>
        <v>5.5555555555555358E-3</v>
      </c>
      <c r="AR42" s="3">
        <v>0.4465277777777778</v>
      </c>
      <c r="AS42" s="1" t="s">
        <v>139</v>
      </c>
      <c r="AT42" s="1" t="s">
        <v>147</v>
      </c>
      <c r="AU42" s="3">
        <v>0.45208333333333334</v>
      </c>
      <c r="AV42" s="1" t="s">
        <v>65</v>
      </c>
      <c r="AW42" s="1" t="s">
        <v>66</v>
      </c>
      <c r="AX42" s="1" t="s">
        <v>80</v>
      </c>
      <c r="AY42" s="1" t="s">
        <v>66</v>
      </c>
      <c r="AZ42" s="1" t="s">
        <v>65</v>
      </c>
      <c r="BA42" s="1" t="s">
        <v>66</v>
      </c>
      <c r="BB42" s="1" t="s">
        <v>65</v>
      </c>
      <c r="BC42" s="1" t="s">
        <v>65</v>
      </c>
      <c r="BD42" s="1" t="s">
        <v>66</v>
      </c>
      <c r="BE42" s="1" t="s">
        <v>65</v>
      </c>
      <c r="BF42" s="1" t="s">
        <v>65</v>
      </c>
      <c r="BG42" s="1" t="s">
        <v>67</v>
      </c>
      <c r="BH42" s="1" t="s">
        <v>68</v>
      </c>
      <c r="BI42" s="1" t="s">
        <v>68</v>
      </c>
      <c r="BJ42" s="1" t="s">
        <v>70</v>
      </c>
      <c r="BK42" s="1" t="s">
        <v>71</v>
      </c>
      <c r="BL42" s="1" t="s">
        <v>71</v>
      </c>
      <c r="BM42" s="1" t="s">
        <v>82</v>
      </c>
      <c r="BN42" s="1" t="s">
        <v>69</v>
      </c>
      <c r="BO42" s="1" t="s">
        <v>69</v>
      </c>
      <c r="BP42" s="1" t="s">
        <v>80</v>
      </c>
      <c r="BQ42" s="1" t="s">
        <v>66</v>
      </c>
      <c r="BR42" s="1" t="s">
        <v>66</v>
      </c>
      <c r="BS42" s="3">
        <v>0.45763888888888887</v>
      </c>
    </row>
    <row r="43" spans="1:71" ht="344.65" thickBot="1" x14ac:dyDescent="0.4">
      <c r="A43" s="1" t="s">
        <v>174</v>
      </c>
      <c r="B43" s="1" t="s">
        <v>55</v>
      </c>
      <c r="C43" s="1" t="s">
        <v>55</v>
      </c>
      <c r="D43" s="1" t="s">
        <v>55</v>
      </c>
      <c r="E43" s="1" t="s">
        <v>56</v>
      </c>
      <c r="F43" s="1" t="s">
        <v>55</v>
      </c>
      <c r="G43" s="1" t="s">
        <v>55</v>
      </c>
      <c r="H43" s="1" t="s">
        <v>55</v>
      </c>
      <c r="I43" s="4">
        <f t="shared" si="3"/>
        <v>2.1527777777777812E-2</v>
      </c>
      <c r="J43" s="3">
        <v>0.43541666666666662</v>
      </c>
      <c r="K43" s="2">
        <v>4</v>
      </c>
      <c r="L43" s="2">
        <v>4</v>
      </c>
      <c r="M43" s="2">
        <v>5</v>
      </c>
      <c r="N43" s="2">
        <v>5</v>
      </c>
      <c r="O43" s="2">
        <v>3</v>
      </c>
      <c r="P43" s="2">
        <v>4</v>
      </c>
      <c r="Q43" s="2">
        <v>4</v>
      </c>
      <c r="R43" s="2">
        <v>5</v>
      </c>
      <c r="S43" s="2">
        <v>3</v>
      </c>
      <c r="T43" s="2">
        <v>5</v>
      </c>
      <c r="U43" s="2">
        <v>1</v>
      </c>
      <c r="V43" s="2">
        <v>1</v>
      </c>
      <c r="W43" s="2">
        <v>3</v>
      </c>
      <c r="X43" s="2">
        <v>3</v>
      </c>
      <c r="Y43" s="2">
        <v>5</v>
      </c>
      <c r="Z43" s="1"/>
      <c r="AA43" s="1" t="s">
        <v>57</v>
      </c>
      <c r="AB43" s="1" t="s">
        <v>74</v>
      </c>
      <c r="AC43" s="1"/>
      <c r="AD43" s="1" t="s">
        <v>60</v>
      </c>
      <c r="AE43" s="1" t="s">
        <v>60</v>
      </c>
      <c r="AF43" s="1" t="s">
        <v>74</v>
      </c>
      <c r="AG43" s="1" t="s">
        <v>60</v>
      </c>
      <c r="AH43" s="1"/>
      <c r="AI43" s="1"/>
      <c r="AJ43" s="1" t="s">
        <v>57</v>
      </c>
      <c r="AK43" s="1"/>
      <c r="AL43" s="4">
        <f t="shared" si="1"/>
        <v>3.4722222222222099E-3</v>
      </c>
      <c r="AM43" s="3">
        <v>0.45208333333333334</v>
      </c>
      <c r="AN43" s="1" t="s">
        <v>230</v>
      </c>
      <c r="AO43" s="1" t="s">
        <v>231</v>
      </c>
      <c r="AP43" s="3">
        <v>0.45555555555555555</v>
      </c>
      <c r="AQ43" s="5">
        <f t="shared" si="2"/>
        <v>4.8611111111111494E-3</v>
      </c>
      <c r="AR43" s="3">
        <v>0.4458333333333333</v>
      </c>
      <c r="AS43" s="1" t="s">
        <v>228</v>
      </c>
      <c r="AT43" s="1" t="s">
        <v>229</v>
      </c>
      <c r="AU43" s="3">
        <v>0.45069444444444445</v>
      </c>
      <c r="AV43" s="1" t="s">
        <v>79</v>
      </c>
      <c r="AW43" s="1" t="s">
        <v>79</v>
      </c>
      <c r="AX43" s="1" t="s">
        <v>65</v>
      </c>
      <c r="AY43" s="1" t="s">
        <v>65</v>
      </c>
      <c r="AZ43" s="1" t="s">
        <v>65</v>
      </c>
      <c r="BA43" s="1" t="s">
        <v>79</v>
      </c>
      <c r="BB43" s="1" t="s">
        <v>79</v>
      </c>
      <c r="BC43" s="1" t="s">
        <v>65</v>
      </c>
      <c r="BD43" s="1" t="s">
        <v>79</v>
      </c>
      <c r="BE43" s="1" t="s">
        <v>79</v>
      </c>
      <c r="BF43" s="1" t="s">
        <v>66</v>
      </c>
      <c r="BG43" s="1" t="s">
        <v>67</v>
      </c>
      <c r="BH43" s="1" t="s">
        <v>68</v>
      </c>
      <c r="BI43" s="1" t="s">
        <v>68</v>
      </c>
      <c r="BJ43" s="1" t="s">
        <v>70</v>
      </c>
      <c r="BK43" s="1" t="s">
        <v>70</v>
      </c>
      <c r="BL43" s="1" t="s">
        <v>70</v>
      </c>
      <c r="BM43" s="1" t="s">
        <v>67</v>
      </c>
      <c r="BN43" s="1" t="s">
        <v>69</v>
      </c>
      <c r="BO43" s="1" t="s">
        <v>69</v>
      </c>
      <c r="BP43" s="1" t="s">
        <v>65</v>
      </c>
      <c r="BQ43" s="1" t="s">
        <v>79</v>
      </c>
      <c r="BR43" s="1" t="s">
        <v>79</v>
      </c>
      <c r="BS43" s="3">
        <v>0.45694444444444443</v>
      </c>
    </row>
    <row r="44" spans="1:71" ht="191.65" thickBot="1" x14ac:dyDescent="0.4">
      <c r="A44" s="1" t="s">
        <v>174</v>
      </c>
      <c r="B44" s="1" t="s">
        <v>55</v>
      </c>
      <c r="C44" s="1" t="s">
        <v>55</v>
      </c>
      <c r="D44" s="1" t="s">
        <v>55</v>
      </c>
      <c r="E44" s="1" t="s">
        <v>56</v>
      </c>
      <c r="F44" s="1" t="s">
        <v>55</v>
      </c>
      <c r="G44" s="1" t="s">
        <v>55</v>
      </c>
      <c r="H44" s="1" t="s">
        <v>55</v>
      </c>
      <c r="I44" s="4">
        <f t="shared" si="3"/>
        <v>2.2916666666666696E-2</v>
      </c>
      <c r="J44" s="3">
        <v>0.4375</v>
      </c>
      <c r="K44" s="2">
        <v>5</v>
      </c>
      <c r="L44" s="2">
        <v>4</v>
      </c>
      <c r="M44" s="2">
        <v>2</v>
      </c>
      <c r="N44" s="2">
        <v>5</v>
      </c>
      <c r="O44" s="2">
        <v>5</v>
      </c>
      <c r="P44" s="2">
        <v>5</v>
      </c>
      <c r="Q44" s="2">
        <v>3</v>
      </c>
      <c r="R44" s="2">
        <v>5</v>
      </c>
      <c r="S44" s="2">
        <v>4</v>
      </c>
      <c r="T44" s="2">
        <v>5</v>
      </c>
      <c r="U44" s="2">
        <v>4</v>
      </c>
      <c r="V44" s="2">
        <v>4</v>
      </c>
      <c r="W44" s="2">
        <v>3</v>
      </c>
      <c r="X44" s="2">
        <v>2</v>
      </c>
      <c r="Y44" s="2">
        <v>5</v>
      </c>
      <c r="Z44" s="1" t="s">
        <v>60</v>
      </c>
      <c r="AA44" s="1" t="s">
        <v>57</v>
      </c>
      <c r="AB44" s="1" t="s">
        <v>60</v>
      </c>
      <c r="AC44" s="1" t="s">
        <v>57</v>
      </c>
      <c r="AD44" s="1" t="s">
        <v>60</v>
      </c>
      <c r="AE44" s="1" t="s">
        <v>74</v>
      </c>
      <c r="AF44" s="1" t="s">
        <v>60</v>
      </c>
      <c r="AG44" s="1" t="s">
        <v>74</v>
      </c>
      <c r="AH44" s="1" t="s">
        <v>60</v>
      </c>
      <c r="AI44" s="1" t="s">
        <v>74</v>
      </c>
      <c r="AJ44" s="1" t="s">
        <v>60</v>
      </c>
      <c r="AK44" s="1" t="s">
        <v>57</v>
      </c>
      <c r="AL44" s="4">
        <f t="shared" si="1"/>
        <v>3.4722222222222099E-3</v>
      </c>
      <c r="AM44" s="3">
        <v>0.45347222222222222</v>
      </c>
      <c r="AN44" s="1" t="s">
        <v>147</v>
      </c>
      <c r="AO44" s="1" t="s">
        <v>147</v>
      </c>
      <c r="AP44" s="3">
        <v>0.45694444444444443</v>
      </c>
      <c r="AQ44" s="5">
        <f t="shared" si="2"/>
        <v>3.4722222222222099E-3</v>
      </c>
      <c r="AR44" s="3">
        <v>0.45</v>
      </c>
      <c r="AS44" s="1" t="s">
        <v>232</v>
      </c>
      <c r="AT44" s="1" t="s">
        <v>233</v>
      </c>
      <c r="AU44" s="3">
        <v>0.45347222222222222</v>
      </c>
      <c r="AV44" s="1" t="s">
        <v>66</v>
      </c>
      <c r="AW44" s="1" t="s">
        <v>66</v>
      </c>
      <c r="AX44" s="1" t="s">
        <v>66</v>
      </c>
      <c r="AY44" s="1" t="s">
        <v>66</v>
      </c>
      <c r="AZ44" s="1" t="s">
        <v>66</v>
      </c>
      <c r="BA44" s="1" t="s">
        <v>66</v>
      </c>
      <c r="BB44" s="1" t="s">
        <v>65</v>
      </c>
      <c r="BC44" s="1" t="s">
        <v>66</v>
      </c>
      <c r="BD44" s="1" t="s">
        <v>66</v>
      </c>
      <c r="BE44" s="1" t="s">
        <v>65</v>
      </c>
      <c r="BF44" s="1" t="s">
        <v>65</v>
      </c>
      <c r="BG44" s="1" t="s">
        <v>67</v>
      </c>
      <c r="BH44" s="1" t="s">
        <v>67</v>
      </c>
      <c r="BI44" s="1" t="s">
        <v>67</v>
      </c>
      <c r="BJ44" s="1" t="s">
        <v>71</v>
      </c>
      <c r="BK44" s="1" t="s">
        <v>88</v>
      </c>
      <c r="BL44" s="1" t="s">
        <v>88</v>
      </c>
      <c r="BM44" s="1" t="s">
        <v>67</v>
      </c>
      <c r="BN44" s="1" t="s">
        <v>68</v>
      </c>
      <c r="BO44" s="1" t="s">
        <v>68</v>
      </c>
      <c r="BP44" s="1" t="s">
        <v>66</v>
      </c>
      <c r="BQ44" s="1" t="s">
        <v>79</v>
      </c>
      <c r="BR44" s="1" t="s">
        <v>66</v>
      </c>
      <c r="BS44" s="3">
        <v>0.4604166666666667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B873-2F62-45CC-8334-B2879527653B}">
  <dimension ref="A1:C24"/>
  <sheetViews>
    <sheetView workbookViewId="0">
      <selection activeCell="P34" sqref="P34"/>
    </sheetView>
  </sheetViews>
  <sheetFormatPr baseColWidth="10" defaultRowHeight="13.5" x14ac:dyDescent="0.35"/>
  <sheetData>
    <row r="1" spans="1:2" x14ac:dyDescent="0.35">
      <c r="A1" t="s">
        <v>246</v>
      </c>
      <c r="B1">
        <f>COUNTIF(AllData!$A$2:$A$44,"Industry Professional")</f>
        <v>4</v>
      </c>
    </row>
    <row r="2" spans="1:2" ht="13.9" thickBot="1" x14ac:dyDescent="0.4">
      <c r="A2" t="s">
        <v>245</v>
      </c>
      <c r="B2">
        <f>COUNTIF(AllData!$A$2:$A$44,"Scientific Assistant / Researcher")</f>
        <v>0</v>
      </c>
    </row>
    <row r="3" spans="1:2" ht="13.9" thickBot="1" x14ac:dyDescent="0.4">
      <c r="A3" s="1" t="s">
        <v>174</v>
      </c>
      <c r="B3">
        <f>COUNTIF(AllData!$A$2:$A$44,"Student")</f>
        <v>38</v>
      </c>
    </row>
    <row r="19" spans="1:3" x14ac:dyDescent="0.35">
      <c r="A19" t="s">
        <v>247</v>
      </c>
      <c r="B19" t="s">
        <v>55</v>
      </c>
      <c r="C19" t="s">
        <v>56</v>
      </c>
    </row>
    <row r="20" spans="1:3" x14ac:dyDescent="0.35">
      <c r="A20" t="s">
        <v>242</v>
      </c>
      <c r="B20">
        <f>COUNTIF(AllData!$D$2:$D$44,"Yes")</f>
        <v>29</v>
      </c>
      <c r="C20">
        <f>COUNTIF(AllData!$D$2:$D$44,"No")</f>
        <v>14</v>
      </c>
    </row>
    <row r="21" spans="1:3" x14ac:dyDescent="0.35">
      <c r="A21" t="s">
        <v>243</v>
      </c>
      <c r="B21">
        <f>COUNTIF(AllData!$E$2:$E$44,"Yes")</f>
        <v>1</v>
      </c>
      <c r="C21">
        <f>COUNTIF(AllData!$E$2:$E$44,"No")</f>
        <v>42</v>
      </c>
    </row>
    <row r="22" spans="1:3" x14ac:dyDescent="0.35">
      <c r="A22" t="s">
        <v>250</v>
      </c>
      <c r="B22">
        <f>COUNTIF(AllData!$C$2:$C$44,"Yes")</f>
        <v>36</v>
      </c>
      <c r="C22">
        <f>COUNTIF(AllData!$C$2:$C$44,"No")</f>
        <v>7</v>
      </c>
    </row>
    <row r="23" spans="1:3" x14ac:dyDescent="0.35">
      <c r="A23" t="s">
        <v>249</v>
      </c>
      <c r="B23">
        <f>COUNTIF(AllData!$F$2:$F$44,"Yes")</f>
        <v>27</v>
      </c>
      <c r="C23">
        <f>COUNTIF(AllData!$F$2:$F$44,"No")</f>
        <v>16</v>
      </c>
    </row>
    <row r="24" spans="1:3" x14ac:dyDescent="0.35">
      <c r="A24" t="s">
        <v>248</v>
      </c>
      <c r="B24">
        <f>COUNTIF(AllData!$G$2:$G$44,"Yes")</f>
        <v>25</v>
      </c>
      <c r="C24">
        <f>COUNTIF(AllData!$G$2:$G$44,"No")</f>
        <v>18</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workbookViewId="0">
      <selection activeCell="E43" sqref="E43:E44"/>
    </sheetView>
  </sheetViews>
  <sheetFormatPr baseColWidth="10" defaultRowHeight="13.5" x14ac:dyDescent="0.35"/>
  <cols>
    <col min="1" max="1" width="12.875" customWidth="1"/>
    <col min="4" max="4" width="13.875" customWidth="1"/>
    <col min="5" max="5" width="12.875" customWidth="1"/>
  </cols>
  <sheetData>
    <row r="1" spans="1:5" s="6" customFormat="1" ht="13.9" x14ac:dyDescent="0.4">
      <c r="A1" s="6" t="s">
        <v>237</v>
      </c>
      <c r="B1" s="6" t="s">
        <v>238</v>
      </c>
      <c r="C1" s="6" t="s">
        <v>239</v>
      </c>
      <c r="D1" s="6" t="s">
        <v>240</v>
      </c>
      <c r="E1" s="6" t="s">
        <v>241</v>
      </c>
    </row>
    <row r="2" spans="1:5" x14ac:dyDescent="0.35">
      <c r="A2" t="str">
        <f>AllData!A3</f>
        <v>Industry Professional</v>
      </c>
      <c r="B2" t="str">
        <f>AllData!AN3</f>
        <v>The system shall provide the means for shutting down the engine rapidly.</v>
      </c>
      <c r="C2" t="str">
        <f>AllData!AO3</f>
        <v>Where over-speed protection is provided through hydromechanical means, the system shall keep over-speed function available between inspection and maintenance periods.</v>
      </c>
      <c r="D2" t="str">
        <f>AllData!AS3</f>
        <v>The system shall provide the actor with the ability to shut down the engine rapidly.</v>
      </c>
      <c r="E2" t="str">
        <f>AllData!AT3</f>
        <v>As long as hydromechanical means provide the function over-speed protection, the system shall keep over-speed function available between inspection and maintenance periods.</v>
      </c>
    </row>
    <row r="3" spans="1:5" x14ac:dyDescent="0.35">
      <c r="A3" t="str">
        <f>AllData!A17</f>
        <v>Industry Professional</v>
      </c>
      <c r="B3" t="str">
        <f>AllData!AN17</f>
        <v>The system shall provide means for shutting down the engine rapidly.</v>
      </c>
      <c r="C3" t="str">
        <f>AllData!AO17</f>
        <v>Where over-speed protection is provided through hydromechanical means, the system shall demonstrate by test or other acceptable means that the over-speed function remains available between inspection and maintenance periods.</v>
      </c>
      <c r="D3" t="str">
        <f>AllData!AS17</f>
        <v>The system shall provide the user with the ability to rapidly shut down the engine.</v>
      </c>
      <c r="E3" t="str">
        <f>AllData!AT17</f>
        <v>As long as the system provides the function of over-speed protection through hydromechanical means the system shall be able to demonstrate by test or other acceptable means the availability of the over-speed function between inspection and maintenance periods.</v>
      </c>
    </row>
    <row r="4" spans="1:5" x14ac:dyDescent="0.35">
      <c r="A4" t="str">
        <f>AllData!A26</f>
        <v>Industry Professional</v>
      </c>
      <c r="B4" t="str">
        <f>AllData!AN26</f>
        <v>The system shall provide means for shutting down the Engine rapidly.</v>
      </c>
      <c r="C4" t="str">
        <f>AllData!AO26</f>
        <v>Where over-speed protection is provided through hydromechanical means, the over-speed function shall remain available between inspection and maintenance periods.</v>
      </c>
      <c r="D4" t="str">
        <f>AllData!AS26</f>
        <v>The system shall provide the actor with the ability to shut down the engine rapidly.</v>
      </c>
      <c r="E4" t="str">
        <f>AllData!AT26</f>
        <v>As long as hydromechanical means provide over-speed protection, the ECS shall be able to provide the overspeed function in between inspection and maintenance periods.</v>
      </c>
    </row>
    <row r="5" spans="1:5" x14ac:dyDescent="0.35">
      <c r="A5" t="str">
        <f>AllData!A36</f>
        <v>Industry Professional</v>
      </c>
      <c r="B5" t="str">
        <f>AllData!AN36</f>
        <v>The ECS shall provide a rapid engine shutdown capability.</v>
      </c>
      <c r="C5" t="str">
        <f>AllData!AO36</f>
        <v>Where an over-speed protection is provided through hydromechanical means the ECS shall kept providing an over-speed function between inspection and maintenance periods.
To improve the requirement, I would have written instead of "Where" "In case".</v>
      </c>
      <c r="D5" t="str">
        <f>AllData!AS36</f>
        <v>The ECS shall be able to provide a rapid engine shutdown.</v>
      </c>
      <c r="E5" t="str">
        <f>AllData!AT36</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6" spans="1:5" x14ac:dyDescent="0.35">
      <c r="A6" t="str">
        <f>AllData!A4</f>
        <v>Researcher</v>
      </c>
      <c r="B6" t="str">
        <f>AllData!AN4</f>
        <v>x</v>
      </c>
      <c r="C6" t="str">
        <f>AllData!AO4</f>
        <v>x</v>
      </c>
      <c r="D6" t="str">
        <f>AllData!AS4</f>
        <v>x</v>
      </c>
      <c r="E6" t="str">
        <f>AllData!AT4</f>
        <v>x</v>
      </c>
    </row>
    <row r="7" spans="1:5" x14ac:dyDescent="0.35">
      <c r="A7" t="str">
        <f>AllData!A2</f>
        <v>Student</v>
      </c>
      <c r="B7" t="str">
        <f>AllData!AN2</f>
        <v>The engine must provide means for shutting down the engine</v>
      </c>
      <c r="C7" t="str">
        <f>AllData!AO2</f>
        <v>When over-speed protection is provided through hydromechanical means, the over-speed function shall remain available for inspection between maintenance periods</v>
      </c>
      <c r="D7" t="str">
        <f>AllData!AS2</f>
        <v>the system shall provide the user with the ability to shit down the engine rapidly</v>
      </c>
      <c r="E7" t="str">
        <f>AllData!AT2</f>
        <v>as long as over-speed protection is provided through hydromechanical means, the system shall provide the user with the ability to use the over-speed function between inspection and maintenance periods</v>
      </c>
    </row>
    <row r="8" spans="1:5" x14ac:dyDescent="0.35">
      <c r="A8" t="str">
        <f>AllData!A5</f>
        <v>Student</v>
      </c>
      <c r="B8" t="str">
        <f>AllData!AN5</f>
        <v>Where the control system includes an overspeed protection function, the Engine shall rapidly shut down.</v>
      </c>
      <c r="C8" t="str">
        <f>AllData!AO5</f>
        <v>Whenre over-speed protection is provided through hydromechanical means, it shall be demonstrated by test that the over-speed function remains available between maintenance periods.</v>
      </c>
      <c r="D8" t="str">
        <f>AllData!AS5</f>
        <v>The Engine shall provide the user with the ability to shut down the Engine rapidly.</v>
      </c>
      <c r="E8" t="str">
        <f>AllData!AT5</f>
        <v>As long as over speed protection is provided through hydromechanical means, it must be demonstrated by test that the over-speed function remains available between inspection periods.</v>
      </c>
    </row>
    <row r="9" spans="1:5" x14ac:dyDescent="0.35">
      <c r="A9" t="str">
        <f>AllData!A6</f>
        <v>Student</v>
      </c>
      <c r="B9" t="str">
        <f>AllData!AN6</f>
        <v>The system shall provide means for shutting down the Engine rapidly.</v>
      </c>
      <c r="C9" t="str">
        <f>AllData!AO6</f>
        <v>Where over-speed protection is provided through hydromechanical means, the system shall demonstrate by thest or other acceptable means that the over-speed funktion remains abailable between inspection and maintenance periods</v>
      </c>
      <c r="D9" t="str">
        <f>AllData!AS6</f>
        <v>The system shall be able to provide means for shutting down the Engine rapidly</v>
      </c>
      <c r="E9" t="str">
        <f>AllData!AT6</f>
        <v>As long as the over-speed protection is provided through hydromechanical means,</v>
      </c>
    </row>
    <row r="10" spans="1:5" x14ac:dyDescent="0.35">
      <c r="A10" t="str">
        <f>AllData!A7</f>
        <v>Student</v>
      </c>
      <c r="B10" t="str">
        <f>AllData!AN7</f>
        <v>The system shall have the means for shutting down the Engine rapidly.</v>
      </c>
      <c r="C10" t="str">
        <f>AllData!AO7</f>
        <v>Wherethe over-speed protection is provided through hydromechanical means the system shall demonstrase by test or other acceptable means that the over-speed function remians available between inspection and maintenance periods.</v>
      </c>
      <c r="D10" t="str">
        <f>AllData!AS7</f>
        <v>The system shall have the capability to shut down the Engine rapidly</v>
      </c>
      <c r="E10" t="str">
        <f>AllData!AT7</f>
        <v>As long as the over-speed protection is provided through hydromechanical means, the system must be able to demonstrate by test or other acceptable means that the over-speed function remains avaible between inspection and maintenance periods.</v>
      </c>
    </row>
    <row r="11" spans="1:5" x14ac:dyDescent="0.35">
      <c r="A11" t="str">
        <f>AllData!A8</f>
        <v>Student</v>
      </c>
      <c r="B11" t="str">
        <f>AllData!AN8</f>
        <v>The System shall be able to shut down the Engine.</v>
      </c>
      <c r="C11" t="str">
        <f>AllData!AO8</f>
        <v>Where an over-speed protection is provided through hydromechanical mechanisms, the System shall be able to demonstrate by test or other acceptable means that the over-speed function remains available between inspection and maintenance periods.</v>
      </c>
      <c r="D11" t="str">
        <f>AllData!AS8</f>
        <v>The system shall provide an ability to shut down the Engine.</v>
      </c>
      <c r="E11" t="str">
        <f>AllData!AT8</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2" spans="1:5" x14ac:dyDescent="0.35">
      <c r="A12" t="str">
        <f>AllData!A9</f>
        <v>Student</v>
      </c>
      <c r="B12" t="str">
        <f>AllData!AN9</f>
        <v>The Engine shall have a method to shut down in less than half a second.</v>
      </c>
      <c r="C12" t="str">
        <f>AllData!AO9</f>
        <v>The Overspeed protection by hydromechanical means shall be guaranteerd to be working between inspection and maintenance periods by test and other methods.</v>
      </c>
      <c r="D12" t="str">
        <f>AllData!AS9</f>
        <v>The Engine must be able to get shut down in less than half a second.</v>
      </c>
      <c r="E12" t="str">
        <f>AllData!AT9</f>
        <v>The overspeed protection shall be guaranteed to work between inspection and maintenance periods by tests and other methods.</v>
      </c>
    </row>
    <row r="13" spans="1:5" x14ac:dyDescent="0.35">
      <c r="A13" t="str">
        <f>AllData!A10</f>
        <v>Student</v>
      </c>
      <c r="B13" t="str">
        <f>AllData!AN10</f>
        <v>The control system shall provided the Engine on shutting down rapidly.</v>
      </c>
      <c r="C13" t="str">
        <f>AllData!AO10</f>
        <v>Where the control system includes an overspeed protection function, the control system shall test between inspection and maintenance periods.</v>
      </c>
      <c r="D13" t="str">
        <f>AllData!AS10</f>
        <v>The control system shall provide the Engine on shutting Down rapidly.</v>
      </c>
      <c r="E13" t="str">
        <f>AllData!AT10</f>
        <v>As long as the control system is in inspection or maintenance periods, the control system shall provide the Engine on hydromechanical means.</v>
      </c>
    </row>
    <row r="14" spans="1:5" x14ac:dyDescent="0.35">
      <c r="A14" t="str">
        <f>AllData!A11</f>
        <v>Student</v>
      </c>
      <c r="B14" t="str">
        <f>AllData!AN11</f>
        <v>The EARS shall provide for shutting down the Engine rapidly</v>
      </c>
      <c r="C14" t="str">
        <f>AllData!AO11</f>
        <v>Where the EARS has a over-speed protection is provide through hydromechanical, the EARS System shall demonstrated by test or other acceptable means that the over-spee function remains viable between inspection and maintenance periods</v>
      </c>
      <c r="D14" t="str">
        <f>AllData!AS11</f>
        <v>The MASTER System shall provide to shut down the Engine rapidly</v>
      </c>
      <c r="E14" t="str">
        <f>AllData!AT11</f>
        <v>Where the over-speed protection is provide through hydromechanical shall be demonstrated by test or other acceptable between inspection and maintain periods</v>
      </c>
    </row>
    <row r="15" spans="1:5" x14ac:dyDescent="0.35">
      <c r="A15" t="str">
        <f>AllData!A12</f>
        <v>Student</v>
      </c>
      <c r="B15" t="str">
        <f>AllData!AN12</f>
        <v>The Engine should be able to be rapidly shut down</v>
      </c>
      <c r="C15" t="str">
        <f>AllData!AO12</f>
        <v>Where over-speed protection is provided through hydromechanical means the over-speed function should be available between inspection and maintenance periods</v>
      </c>
      <c r="D15" t="str">
        <f>AllData!AS12</f>
        <v>The Engine must be able to shut down rapidly</v>
      </c>
      <c r="E15" t="str">
        <f>AllData!AT12</f>
        <v>As long as over-speed protection is provided through hydromechanical means it must be available between inspection and maintenance periods.</v>
      </c>
    </row>
    <row r="16" spans="1:5" x14ac:dyDescent="0.35">
      <c r="A16" t="str">
        <f>AllData!A13</f>
        <v>Student</v>
      </c>
      <c r="B16" t="str">
        <f>AllData!AN13</f>
        <v>The system shall provide means for shutting down the Engine rapidly.</v>
      </c>
      <c r="C16" t="str">
        <f>AllData!AO13</f>
        <v>Where over-speed protection is provided through hydromechanical means, the system shall remain the over-speed function between inspection and maintenance periods.</v>
      </c>
      <c r="D16" t="str">
        <f>AllData!AS13</f>
        <v>The system shall be able to provide provide means for shutting down the Engine rapidly.</v>
      </c>
      <c r="E16" t="str">
        <f>AllData!AT13</f>
        <v>As long as the system is provided with over-speed protection through hydromechanical means, it must be demonstrated by test or other acceptable means that the over-speed function remains available between inspection and maintenance periods.</v>
      </c>
    </row>
    <row r="17" spans="1:5" x14ac:dyDescent="0.35">
      <c r="A17" t="str">
        <f>AllData!A14</f>
        <v>Student</v>
      </c>
      <c r="B17" t="str">
        <f>AllData!AN14</f>
        <v>The Engine must provide a rapidly shutdown</v>
      </c>
      <c r="C17" t="str">
        <f>AllData!AO14</f>
        <v>When over-speed protection is provided through hydromechanical means, it must be a over-speed function</v>
      </c>
      <c r="D17" t="str">
        <f>AllData!AS14</f>
        <v>The System must provide a shutting down to be able rapidly shutting down the Engine.</v>
      </c>
      <c r="E17" t="str">
        <f>AllData!AT14</f>
        <v>As lang the over-speed protection is provided through hydromechanical, it remains available between inspection and maintenance periods</v>
      </c>
    </row>
    <row r="18" spans="1:5" x14ac:dyDescent="0.35">
      <c r="A18" t="str">
        <f>AllData!A15</f>
        <v>Student</v>
      </c>
      <c r="B18" t="str">
        <f>AllData!AN15</f>
        <v>The control system shall provide the option to shut down the engines quickly.</v>
      </c>
      <c r="C18" t="str">
        <f>AllData!AO15</f>
        <v>Where the control system provides over-speed protection through hydromechanicals function, the control system shall demonstrate that the over-speed function remains available between inspection and maintenance.</v>
      </c>
      <c r="D18" t="str">
        <f>AllData!AS15</f>
        <v>As long as the system is in the state actve, the system shall provide the user with the ability to shut down the engine within five seconds.</v>
      </c>
      <c r="E18" t="str">
        <f>AllData!AT15</f>
        <v>The system shall provide the user with the ability to demonstate that the overspeed function remains available between inspection and maintenance.</v>
      </c>
    </row>
    <row r="19" spans="1:5" x14ac:dyDescent="0.35">
      <c r="A19" t="str">
        <f>AllData!A16</f>
        <v>Student</v>
      </c>
      <c r="B19" t="str">
        <f>AllData!AN16</f>
        <v>The control system shall provide means for shutting down the engine rapidly.</v>
      </c>
      <c r="C19" t="str">
        <f>AllData!AO16</f>
        <v>Where the control system provides an over-speed protection through hydromechanical means the control system shall demonstrate by test or other acceptable means that the over-speed function remains available between inspection and maintenance periods.</v>
      </c>
      <c r="D19" t="str">
        <f>AllData!AS16</f>
        <v>The system shall be able to provide means for shutting down the engine rapidly.</v>
      </c>
      <c r="E19" t="str">
        <f>AllData!AT16</f>
        <v>the system shall be able to provide over-speed protection through hydromechanical means. The system shall demonstrate by test that the over-speed function remains available between inspection and maintenance periods.</v>
      </c>
    </row>
    <row r="20" spans="1:5" x14ac:dyDescent="0.35">
      <c r="A20" t="str">
        <f>AllData!A18</f>
        <v>Student</v>
      </c>
      <c r="B20" t="str">
        <f>AllData!AN18</f>
        <v>The system must provide means for shutting down the engine rapidly.</v>
      </c>
      <c r="C20" t="str">
        <f>AllData!AO18</f>
        <v>Where over-speed protection is provided through hydromechanical means, the over-speed function must remain available between inspection and maintenance periods.</v>
      </c>
      <c r="D20" t="str">
        <f>AllData!AS18</f>
        <v>The system shall be able to shut down the engine rapidly.</v>
      </c>
      <c r="E20" t="str">
        <f>AllData!AT18</f>
        <v>-</v>
      </c>
    </row>
    <row r="21" spans="1:5" x14ac:dyDescent="0.35">
      <c r="A21" t="str">
        <f>AllData!A19</f>
        <v>Student</v>
      </c>
      <c r="B21" t="str">
        <f>AllData!AN19</f>
        <v>The engine shall provide means for shutting down rapidly.</v>
      </c>
      <c r="C21" t="str">
        <f>AllData!AO19</f>
        <v>Where over-speed protection is provided through hydromechanical means the system shall demonstrate by test or other acceptable means that the over-speed function remains available between inspection and maintenance periods.</v>
      </c>
      <c r="D21" t="str">
        <f>AllData!AS19</f>
        <v>The Engine shall provide means for shutting down rapidly.</v>
      </c>
      <c r="E21" t="str">
        <f>AllData!AT19</f>
        <v>As long as the engine provide over-speed protection through hydromechanical means, it must be demonstrated by test or other acceptable means that the over-speed function remains available between inspection and maintenance periods.</v>
      </c>
    </row>
    <row r="22" spans="1:5" x14ac:dyDescent="0.35">
      <c r="A22" t="str">
        <f>AllData!A20</f>
        <v>Student</v>
      </c>
      <c r="B22" t="str">
        <f>AllData!AN20</f>
        <v>The system must enable the engine to be shut down immediatly.</v>
      </c>
      <c r="C22" t="str">
        <f>AllData!AO20</f>
        <v>The system must prove the over-speed function to remain available between inspection and maintenance periods.</v>
      </c>
      <c r="D22" t="str">
        <f>AllData!AS20</f>
        <v>The engine must be rapidly shut down.</v>
      </c>
      <c r="E22" t="str">
        <f>AllData!AT20</f>
        <v>As long as over-speed protection is provided through hydromechanical means, the over-speed function must remain available between inspection and maintenance periods.</v>
      </c>
    </row>
    <row r="23" spans="1:5" x14ac:dyDescent="0.35">
      <c r="A23" t="str">
        <f>AllData!A21</f>
        <v>Student</v>
      </c>
      <c r="B23" t="str">
        <f>AllData!AN21</f>
        <v>The engine must be provided for shutting down rapidly.</v>
      </c>
      <c r="C23" t="str">
        <f>AllData!AO21</f>
        <v>The over-speed function must remain available between inspection and maintenance periods when over-speed protection is provided.</v>
      </c>
      <c r="D23" t="str">
        <f>AllData!AS21</f>
        <v>The engine shall be designed in away that it shuts down rapidly.</v>
      </c>
      <c r="E23" t="str">
        <f>AllData!AT21</f>
        <v>As long as the over-speed protection is provided through hydromechanical means, the system shall be demonstrated by test or other acceptable means that the over-speed function remains available between inspection and maintenance periods.</v>
      </c>
    </row>
    <row r="24" spans="1:5" x14ac:dyDescent="0.35">
      <c r="A24" t="str">
        <f>AllData!A22</f>
        <v>Student</v>
      </c>
      <c r="B24" t="str">
        <f>AllData!AN22</f>
        <v>The engine shall shut down within x seconds.</v>
      </c>
      <c r="C24" t="str">
        <f>AllData!AO22</f>
        <v>Where inspection and maintenance periods occure the overspeed protection shall remain available.</v>
      </c>
      <c r="D24" t="str">
        <f>AllData!AS22</f>
        <v>The engine shall shut down within x seconds.</v>
      </c>
      <c r="E24" t="str">
        <f>AllData!AT22</f>
        <v>As long as over-speed protection is provided through hydromechanical means the over-speed function shall remain available between inspection and maintenance periods.</v>
      </c>
    </row>
    <row r="25" spans="1:5" x14ac:dyDescent="0.35">
      <c r="A25" t="str">
        <f>AllData!A23</f>
        <v>Student</v>
      </c>
      <c r="B25" t="str">
        <f>AllData!AN23</f>
        <v>The engine system shall provide rapid shut down.</v>
      </c>
      <c r="C25" t="str">
        <f>AllData!AO23</f>
        <v>Where the system includes an over-speed protection through hydromechanical means, the system shall demonstrated by test.</v>
      </c>
      <c r="D25" t="str">
        <f>AllData!AS23</f>
        <v>The system shall provide the user with the ability to shut down the engine.</v>
      </c>
      <c r="E25" t="str">
        <f>AllData!AT23</f>
        <v>As long as the system provides over-speed protection, the function shall be demonstrated by test or other acceptable means that the over-speed function remains available between inspection and maintenance periods.</v>
      </c>
    </row>
    <row r="26" spans="1:5" x14ac:dyDescent="0.35">
      <c r="A26" t="str">
        <f>AllData!A24</f>
        <v>Student</v>
      </c>
      <c r="B26" t="str">
        <f>AllData!AN24</f>
        <v>The engine shall shut down rapidly.</v>
      </c>
      <c r="C26" t="str">
        <f>AllData!AO24</f>
        <v>Where over-speed protection is provided, the over-speed function shall remain available between inspection and maintenance periods.</v>
      </c>
      <c r="D26" t="str">
        <f>AllData!AS24</f>
        <v>The ECS shall be able to shut down the engine rapidly.</v>
      </c>
      <c r="E26" t="str">
        <f>AllData!AT24</f>
        <v>If over-speed protection is provided through hydromechanical means, the ECS shall be able to provide the overspeed function in between inspection and maintenance periods.</v>
      </c>
    </row>
    <row r="27" spans="1:5" x14ac:dyDescent="0.35">
      <c r="A27" t="str">
        <f>AllData!A25</f>
        <v>Student</v>
      </c>
      <c r="B27" t="str">
        <f>AllData!AN25</f>
        <v>-</v>
      </c>
      <c r="C27" t="str">
        <f>AllData!AO25</f>
        <v>-</v>
      </c>
      <c r="D27" t="str">
        <f>AllData!AS25</f>
        <v>The ECS shall be able to shut down the engine rapidly.</v>
      </c>
      <c r="E27" t="str">
        <f>AllData!AT25</f>
        <v>If over-speed protection is provided through hydromechanical means, the ECS shall be able to provide the overspeed function in between inspection and maintenance periods.</v>
      </c>
    </row>
    <row r="28" spans="1:5" x14ac:dyDescent="0.35">
      <c r="A28" t="str">
        <f>AllData!A27</f>
        <v>Student</v>
      </c>
      <c r="B28" t="str">
        <f>AllData!AN27</f>
        <v>The system shall provide means for shutting down the engine rapidly.</v>
      </c>
      <c r="C28" t="str">
        <f>AllData!AO27</f>
        <v>Where over-speed protection is provided through hydromechanical means the system shall demonstrate by test or other acceptable means that the over-speed function remains available between inspection and maintenance periods.</v>
      </c>
      <c r="D28" t="str">
        <f>AllData!AS27</f>
        <v>The system shall provide the means for shutting down the engine rapidly.</v>
      </c>
      <c r="E28" t="str">
        <f>AllData!AT27</f>
        <v>As long as the over-speed protection is provided through hydromechanical means the system must demonstrate by test or other acceptable means tat the over-speed function remains available between inspection and maintenance periods.</v>
      </c>
    </row>
    <row r="29" spans="1:5" x14ac:dyDescent="0.35">
      <c r="A29" t="str">
        <f>AllData!A28</f>
        <v>Student</v>
      </c>
      <c r="B29" t="str">
        <f>AllData!AN28</f>
        <v>The System shall rapidly provide the means for shutting down the engine</v>
      </c>
      <c r="C29" t="str">
        <f>AllData!AO28</f>
        <v>Where the control system includes an overspeed protection function provided through hydrological means, the ecs shall demonstrate by tests that over speed function remains available between inspection and maintenance periods.</v>
      </c>
      <c r="D29" t="str">
        <f>AllData!AS28</f>
        <v>ECS shall provide the Means with the ability to shut down the engine in 10m/s.</v>
      </c>
      <c r="E29" t="str">
        <f>AllData!AT28</f>
        <v>As long as the over-speed protection is provided by hydromechanical means the system shall demonstrate by tests that the over speed function remains available between inspection and maintain periods.</v>
      </c>
    </row>
    <row r="30" spans="1:5" x14ac:dyDescent="0.35">
      <c r="A30" t="str">
        <f>AllData!A29</f>
        <v>Student</v>
      </c>
      <c r="B30" t="str">
        <f>AllData!AN29</f>
        <v>shall provide Means for shutting down the Engine</v>
      </c>
      <c r="C30" t="str">
        <f>AllData!AO29</f>
        <v>Where hydromechanical means provide the over speed protection, the EARS shall demonstrate other acceptable means that remains the over-speed function.</v>
      </c>
      <c r="D30" t="str">
        <f>AllData!AS29</f>
        <v>The System should provide Means for shutting down the Engine in less than 5 seconds.</v>
      </c>
      <c r="E30" t="str">
        <f>AllData!AT29</f>
        <v>As Long as the over-speed protection is provided through hydromechanical means, the system shall demonstrate other acceptable means, so that the over speed fuction remains available between inspection and maintenance periods.</v>
      </c>
    </row>
    <row r="31" spans="1:5" x14ac:dyDescent="0.35">
      <c r="A31" t="str">
        <f>AllData!A30</f>
        <v>Student</v>
      </c>
      <c r="B31" t="str">
        <f>AllData!AN30</f>
        <v>The ECS shall provide the Enginge from means for shutting down rapidly.</v>
      </c>
      <c r="C31" t="str">
        <f>AllData!AO30</f>
        <v>Where over-speed protection is provided through hydromechanical means the ECS shall demonstrating by test or other acceptable means that the over-speed function remains available between inspection and maintenance periods.</v>
      </c>
      <c r="D31" t="str">
        <f>AllData!AS30</f>
        <v>The ECS should be designed in a way that a rapidly Shutdouwn of the Enginge is provided.</v>
      </c>
      <c r="E31" t="str">
        <f>AllData!AT30</f>
        <v>As long as over-speed protection is provided through hydromechanical means, it must be demonstrated by test or other acceptable means that the over speed-function remains available between inspection and maintenance periods.</v>
      </c>
    </row>
    <row r="32" spans="1:5" x14ac:dyDescent="0.35">
      <c r="A32" t="str">
        <f>AllData!A31</f>
        <v>Student</v>
      </c>
      <c r="B32" t="str">
        <f>AllData!AN31</f>
        <v>The system shall provided the Means for shutting down the Engine rapidly.</v>
      </c>
      <c r="C32" t="str">
        <f>AllData!AO31</f>
        <v>Where over-speed protection is provided through hydromechanical means, the System shall demonstrated by test or other acceptable means that the over-speed function remains available between inspection and maintenance periods.</v>
      </c>
      <c r="D32" t="str">
        <f>AllData!AS31</f>
        <v>The System shall provide the meaning for shutting down the Engine rapidly</v>
      </c>
      <c r="E32" t="str">
        <f>AllData!AT31</f>
        <v>As long as over-speed protection is provided through hydromechanical, the system must be demonstrated by test or other acceptable means.</v>
      </c>
    </row>
    <row r="33" spans="1:5" x14ac:dyDescent="0.35">
      <c r="A33" t="str">
        <f>AllData!A32</f>
        <v>Student</v>
      </c>
      <c r="B33" t="str">
        <f>AllData!AN32</f>
        <v>The ECS shall be able to shut downs in under 5 seconds.</v>
      </c>
      <c r="C33" t="str">
        <f>AllData!AO32</f>
        <v>Where the Ecs is in non-flight-mode the ECS shall be able to switch to over-speed protection.</v>
      </c>
      <c r="D33" t="str">
        <f>AllData!AS32</f>
        <v>The System shall be able to chut down in less than 10 seconds of time.</v>
      </c>
      <c r="E33" t="str">
        <f>AllData!AT32</f>
        <v>As Long as the System is in the state of non-flight, the System shall be able to go in over-speed function.</v>
      </c>
    </row>
    <row r="34" spans="1:5" x14ac:dyDescent="0.35">
      <c r="A34" t="str">
        <f>AllData!A33</f>
        <v>Student</v>
      </c>
      <c r="B34" t="str">
        <f>AllData!AN33</f>
        <v>The ECS shall be able to shut downs in under 5 seconds.</v>
      </c>
      <c r="C34" t="str">
        <f>AllData!AO33</f>
        <v>Where the Ecs is in non-flight-mode the ECS shall be able to switch to over-speed protection.</v>
      </c>
      <c r="D34" t="str">
        <f>AllData!AS33</f>
        <v>The System shall be able to chut down in less than 10 seconds of time.</v>
      </c>
      <c r="E34" t="str">
        <f>AllData!AT33</f>
        <v>As Long as the System is in the state of non-flight, the System shall be able to go in over-speed function.</v>
      </c>
    </row>
    <row r="35" spans="1:5" x14ac:dyDescent="0.35">
      <c r="A35" t="str">
        <f>AllData!A34</f>
        <v>Student</v>
      </c>
      <c r="B35" t="str">
        <f>AllData!AN34</f>
        <v>The system shall shut down the engine.</v>
      </c>
      <c r="C35" t="str">
        <f>AllData!AO34</f>
        <v>Where control system provides the over speed function shall by a test demostrate the function of the system.</v>
      </c>
      <c r="D35" t="str">
        <f>AllData!AS34</f>
        <v>The system shall be able to shut down the engine.</v>
      </c>
      <c r="E35" t="str">
        <f>AllData!AT34</f>
        <v>As long as the owner-speed protection is in the sate of acceptance, there is no inspection and maintains neccessary.</v>
      </c>
    </row>
    <row r="36" spans="1:5" x14ac:dyDescent="0.35">
      <c r="A36" t="str">
        <f>AllData!A35</f>
        <v>Student</v>
      </c>
      <c r="B36" t="str">
        <f>AllData!AN35</f>
        <v>The system shall be able to shut down the engine in under 10 seconds</v>
      </c>
      <c r="C36" t="str">
        <f>AllData!AO35</f>
        <v>Where the control system includes an over-speed protection, the control system shall test the availability of the over-speed function while the system is in non-flight mode</v>
      </c>
      <c r="D36" t="str">
        <f>AllData!AS35</f>
        <v>As long as the engine is running, the system must provide the user with the ability to shut down the engine in less than 10 seconds.</v>
      </c>
      <c r="E36" t="str">
        <f>AllData!AT35</f>
        <v>As long as the system is not in flight mode, the system shall provide the user with the ability to over-speed</v>
      </c>
    </row>
    <row r="37" spans="1:5" x14ac:dyDescent="0.35">
      <c r="A37" t="str">
        <f>AllData!A37</f>
        <v>Student</v>
      </c>
      <c r="B37" t="str">
        <f>AllData!AN37</f>
        <v>The engine shall be able to be rapidly shut off</v>
      </c>
      <c r="C37" t="str">
        <f>AllData!AO37</f>
        <v>Where over-speed protection is provided through hydromechanical means, the over-speed function shall be available between inspection and maintenance periods.</v>
      </c>
      <c r="D37" t="str">
        <f>AllData!AS37</f>
        <v>SHALL BE ABLE TO shut down engine rapidly</v>
      </c>
      <c r="E37" t="str">
        <f>AllData!AT37</f>
        <v>...</v>
      </c>
    </row>
    <row r="38" spans="1:5" x14ac:dyDescent="0.35">
      <c r="A38" t="str">
        <f>AllData!A38</f>
        <v>Student</v>
      </c>
      <c r="B38" t="str">
        <f>AllData!AN38</f>
        <v>The system shall provide a method to shut down the engine in less then 2 seconds</v>
      </c>
      <c r="C38" t="str">
        <f>AllData!AO38</f>
        <v>Where the system includes an over-speed protection through hydromechanical means the system shall test the avabilabity of the overspeed protection function in the inspection and maintenance periods "see example above"</v>
      </c>
      <c r="D38" t="str">
        <f>AllData!AS38</f>
        <v>The system shall provide the user with the ability to shut down the the engine in less then 2 seconds</v>
      </c>
      <c r="E38" t="str">
        <f>AllData!AT38</f>
        <v>As long as the system is in the state inspection and maintenance the system shall provide the user with the ability of over-speed protection</v>
      </c>
    </row>
    <row r="39" spans="1:5" x14ac:dyDescent="0.35">
      <c r="A39" t="str">
        <f>AllData!A39</f>
        <v>Student</v>
      </c>
      <c r="B39" t="str">
        <f>AllData!AN39</f>
        <v>The system shall be able to rapidly shut down the engine.</v>
      </c>
      <c r="C39" t="str">
        <f>AllData!AO39</f>
        <v>Where the system provides over-speed protection through hydromechanical means, the system shall keep the over-speed function available</v>
      </c>
      <c r="D39" t="str">
        <f>AllData!AS39</f>
        <v>The system shall provide the user with the ability to shut down the engine rapidly</v>
      </c>
      <c r="E39" t="str">
        <f>AllData!AT39</f>
        <v>As long as the system is in the state over-speed protection, the system shall provide the user with the over-speed function</v>
      </c>
    </row>
    <row r="40" spans="1:5" x14ac:dyDescent="0.35">
      <c r="A40" t="str">
        <f>AllData!A40</f>
        <v>Student</v>
      </c>
      <c r="B40" t="str">
        <f>AllData!AN40</f>
        <v>The engine shutting down rapidly shall be provided for means.</v>
      </c>
      <c r="C40" t="str">
        <f>AllData!AO40</f>
        <v>-</v>
      </c>
      <c r="D40" t="str">
        <f>AllData!AS40</f>
        <v>The Engine shall be provided for shutting down rapidly.</v>
      </c>
      <c r="E40" t="str">
        <f>AllData!AT40</f>
        <v>When over-speed protection is provided through hydromechanical means, it shall be demonstrated by test or other acceptable means that the over-speed function remains available between inspection and maintenance periods.</v>
      </c>
    </row>
    <row r="41" spans="1:5" x14ac:dyDescent="0.35">
      <c r="A41" t="str">
        <f>AllData!A41</f>
        <v>Student</v>
      </c>
      <c r="B41" t="str">
        <f>AllData!AN41</f>
        <v>The system shall provide means for shutting down the engine.</v>
      </c>
      <c r="C41" t="str">
        <f>AllData!AO41</f>
        <v>Where over-speed protection is provided through hydromechanical means, the system must be demonstrate by test or other acceptable means that the over-speed function remains available between inspection and maintenance periods.</v>
      </c>
      <c r="D41" t="str">
        <f>AllData!AS41</f>
        <v>The system shall provide means with the ability to shut down the engine rapidly.</v>
      </c>
      <c r="E41" t="str">
        <f>AllData!AT41</f>
        <v>As long as over-speed protection is provided through hydromechanical meansthe system shall demonstrate by test or other acceptable means that the over-speed function remains available between inspection and maintenance periods.</v>
      </c>
    </row>
    <row r="42" spans="1:5" x14ac:dyDescent="0.35">
      <c r="A42" t="str">
        <f>AllData!A42</f>
        <v>Student</v>
      </c>
      <c r="B42" t="str">
        <f>AllData!AN42</f>
        <v>The ECS shall must be provide means for shutting down the engine rapidly.</v>
      </c>
      <c r="C42" t="str">
        <f>AllData!AO42</f>
        <v>-</v>
      </c>
      <c r="D42" t="str">
        <f>AllData!AS42</f>
        <v>The system shall provide means for shutting down the engine rapidly.</v>
      </c>
      <c r="E42" t="str">
        <f>AllData!AT42</f>
        <v>-</v>
      </c>
    </row>
    <row r="43" spans="1:5" x14ac:dyDescent="0.35">
      <c r="A43" t="str">
        <f>AllData!A43</f>
        <v>Student</v>
      </c>
      <c r="B43" t="str">
        <f>AllData!AN43</f>
        <v>The ECS shall provide means for shutting down the engine rapidly.</v>
      </c>
      <c r="C43" t="str">
        <f>AllData!AO43</f>
        <v>Where the system includes a over-speed function, the system must demonstrate by test or other acceptable means that the over-speed function remains available between inspection and maintenance periods.</v>
      </c>
      <c r="D43" t="str">
        <f>AllData!AS43</f>
        <v>The ECS must be provided for shutting down the engine rapidly.</v>
      </c>
      <c r="E43" t="str">
        <f>AllData!AT43</f>
        <v>As long as the over-speed protection is provided through hydromechanical means, it must be demonstrated by test or other acceptable means that the over-speed function remains available between inspection and maintenance periods.</v>
      </c>
    </row>
    <row r="44" spans="1:5" x14ac:dyDescent="0.35">
      <c r="A44" t="str">
        <f>AllData!A44</f>
        <v>Student</v>
      </c>
      <c r="B44" t="str">
        <f>AllData!AN44</f>
        <v>-</v>
      </c>
      <c r="C44" t="str">
        <f>AllData!AO44</f>
        <v>-</v>
      </c>
      <c r="D44" t="str">
        <f>AllData!AS44</f>
        <v>The system must provide a rapidly possibility to shut down the engine.</v>
      </c>
      <c r="E44" t="str">
        <f>AllData!AT44</f>
        <v>If over-speed protection is provided through hydromechanical means, the system must demonstrate inspection need.</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1970-3F06-4A38-BA8F-62028407EBDC}">
  <dimension ref="A1:D216"/>
  <sheetViews>
    <sheetView workbookViewId="0">
      <selection sqref="A1:C2"/>
    </sheetView>
  </sheetViews>
  <sheetFormatPr baseColWidth="10" defaultRowHeight="13.5" x14ac:dyDescent="0.35"/>
  <sheetData>
    <row r="1" spans="1:4" ht="13.9" x14ac:dyDescent="0.4">
      <c r="A1" s="6" t="s">
        <v>257</v>
      </c>
      <c r="B1" s="6" t="s">
        <v>244</v>
      </c>
      <c r="C1" s="6" t="s">
        <v>243</v>
      </c>
      <c r="D1" s="6" t="s">
        <v>242</v>
      </c>
    </row>
    <row r="2" spans="1:4" x14ac:dyDescent="0.35">
      <c r="A2" t="str">
        <f>AllData!A2</f>
        <v>Student</v>
      </c>
      <c r="B2">
        <f>AllData!M2</f>
        <v>1</v>
      </c>
      <c r="C2">
        <f>AllData!L2</f>
        <v>3</v>
      </c>
      <c r="D2">
        <f>AllData!K2</f>
        <v>5</v>
      </c>
    </row>
    <row r="3" spans="1:4" x14ac:dyDescent="0.35">
      <c r="A3" t="str">
        <f>AllData!A5</f>
        <v>Student</v>
      </c>
      <c r="B3">
        <f>AllData!M5</f>
        <v>1</v>
      </c>
      <c r="C3">
        <f>AllData!L5</f>
        <v>2</v>
      </c>
      <c r="D3">
        <f>AllData!K5</f>
        <v>3</v>
      </c>
    </row>
    <row r="4" spans="1:4" x14ac:dyDescent="0.35">
      <c r="A4" t="str">
        <f>AllData!A6</f>
        <v>Student</v>
      </c>
      <c r="B4">
        <f>AllData!M6</f>
        <v>1</v>
      </c>
      <c r="C4">
        <f>AllData!L6</f>
        <v>5</v>
      </c>
      <c r="D4">
        <f>AllData!K6</f>
        <v>3</v>
      </c>
    </row>
    <row r="5" spans="1:4" x14ac:dyDescent="0.35">
      <c r="A5" t="str">
        <f>AllData!A7</f>
        <v>Student</v>
      </c>
      <c r="B5">
        <f>AllData!M7</f>
        <v>3</v>
      </c>
      <c r="C5">
        <f>AllData!L7</f>
        <v>3</v>
      </c>
      <c r="D5">
        <f>AllData!K7</f>
        <v>2</v>
      </c>
    </row>
    <row r="6" spans="1:4" x14ac:dyDescent="0.35">
      <c r="A6" t="str">
        <f>AllData!A8</f>
        <v>Student</v>
      </c>
      <c r="B6">
        <f>AllData!M8</f>
        <v>3</v>
      </c>
      <c r="C6">
        <f>AllData!L8</f>
        <v>4</v>
      </c>
      <c r="D6">
        <f>AllData!K8</f>
        <v>4</v>
      </c>
    </row>
    <row r="7" spans="1:4" x14ac:dyDescent="0.35">
      <c r="A7" t="str">
        <f>AllData!A9</f>
        <v>Student</v>
      </c>
      <c r="B7">
        <f>AllData!M9</f>
        <v>3</v>
      </c>
      <c r="C7">
        <f>AllData!L9</f>
        <v>3</v>
      </c>
      <c r="D7">
        <f>AllData!K9</f>
        <v>5</v>
      </c>
    </row>
    <row r="8" spans="1:4" x14ac:dyDescent="0.35">
      <c r="A8" t="str">
        <f>AllData!A10</f>
        <v>Student</v>
      </c>
      <c r="B8">
        <f>AllData!M10</f>
        <v>2</v>
      </c>
      <c r="C8">
        <f>AllData!L10</f>
        <v>4</v>
      </c>
      <c r="D8">
        <f>AllData!K10</f>
        <v>3</v>
      </c>
    </row>
    <row r="9" spans="1:4" x14ac:dyDescent="0.35">
      <c r="A9" t="str">
        <f>AllData!A11</f>
        <v>Student</v>
      </c>
      <c r="B9">
        <f>AllData!M11</f>
        <v>1</v>
      </c>
      <c r="C9">
        <f>AllData!L11</f>
        <v>2</v>
      </c>
      <c r="D9">
        <f>AllData!K11</f>
        <v>3</v>
      </c>
    </row>
    <row r="10" spans="1:4" x14ac:dyDescent="0.35">
      <c r="A10" t="str">
        <f>AllData!A12</f>
        <v>Student</v>
      </c>
      <c r="B10">
        <f>AllData!M12</f>
        <v>5</v>
      </c>
      <c r="C10">
        <f>AllData!L12</f>
        <v>3</v>
      </c>
      <c r="D10">
        <f>AllData!K12</f>
        <v>2</v>
      </c>
    </row>
    <row r="11" spans="1:4" x14ac:dyDescent="0.35">
      <c r="A11" t="str">
        <f>AllData!A13</f>
        <v>Student</v>
      </c>
      <c r="B11">
        <f>AllData!M13</f>
        <v>3</v>
      </c>
      <c r="C11">
        <f>AllData!L13</f>
        <v>3</v>
      </c>
      <c r="D11">
        <f>AllData!K13</f>
        <v>3</v>
      </c>
    </row>
    <row r="12" spans="1:4" x14ac:dyDescent="0.35">
      <c r="A12" t="str">
        <f>AllData!A14</f>
        <v>Student</v>
      </c>
      <c r="B12">
        <f>AllData!M14</f>
        <v>2</v>
      </c>
      <c r="C12">
        <f>AllData!L14</f>
        <v>5</v>
      </c>
      <c r="D12">
        <f>AllData!K14</f>
        <v>3</v>
      </c>
    </row>
    <row r="13" spans="1:4" x14ac:dyDescent="0.35">
      <c r="A13" t="str">
        <f>AllData!A15</f>
        <v>Student</v>
      </c>
      <c r="B13">
        <f>AllData!M15</f>
        <v>1</v>
      </c>
      <c r="C13">
        <f>AllData!L15</f>
        <v>3</v>
      </c>
      <c r="D13">
        <f>AllData!K15</f>
        <v>5</v>
      </c>
    </row>
    <row r="14" spans="1:4" x14ac:dyDescent="0.35">
      <c r="A14" t="str">
        <f>AllData!A16</f>
        <v>Student</v>
      </c>
      <c r="B14">
        <f>AllData!M16</f>
        <v>1</v>
      </c>
      <c r="C14">
        <f>AllData!L16</f>
        <v>3</v>
      </c>
      <c r="D14">
        <f>AllData!K16</f>
        <v>5</v>
      </c>
    </row>
    <row r="15" spans="1:4" x14ac:dyDescent="0.35">
      <c r="A15" t="str">
        <f>AllData!A18</f>
        <v>Student</v>
      </c>
      <c r="B15">
        <f>AllData!M18</f>
        <v>5</v>
      </c>
      <c r="C15">
        <f>AllData!L18</f>
        <v>4</v>
      </c>
      <c r="D15">
        <f>AllData!K18</f>
        <v>4</v>
      </c>
    </row>
    <row r="16" spans="1:4" x14ac:dyDescent="0.35">
      <c r="A16" t="str">
        <f>AllData!A19</f>
        <v>Student</v>
      </c>
      <c r="B16">
        <f>AllData!M19</f>
        <v>3</v>
      </c>
      <c r="C16">
        <f>AllData!L19</f>
        <v>2</v>
      </c>
      <c r="D16">
        <f>AllData!K19</f>
        <v>5</v>
      </c>
    </row>
    <row r="17" spans="1:4" x14ac:dyDescent="0.35">
      <c r="A17" t="str">
        <f>AllData!A20</f>
        <v>Student</v>
      </c>
      <c r="B17">
        <f>AllData!M20</f>
        <v>5</v>
      </c>
      <c r="C17">
        <f>AllData!L20</f>
        <v>3</v>
      </c>
      <c r="D17">
        <f>AllData!K20</f>
        <v>4</v>
      </c>
    </row>
    <row r="18" spans="1:4" x14ac:dyDescent="0.35">
      <c r="A18" t="str">
        <f>AllData!A21</f>
        <v>Student</v>
      </c>
      <c r="B18">
        <f>AllData!M21</f>
        <v>5</v>
      </c>
      <c r="C18">
        <f>AllData!L21</f>
        <v>4</v>
      </c>
      <c r="D18">
        <f>AllData!K21</f>
        <v>3</v>
      </c>
    </row>
    <row r="19" spans="1:4" x14ac:dyDescent="0.35">
      <c r="A19" t="str">
        <f>AllData!A22</f>
        <v>Student</v>
      </c>
      <c r="B19">
        <f>AllData!M22</f>
        <v>5</v>
      </c>
      <c r="C19">
        <f>AllData!L22</f>
        <v>3</v>
      </c>
      <c r="D19">
        <f>AllData!K22</f>
        <v>3</v>
      </c>
    </row>
    <row r="20" spans="1:4" x14ac:dyDescent="0.35">
      <c r="A20" t="str">
        <f>AllData!A23</f>
        <v>Student</v>
      </c>
      <c r="B20">
        <f>AllData!M23</f>
        <v>5</v>
      </c>
      <c r="C20">
        <f>AllData!L23</f>
        <v>5</v>
      </c>
      <c r="D20">
        <f>AllData!K23</f>
        <v>4</v>
      </c>
    </row>
    <row r="21" spans="1:4" x14ac:dyDescent="0.35">
      <c r="A21" t="str">
        <f>AllData!A24</f>
        <v>Student</v>
      </c>
      <c r="B21">
        <f>AllData!M24</f>
        <v>2</v>
      </c>
      <c r="C21">
        <f>AllData!L24</f>
        <v>5</v>
      </c>
      <c r="D21">
        <f>AllData!K24</f>
        <v>3</v>
      </c>
    </row>
    <row r="22" spans="1:4" x14ac:dyDescent="0.35">
      <c r="A22" t="str">
        <f>AllData!A25</f>
        <v>Student</v>
      </c>
      <c r="B22">
        <f>AllData!M25</f>
        <v>1</v>
      </c>
      <c r="C22">
        <f>AllData!L25</f>
        <v>5</v>
      </c>
      <c r="D22">
        <f>AllData!K25</f>
        <v>4</v>
      </c>
    </row>
    <row r="23" spans="1:4" x14ac:dyDescent="0.35">
      <c r="A23" t="str">
        <f>AllData!A27</f>
        <v>Student</v>
      </c>
      <c r="B23">
        <f>AllData!M27</f>
        <v>5</v>
      </c>
      <c r="C23">
        <f>AllData!L27</f>
        <v>2</v>
      </c>
      <c r="D23">
        <f>AllData!K27</f>
        <v>4</v>
      </c>
    </row>
    <row r="24" spans="1:4" x14ac:dyDescent="0.35">
      <c r="A24" t="str">
        <f>AllData!A28</f>
        <v>Student</v>
      </c>
      <c r="B24">
        <f>AllData!M28</f>
        <v>5</v>
      </c>
      <c r="C24">
        <f>AllData!L28</f>
        <v>3</v>
      </c>
      <c r="D24">
        <f>AllData!K28</f>
        <v>2</v>
      </c>
    </row>
    <row r="25" spans="1:4" x14ac:dyDescent="0.35">
      <c r="A25" t="str">
        <f>AllData!A29</f>
        <v>Student</v>
      </c>
      <c r="B25">
        <f>AllData!M29</f>
        <v>2</v>
      </c>
      <c r="C25">
        <f>AllData!L29</f>
        <v>4</v>
      </c>
      <c r="D25">
        <f>AllData!K29</f>
        <v>3</v>
      </c>
    </row>
    <row r="26" spans="1:4" x14ac:dyDescent="0.35">
      <c r="A26" t="str">
        <f>AllData!A30</f>
        <v>Student</v>
      </c>
      <c r="B26">
        <f>AllData!M30</f>
        <v>2</v>
      </c>
      <c r="C26">
        <f>AllData!L30</f>
        <v>4</v>
      </c>
      <c r="D26">
        <f>AllData!K30</f>
        <v>2</v>
      </c>
    </row>
    <row r="27" spans="1:4" x14ac:dyDescent="0.35">
      <c r="A27" t="str">
        <f>AllData!A31</f>
        <v>Student</v>
      </c>
      <c r="B27">
        <f>AllData!M31</f>
        <v>4</v>
      </c>
      <c r="C27">
        <f>AllData!L31</f>
        <v>2</v>
      </c>
      <c r="D27">
        <f>AllData!K31</f>
        <v>3</v>
      </c>
    </row>
    <row r="28" spans="1:4" x14ac:dyDescent="0.35">
      <c r="A28" t="str">
        <f>AllData!A32</f>
        <v>Student</v>
      </c>
      <c r="B28">
        <f>AllData!M32</f>
        <v>3</v>
      </c>
      <c r="C28">
        <f>AllData!L32</f>
        <v>2</v>
      </c>
      <c r="D28">
        <f>AllData!K32</f>
        <v>4</v>
      </c>
    </row>
    <row r="29" spans="1:4" x14ac:dyDescent="0.35">
      <c r="A29" t="str">
        <f>AllData!A33</f>
        <v>Student</v>
      </c>
      <c r="B29">
        <f>AllData!M33</f>
        <v>3</v>
      </c>
      <c r="C29">
        <f>AllData!L33</f>
        <v>2</v>
      </c>
      <c r="D29">
        <f>AllData!K33</f>
        <v>4</v>
      </c>
    </row>
    <row r="30" spans="1:4" x14ac:dyDescent="0.35">
      <c r="A30" t="str">
        <f>AllData!A34</f>
        <v>Student</v>
      </c>
      <c r="B30">
        <f>AllData!M34</f>
        <v>3</v>
      </c>
      <c r="C30">
        <f>AllData!L34</f>
        <v>4</v>
      </c>
      <c r="D30">
        <f>AllData!K34</f>
        <v>4</v>
      </c>
    </row>
    <row r="31" spans="1:4" x14ac:dyDescent="0.35">
      <c r="A31" t="str">
        <f>AllData!A35</f>
        <v>Student</v>
      </c>
      <c r="B31">
        <f>AllData!M35</f>
        <v>2</v>
      </c>
      <c r="C31">
        <f>AllData!L35</f>
        <v>1</v>
      </c>
      <c r="D31">
        <f>AllData!K35</f>
        <v>5</v>
      </c>
    </row>
    <row r="32" spans="1:4" x14ac:dyDescent="0.35">
      <c r="A32" t="str">
        <f>AllData!A37</f>
        <v>Student</v>
      </c>
      <c r="B32">
        <f>AllData!M37</f>
        <v>1</v>
      </c>
      <c r="C32">
        <f>AllData!L37</f>
        <v>4</v>
      </c>
      <c r="D32">
        <f>AllData!K37</f>
        <v>2</v>
      </c>
    </row>
    <row r="33" spans="1:4" x14ac:dyDescent="0.35">
      <c r="A33" t="str">
        <f>AllData!A38</f>
        <v>Student</v>
      </c>
      <c r="B33">
        <f>AllData!M38</f>
        <v>5</v>
      </c>
      <c r="C33">
        <f>AllData!L38</f>
        <v>3</v>
      </c>
      <c r="D33">
        <f>AllData!K38</f>
        <v>4</v>
      </c>
    </row>
    <row r="34" spans="1:4" x14ac:dyDescent="0.35">
      <c r="A34" t="str">
        <f>AllData!A39</f>
        <v>Student</v>
      </c>
      <c r="B34">
        <f>AllData!M39</f>
        <v>5</v>
      </c>
      <c r="C34">
        <f>AllData!L39</f>
        <v>3</v>
      </c>
      <c r="D34">
        <f>AllData!K39</f>
        <v>2</v>
      </c>
    </row>
    <row r="35" spans="1:4" x14ac:dyDescent="0.35">
      <c r="A35" t="str">
        <f>AllData!A40</f>
        <v>Student</v>
      </c>
      <c r="B35">
        <f>AllData!M40</f>
        <v>3</v>
      </c>
      <c r="C35">
        <f>AllData!L40</f>
        <v>5</v>
      </c>
      <c r="D35">
        <f>AllData!K40</f>
        <v>4</v>
      </c>
    </row>
    <row r="36" spans="1:4" x14ac:dyDescent="0.35">
      <c r="A36" t="str">
        <f>AllData!A41</f>
        <v>Student</v>
      </c>
      <c r="B36">
        <f>AllData!M41</f>
        <v>5</v>
      </c>
      <c r="C36">
        <f>AllData!L41</f>
        <v>2</v>
      </c>
      <c r="D36">
        <f>AllData!K41</f>
        <v>3</v>
      </c>
    </row>
    <row r="37" spans="1:4" x14ac:dyDescent="0.35">
      <c r="A37" t="str">
        <f>AllData!A42</f>
        <v>Student</v>
      </c>
      <c r="B37">
        <f>AllData!M42</f>
        <v>5</v>
      </c>
      <c r="C37">
        <f>AllData!L42</f>
        <v>3</v>
      </c>
      <c r="D37">
        <f>AllData!K42</f>
        <v>5</v>
      </c>
    </row>
    <row r="38" spans="1:4" x14ac:dyDescent="0.35">
      <c r="A38" t="str">
        <f>AllData!A43</f>
        <v>Student</v>
      </c>
      <c r="B38">
        <f>AllData!M43</f>
        <v>5</v>
      </c>
      <c r="C38">
        <f>AllData!L43</f>
        <v>4</v>
      </c>
      <c r="D38">
        <f>AllData!K43</f>
        <v>4</v>
      </c>
    </row>
    <row r="39" spans="1:4" x14ac:dyDescent="0.35">
      <c r="A39" t="str">
        <f>AllData!A44</f>
        <v>Student</v>
      </c>
      <c r="B39">
        <f>AllData!M44</f>
        <v>2</v>
      </c>
      <c r="C39">
        <f>AllData!L44</f>
        <v>4</v>
      </c>
      <c r="D39">
        <f>AllData!K44</f>
        <v>5</v>
      </c>
    </row>
    <row r="40" spans="1:4" x14ac:dyDescent="0.35">
      <c r="A40" t="str">
        <f>AllData!A2</f>
        <v>Student</v>
      </c>
      <c r="B40">
        <f>AllData!P2</f>
        <v>1</v>
      </c>
      <c r="C40">
        <f>AllData!N2</f>
        <v>5</v>
      </c>
      <c r="D40">
        <f>AllData!O2</f>
        <v>3</v>
      </c>
    </row>
    <row r="41" spans="1:4" x14ac:dyDescent="0.35">
      <c r="A41" t="str">
        <f>AllData!A5</f>
        <v>Student</v>
      </c>
      <c r="B41">
        <f>AllData!P5</f>
        <v>2</v>
      </c>
      <c r="C41">
        <f>AllData!N5</f>
        <v>2</v>
      </c>
      <c r="D41">
        <f>AllData!O5</f>
        <v>5</v>
      </c>
    </row>
    <row r="42" spans="1:4" x14ac:dyDescent="0.35">
      <c r="A42" t="str">
        <f>AllData!A6</f>
        <v>Student</v>
      </c>
      <c r="B42">
        <f>AllData!P6</f>
        <v>1</v>
      </c>
      <c r="C42">
        <f>AllData!N6</f>
        <v>3</v>
      </c>
      <c r="D42">
        <f>AllData!O6</f>
        <v>5</v>
      </c>
    </row>
    <row r="43" spans="1:4" x14ac:dyDescent="0.35">
      <c r="A43" t="str">
        <f>AllData!A7</f>
        <v>Student</v>
      </c>
      <c r="B43">
        <f>AllData!P7</f>
        <v>4</v>
      </c>
      <c r="C43">
        <f>AllData!N7</f>
        <v>3</v>
      </c>
      <c r="D43">
        <f>AllData!O7</f>
        <v>2</v>
      </c>
    </row>
    <row r="44" spans="1:4" x14ac:dyDescent="0.35">
      <c r="A44" t="str">
        <f>AllData!A8</f>
        <v>Student</v>
      </c>
      <c r="B44">
        <f>AllData!P8</f>
        <v>2</v>
      </c>
      <c r="C44">
        <f>AllData!N8</f>
        <v>2</v>
      </c>
      <c r="D44">
        <f>AllData!O8</f>
        <v>3</v>
      </c>
    </row>
    <row r="45" spans="1:4" x14ac:dyDescent="0.35">
      <c r="A45" t="str">
        <f>AllData!A9</f>
        <v>Student</v>
      </c>
      <c r="B45">
        <f>AllData!P9</f>
        <v>5</v>
      </c>
      <c r="C45">
        <f>AllData!N9</f>
        <v>3</v>
      </c>
      <c r="D45">
        <f>AllData!O9</f>
        <v>4</v>
      </c>
    </row>
    <row r="46" spans="1:4" x14ac:dyDescent="0.35">
      <c r="A46" t="str">
        <f>AllData!A10</f>
        <v>Student</v>
      </c>
      <c r="B46">
        <f>AllData!P10</f>
        <v>1</v>
      </c>
      <c r="C46">
        <f>AllData!N10</f>
        <v>2</v>
      </c>
      <c r="D46">
        <f>AllData!O10</f>
        <v>2</v>
      </c>
    </row>
    <row r="47" spans="1:4" x14ac:dyDescent="0.35">
      <c r="A47" t="str">
        <f>AllData!A11</f>
        <v>Student</v>
      </c>
      <c r="B47">
        <f>AllData!P11</f>
        <v>1</v>
      </c>
      <c r="C47">
        <f>AllData!N11</f>
        <v>3</v>
      </c>
      <c r="D47">
        <f>AllData!O11</f>
        <v>2</v>
      </c>
    </row>
    <row r="48" spans="1:4" x14ac:dyDescent="0.35">
      <c r="A48" t="str">
        <f>AllData!A12</f>
        <v>Student</v>
      </c>
      <c r="B48">
        <f>AllData!P12</f>
        <v>2</v>
      </c>
      <c r="C48">
        <f>AllData!N12</f>
        <v>5</v>
      </c>
      <c r="D48">
        <f>AllData!O12</f>
        <v>3</v>
      </c>
    </row>
    <row r="49" spans="1:4" x14ac:dyDescent="0.35">
      <c r="A49" t="str">
        <f>AllData!A13</f>
        <v>Student</v>
      </c>
      <c r="B49">
        <f>AllData!P13</f>
        <v>3</v>
      </c>
      <c r="C49">
        <f>AllData!N13</f>
        <v>3</v>
      </c>
      <c r="D49">
        <f>AllData!O13</f>
        <v>3</v>
      </c>
    </row>
    <row r="50" spans="1:4" x14ac:dyDescent="0.35">
      <c r="A50" t="str">
        <f>AllData!A14</f>
        <v>Student</v>
      </c>
      <c r="B50">
        <f>AllData!P14</f>
        <v>5</v>
      </c>
      <c r="C50">
        <f>AllData!N14</f>
        <v>3</v>
      </c>
      <c r="D50">
        <f>AllData!O14</f>
        <v>2</v>
      </c>
    </row>
    <row r="51" spans="1:4" x14ac:dyDescent="0.35">
      <c r="A51" t="str">
        <f>AllData!A15</f>
        <v>Student</v>
      </c>
      <c r="B51">
        <f>AllData!P15</f>
        <v>1</v>
      </c>
      <c r="C51">
        <f>AllData!N15</f>
        <v>5</v>
      </c>
      <c r="D51">
        <f>AllData!O15</f>
        <v>1</v>
      </c>
    </row>
    <row r="52" spans="1:4" x14ac:dyDescent="0.35">
      <c r="A52" t="str">
        <f>AllData!A16</f>
        <v>Student</v>
      </c>
      <c r="B52">
        <f>AllData!P16</f>
        <v>1</v>
      </c>
      <c r="C52">
        <f>AllData!N16</f>
        <v>5</v>
      </c>
      <c r="D52">
        <f>AllData!O16</f>
        <v>3</v>
      </c>
    </row>
    <row r="53" spans="1:4" x14ac:dyDescent="0.35">
      <c r="A53" t="str">
        <f>AllData!A18</f>
        <v>Student</v>
      </c>
      <c r="B53">
        <f>AllData!P18</f>
        <v>4</v>
      </c>
      <c r="C53">
        <f>AllData!N18</f>
        <v>5</v>
      </c>
      <c r="D53">
        <f>AllData!O18</f>
        <v>5</v>
      </c>
    </row>
    <row r="54" spans="1:4" x14ac:dyDescent="0.35">
      <c r="A54" t="str">
        <f>AllData!A19</f>
        <v>Student</v>
      </c>
      <c r="B54">
        <f>AllData!P19</f>
        <v>2</v>
      </c>
      <c r="C54">
        <f>AllData!N19</f>
        <v>5</v>
      </c>
      <c r="D54">
        <f>AllData!O19</f>
        <v>4</v>
      </c>
    </row>
    <row r="55" spans="1:4" x14ac:dyDescent="0.35">
      <c r="A55" t="str">
        <f>AllData!A20</f>
        <v>Student</v>
      </c>
      <c r="B55">
        <f>AllData!P20</f>
        <v>3</v>
      </c>
      <c r="C55">
        <f>AllData!N20</f>
        <v>5</v>
      </c>
      <c r="D55">
        <f>AllData!O20</f>
        <v>2</v>
      </c>
    </row>
    <row r="56" spans="1:4" x14ac:dyDescent="0.35">
      <c r="A56" t="str">
        <f>AllData!A21</f>
        <v>Student</v>
      </c>
      <c r="B56">
        <f>AllData!P21</f>
        <v>5</v>
      </c>
      <c r="C56">
        <f>AllData!N21</f>
        <v>4</v>
      </c>
      <c r="D56">
        <f>AllData!O21</f>
        <v>4</v>
      </c>
    </row>
    <row r="57" spans="1:4" x14ac:dyDescent="0.35">
      <c r="A57" t="str">
        <f>AllData!A22</f>
        <v>Student</v>
      </c>
      <c r="B57">
        <f>AllData!P22</f>
        <v>4</v>
      </c>
      <c r="C57">
        <f>AllData!N22</f>
        <v>5</v>
      </c>
      <c r="D57">
        <f>AllData!O22</f>
        <v>4</v>
      </c>
    </row>
    <row r="58" spans="1:4" x14ac:dyDescent="0.35">
      <c r="A58" t="str">
        <f>AllData!A23</f>
        <v>Student</v>
      </c>
      <c r="B58">
        <f>AllData!P23</f>
        <v>4</v>
      </c>
      <c r="C58">
        <f>AllData!N23</f>
        <v>4</v>
      </c>
      <c r="D58">
        <f>AllData!O23</f>
        <v>5</v>
      </c>
    </row>
    <row r="59" spans="1:4" x14ac:dyDescent="0.35">
      <c r="A59" t="str">
        <f>AllData!A24</f>
        <v>Student</v>
      </c>
      <c r="B59">
        <f>AllData!P24</f>
        <v>5</v>
      </c>
      <c r="C59">
        <f>AllData!N24</f>
        <v>1</v>
      </c>
      <c r="D59">
        <f>AllData!O24</f>
        <v>3</v>
      </c>
    </row>
    <row r="60" spans="1:4" x14ac:dyDescent="0.35">
      <c r="A60" t="str">
        <f>AllData!A25</f>
        <v>Student</v>
      </c>
      <c r="B60">
        <f>AllData!P25</f>
        <v>2</v>
      </c>
      <c r="C60">
        <f>AllData!N25</f>
        <v>3</v>
      </c>
      <c r="D60">
        <f>AllData!O25</f>
        <v>5</v>
      </c>
    </row>
    <row r="61" spans="1:4" x14ac:dyDescent="0.35">
      <c r="A61" t="str">
        <f>AllData!A27</f>
        <v>Student</v>
      </c>
      <c r="B61">
        <f>AllData!P27</f>
        <v>3</v>
      </c>
      <c r="C61">
        <f>AllData!N27</f>
        <v>2</v>
      </c>
      <c r="D61">
        <f>AllData!O27</f>
        <v>5</v>
      </c>
    </row>
    <row r="62" spans="1:4" x14ac:dyDescent="0.35">
      <c r="A62" t="str">
        <f>AllData!A28</f>
        <v>Student</v>
      </c>
      <c r="B62">
        <f>AllData!P28</f>
        <v>3</v>
      </c>
      <c r="C62">
        <f>AllData!N28</f>
        <v>2</v>
      </c>
      <c r="D62">
        <f>AllData!O28</f>
        <v>5</v>
      </c>
    </row>
    <row r="63" spans="1:4" x14ac:dyDescent="0.35">
      <c r="A63" t="str">
        <f>AllData!A29</f>
        <v>Student</v>
      </c>
      <c r="B63">
        <f>AllData!P29</f>
        <v>1</v>
      </c>
      <c r="C63">
        <f>AllData!N29</f>
        <v>2</v>
      </c>
      <c r="D63">
        <f>AllData!O29</f>
        <v>2</v>
      </c>
    </row>
    <row r="64" spans="1:4" x14ac:dyDescent="0.35">
      <c r="A64" t="str">
        <f>AllData!A30</f>
        <v>Student</v>
      </c>
      <c r="B64">
        <f>AllData!P30</f>
        <v>4</v>
      </c>
      <c r="C64">
        <f>AllData!N30</f>
        <v>3</v>
      </c>
      <c r="D64">
        <f>AllData!O30</f>
        <v>2</v>
      </c>
    </row>
    <row r="65" spans="1:4" x14ac:dyDescent="0.35">
      <c r="A65" t="str">
        <f>AllData!A31</f>
        <v>Student</v>
      </c>
      <c r="B65">
        <f>AllData!P31</f>
        <v>4</v>
      </c>
      <c r="C65">
        <f>AllData!N31</f>
        <v>3</v>
      </c>
      <c r="D65">
        <f>AllData!O31</f>
        <v>2</v>
      </c>
    </row>
    <row r="66" spans="1:4" x14ac:dyDescent="0.35">
      <c r="A66" t="str">
        <f>AllData!A32</f>
        <v>Student</v>
      </c>
      <c r="B66">
        <f>AllData!P32</f>
        <v>3</v>
      </c>
      <c r="C66">
        <f>AllData!N32</f>
        <v>4</v>
      </c>
      <c r="D66">
        <f>AllData!O32</f>
        <v>1</v>
      </c>
    </row>
    <row r="67" spans="1:4" x14ac:dyDescent="0.35">
      <c r="A67" t="str">
        <f>AllData!A33</f>
        <v>Student</v>
      </c>
      <c r="B67">
        <f>AllData!P33</f>
        <v>3</v>
      </c>
      <c r="C67">
        <f>AllData!N33</f>
        <v>4</v>
      </c>
      <c r="D67">
        <f>AllData!O33</f>
        <v>1</v>
      </c>
    </row>
    <row r="68" spans="1:4" x14ac:dyDescent="0.35">
      <c r="A68" t="str">
        <f>AllData!A34</f>
        <v>Student</v>
      </c>
      <c r="B68">
        <f>AllData!P34</f>
        <v>3</v>
      </c>
      <c r="C68">
        <f>AllData!N34</f>
        <v>3</v>
      </c>
      <c r="D68">
        <f>AllData!O34</f>
        <v>3</v>
      </c>
    </row>
    <row r="69" spans="1:4" x14ac:dyDescent="0.35">
      <c r="A69" t="str">
        <f>AllData!A35</f>
        <v>Student</v>
      </c>
      <c r="B69">
        <f>AllData!P35</f>
        <v>5</v>
      </c>
      <c r="C69">
        <f>AllData!N35</f>
        <v>3</v>
      </c>
      <c r="D69">
        <f>AllData!O35</f>
        <v>3</v>
      </c>
    </row>
    <row r="70" spans="1:4" x14ac:dyDescent="0.35">
      <c r="A70" t="str">
        <f>AllData!A37</f>
        <v>Student</v>
      </c>
      <c r="B70">
        <f>AllData!P37</f>
        <v>2</v>
      </c>
      <c r="C70">
        <f>AllData!N37</f>
        <v>2</v>
      </c>
      <c r="D70">
        <f>AllData!O37</f>
        <v>4</v>
      </c>
    </row>
    <row r="71" spans="1:4" x14ac:dyDescent="0.35">
      <c r="A71" t="str">
        <f>AllData!A38</f>
        <v>Student</v>
      </c>
      <c r="B71">
        <f>AllData!P38</f>
        <v>5</v>
      </c>
      <c r="C71">
        <f>AllData!N38</f>
        <v>4</v>
      </c>
      <c r="D71">
        <f>AllData!O38</f>
        <v>3</v>
      </c>
    </row>
    <row r="72" spans="1:4" x14ac:dyDescent="0.35">
      <c r="A72" t="str">
        <f>AllData!A39</f>
        <v>Student</v>
      </c>
      <c r="B72">
        <f>AllData!P39</f>
        <v>5</v>
      </c>
      <c r="C72">
        <f>AllData!N39</f>
        <v>2</v>
      </c>
      <c r="D72">
        <f>AllData!O39</f>
        <v>3</v>
      </c>
    </row>
    <row r="73" spans="1:4" x14ac:dyDescent="0.35">
      <c r="A73" t="str">
        <f>AllData!A40</f>
        <v>Student</v>
      </c>
      <c r="B73">
        <f>AllData!P40</f>
        <v>5</v>
      </c>
      <c r="C73">
        <f>AllData!N40</f>
        <v>5</v>
      </c>
      <c r="D73">
        <f>AllData!O40</f>
        <v>4</v>
      </c>
    </row>
    <row r="74" spans="1:4" x14ac:dyDescent="0.35">
      <c r="A74" t="str">
        <f>AllData!A41</f>
        <v>Student</v>
      </c>
      <c r="B74">
        <f>AllData!P41</f>
        <v>5</v>
      </c>
      <c r="C74">
        <f>AllData!N41</f>
        <v>3</v>
      </c>
      <c r="D74">
        <f>AllData!O41</f>
        <v>2</v>
      </c>
    </row>
    <row r="75" spans="1:4" x14ac:dyDescent="0.35">
      <c r="A75" t="str">
        <f>AllData!A42</f>
        <v>Student</v>
      </c>
      <c r="B75">
        <f>AllData!P42</f>
        <v>5</v>
      </c>
      <c r="C75">
        <f>AllData!N42</f>
        <v>2</v>
      </c>
      <c r="D75">
        <f>AllData!O42</f>
        <v>5</v>
      </c>
    </row>
    <row r="76" spans="1:4" x14ac:dyDescent="0.35">
      <c r="A76" t="str">
        <f>AllData!A43</f>
        <v>Student</v>
      </c>
      <c r="B76">
        <f>AllData!P43</f>
        <v>4</v>
      </c>
      <c r="C76">
        <f>AllData!N43</f>
        <v>5</v>
      </c>
      <c r="D76">
        <f>AllData!O43</f>
        <v>3</v>
      </c>
    </row>
    <row r="77" spans="1:4" x14ac:dyDescent="0.35">
      <c r="A77" t="str">
        <f>AllData!A44</f>
        <v>Student</v>
      </c>
      <c r="B77">
        <f>AllData!P44</f>
        <v>5</v>
      </c>
      <c r="C77">
        <f>AllData!N44</f>
        <v>5</v>
      </c>
      <c r="D77">
        <f>AllData!O44</f>
        <v>5</v>
      </c>
    </row>
    <row r="78" spans="1:4" x14ac:dyDescent="0.35">
      <c r="A78" t="str">
        <f>AllData!A2</f>
        <v>Student</v>
      </c>
      <c r="B78">
        <f>AllData!Q2</f>
        <v>1</v>
      </c>
      <c r="C78">
        <f>AllData!S2</f>
        <v>3</v>
      </c>
      <c r="D78">
        <f>AllData!R2</f>
        <v>5</v>
      </c>
    </row>
    <row r="79" spans="1:4" x14ac:dyDescent="0.35">
      <c r="A79" t="str">
        <f>AllData!A5</f>
        <v>Student</v>
      </c>
      <c r="B79">
        <f>AllData!Q5</f>
        <v>2</v>
      </c>
      <c r="C79">
        <f>AllData!S5</f>
        <v>3</v>
      </c>
      <c r="D79">
        <f>AllData!R5</f>
        <v>4</v>
      </c>
    </row>
    <row r="80" spans="1:4" x14ac:dyDescent="0.35">
      <c r="A80" t="str">
        <f>AllData!A6</f>
        <v>Student</v>
      </c>
      <c r="B80">
        <f>AllData!Q6</f>
        <v>1</v>
      </c>
      <c r="C80">
        <f>AllData!S6</f>
        <v>5</v>
      </c>
      <c r="D80">
        <f>AllData!R6</f>
        <v>3</v>
      </c>
    </row>
    <row r="81" spans="1:4" x14ac:dyDescent="0.35">
      <c r="A81" t="str">
        <f>AllData!A7</f>
        <v>Student</v>
      </c>
      <c r="B81">
        <f>AllData!Q7</f>
        <v>2</v>
      </c>
      <c r="C81">
        <f>AllData!S7</f>
        <v>2</v>
      </c>
      <c r="D81">
        <f>AllData!R7</f>
        <v>4</v>
      </c>
    </row>
    <row r="82" spans="1:4" x14ac:dyDescent="0.35">
      <c r="A82" t="str">
        <f>AllData!A8</f>
        <v>Student</v>
      </c>
      <c r="B82">
        <f>AllData!Q8</f>
        <v>3</v>
      </c>
      <c r="C82">
        <f>AllData!S8</f>
        <v>4</v>
      </c>
      <c r="D82">
        <f>AllData!R8</f>
        <v>4</v>
      </c>
    </row>
    <row r="83" spans="1:4" x14ac:dyDescent="0.35">
      <c r="A83" t="str">
        <f>AllData!A9</f>
        <v>Student</v>
      </c>
      <c r="B83">
        <f>AllData!Q9</f>
        <v>3</v>
      </c>
      <c r="C83">
        <f>AllData!S9</f>
        <v>5</v>
      </c>
      <c r="D83">
        <f>AllData!R9</f>
        <v>4</v>
      </c>
    </row>
    <row r="84" spans="1:4" x14ac:dyDescent="0.35">
      <c r="A84" t="str">
        <f>AllData!A10</f>
        <v>Student</v>
      </c>
      <c r="B84">
        <f>AllData!Q10</f>
        <v>4</v>
      </c>
      <c r="C84">
        <f>AllData!S10</f>
        <v>2</v>
      </c>
      <c r="D84">
        <f>AllData!R10</f>
        <v>4</v>
      </c>
    </row>
    <row r="85" spans="1:4" x14ac:dyDescent="0.35">
      <c r="A85" t="str">
        <f>AllData!A11</f>
        <v>Student</v>
      </c>
      <c r="B85">
        <f>AllData!Q11</f>
        <v>4</v>
      </c>
      <c r="C85">
        <f>AllData!S11</f>
        <v>3</v>
      </c>
      <c r="D85">
        <f>AllData!R11</f>
        <v>3</v>
      </c>
    </row>
    <row r="86" spans="1:4" x14ac:dyDescent="0.35">
      <c r="A86" t="str">
        <f>AllData!A12</f>
        <v>Student</v>
      </c>
      <c r="B86">
        <f>AllData!Q12</f>
        <v>3</v>
      </c>
      <c r="C86">
        <f>AllData!S12</f>
        <v>3</v>
      </c>
      <c r="D86">
        <f>AllData!R12</f>
        <v>5</v>
      </c>
    </row>
    <row r="87" spans="1:4" x14ac:dyDescent="0.35">
      <c r="A87" t="str">
        <f>AllData!A13</f>
        <v>Student</v>
      </c>
      <c r="B87">
        <f>AllData!Q13</f>
        <v>3</v>
      </c>
      <c r="C87">
        <f>AllData!S13</f>
        <v>3</v>
      </c>
      <c r="D87">
        <f>AllData!R13</f>
        <v>3</v>
      </c>
    </row>
    <row r="88" spans="1:4" x14ac:dyDescent="0.35">
      <c r="A88" t="str">
        <f>AllData!A14</f>
        <v>Student</v>
      </c>
      <c r="B88">
        <f>AllData!Q14</f>
        <v>5</v>
      </c>
      <c r="C88">
        <f>AllData!S14</f>
        <v>4</v>
      </c>
      <c r="D88">
        <f>AllData!R14</f>
        <v>3</v>
      </c>
    </row>
    <row r="89" spans="1:4" x14ac:dyDescent="0.35">
      <c r="A89" t="str">
        <f>AllData!A15</f>
        <v>Student</v>
      </c>
      <c r="B89">
        <f>AllData!Q15</f>
        <v>5</v>
      </c>
      <c r="C89">
        <f>AllData!S15</f>
        <v>1</v>
      </c>
      <c r="D89">
        <f>AllData!R15</f>
        <v>1</v>
      </c>
    </row>
    <row r="90" spans="1:4" x14ac:dyDescent="0.35">
      <c r="A90" t="str">
        <f>AllData!A16</f>
        <v>Student</v>
      </c>
      <c r="B90">
        <f>AllData!Q16</f>
        <v>1</v>
      </c>
      <c r="C90">
        <f>AllData!S16</f>
        <v>3</v>
      </c>
      <c r="D90">
        <f>AllData!R16</f>
        <v>5</v>
      </c>
    </row>
    <row r="91" spans="1:4" x14ac:dyDescent="0.35">
      <c r="A91" t="str">
        <f>AllData!A18</f>
        <v>Student</v>
      </c>
      <c r="B91">
        <f>AllData!Q18</f>
        <v>3</v>
      </c>
      <c r="C91">
        <f>AllData!S18</f>
        <v>3</v>
      </c>
      <c r="D91">
        <f>AllData!R18</f>
        <v>5</v>
      </c>
    </row>
    <row r="92" spans="1:4" x14ac:dyDescent="0.35">
      <c r="A92" t="str">
        <f>AllData!A19</f>
        <v>Student</v>
      </c>
      <c r="B92">
        <f>AllData!Q19</f>
        <v>5</v>
      </c>
      <c r="C92">
        <f>AllData!S19</f>
        <v>2</v>
      </c>
      <c r="D92">
        <f>AllData!R19</f>
        <v>4</v>
      </c>
    </row>
    <row r="93" spans="1:4" x14ac:dyDescent="0.35">
      <c r="A93" t="str">
        <f>AllData!A20</f>
        <v>Student</v>
      </c>
      <c r="B93">
        <f>AllData!Q20</f>
        <v>5</v>
      </c>
      <c r="C93">
        <f>AllData!S20</f>
        <v>2</v>
      </c>
      <c r="D93">
        <f>AllData!R20</f>
        <v>3</v>
      </c>
    </row>
    <row r="94" spans="1:4" x14ac:dyDescent="0.35">
      <c r="A94" t="str">
        <f>AllData!A21</f>
        <v>Student</v>
      </c>
      <c r="B94">
        <f>AllData!Q21</f>
        <v>5</v>
      </c>
      <c r="C94">
        <f>AllData!S21</f>
        <v>3</v>
      </c>
      <c r="D94">
        <f>AllData!R21</f>
        <v>4</v>
      </c>
    </row>
    <row r="95" spans="1:4" x14ac:dyDescent="0.35">
      <c r="A95" t="str">
        <f>AllData!A22</f>
        <v>Student</v>
      </c>
      <c r="B95">
        <f>AllData!Q22</f>
        <v>5</v>
      </c>
      <c r="C95">
        <f>AllData!S22</f>
        <v>3</v>
      </c>
      <c r="D95">
        <f>AllData!R22</f>
        <v>3</v>
      </c>
    </row>
    <row r="96" spans="1:4" x14ac:dyDescent="0.35">
      <c r="A96" t="str">
        <f>AllData!A23</f>
        <v>Student</v>
      </c>
      <c r="B96">
        <f>AllData!Q23</f>
        <v>4</v>
      </c>
      <c r="C96">
        <f>AllData!S23</f>
        <v>5</v>
      </c>
      <c r="D96">
        <f>AllData!R23</f>
        <v>4</v>
      </c>
    </row>
    <row r="97" spans="1:4" x14ac:dyDescent="0.35">
      <c r="A97" t="str">
        <f>AllData!A24</f>
        <v>Student</v>
      </c>
      <c r="B97">
        <f>AllData!Q24</f>
        <v>1</v>
      </c>
      <c r="C97">
        <f>AllData!S24</f>
        <v>5</v>
      </c>
      <c r="D97">
        <f>AllData!R24</f>
        <v>3</v>
      </c>
    </row>
    <row r="98" spans="1:4" x14ac:dyDescent="0.35">
      <c r="A98" t="str">
        <f>AllData!A25</f>
        <v>Student</v>
      </c>
      <c r="B98">
        <f>AllData!Q25</f>
        <v>4</v>
      </c>
      <c r="C98">
        <f>AllData!S25</f>
        <v>2</v>
      </c>
      <c r="D98">
        <f>AllData!R25</f>
        <v>5</v>
      </c>
    </row>
    <row r="99" spans="1:4" x14ac:dyDescent="0.35">
      <c r="A99" t="str">
        <f>AllData!A27</f>
        <v>Student</v>
      </c>
      <c r="B99">
        <f>AllData!Q27</f>
        <v>2</v>
      </c>
      <c r="C99">
        <f>AllData!S27</f>
        <v>2</v>
      </c>
      <c r="D99">
        <f>AllData!R27</f>
        <v>5</v>
      </c>
    </row>
    <row r="100" spans="1:4" x14ac:dyDescent="0.35">
      <c r="A100" t="str">
        <f>AllData!A28</f>
        <v>Student</v>
      </c>
      <c r="B100">
        <f>AllData!Q28</f>
        <v>5</v>
      </c>
      <c r="C100">
        <f>AllData!S28</f>
        <v>3</v>
      </c>
      <c r="D100">
        <f>AllData!R28</f>
        <v>2</v>
      </c>
    </row>
    <row r="101" spans="1:4" x14ac:dyDescent="0.35">
      <c r="A101" t="str">
        <f>AllData!A29</f>
        <v>Student</v>
      </c>
      <c r="B101">
        <f>AllData!Q29</f>
        <v>2</v>
      </c>
      <c r="C101">
        <f>AllData!S29</f>
        <v>5</v>
      </c>
      <c r="D101">
        <f>AllData!R29</f>
        <v>4</v>
      </c>
    </row>
    <row r="102" spans="1:4" x14ac:dyDescent="0.35">
      <c r="A102" t="str">
        <f>AllData!A30</f>
        <v>Student</v>
      </c>
      <c r="B102">
        <f>AllData!Q30</f>
        <v>3</v>
      </c>
      <c r="C102">
        <f>AllData!S30</f>
        <v>2</v>
      </c>
      <c r="D102">
        <f>AllData!R30</f>
        <v>4</v>
      </c>
    </row>
    <row r="103" spans="1:4" x14ac:dyDescent="0.35">
      <c r="A103" t="str">
        <f>AllData!A31</f>
        <v>Student</v>
      </c>
      <c r="B103">
        <f>AllData!Q31</f>
        <v>2</v>
      </c>
      <c r="C103">
        <f>AllData!S31</f>
        <v>4</v>
      </c>
      <c r="D103">
        <f>AllData!R31</f>
        <v>4</v>
      </c>
    </row>
    <row r="104" spans="1:4" x14ac:dyDescent="0.35">
      <c r="A104" t="str">
        <f>AllData!A32</f>
        <v>Student</v>
      </c>
      <c r="B104">
        <f>AllData!Q32</f>
        <v>2</v>
      </c>
      <c r="C104">
        <f>AllData!S32</f>
        <v>4</v>
      </c>
      <c r="D104">
        <f>AllData!R32</f>
        <v>3</v>
      </c>
    </row>
    <row r="105" spans="1:4" x14ac:dyDescent="0.35">
      <c r="A105" t="str">
        <f>AllData!A33</f>
        <v>Student</v>
      </c>
      <c r="B105">
        <f>AllData!Q33</f>
        <v>2</v>
      </c>
      <c r="C105">
        <f>AllData!S33</f>
        <v>4</v>
      </c>
      <c r="D105">
        <f>AllData!R33</f>
        <v>3</v>
      </c>
    </row>
    <row r="106" spans="1:4" x14ac:dyDescent="0.35">
      <c r="A106" t="str">
        <f>AllData!A34</f>
        <v>Student</v>
      </c>
      <c r="B106">
        <f>AllData!Q34</f>
        <v>3</v>
      </c>
      <c r="C106">
        <f>AllData!S34</f>
        <v>3</v>
      </c>
      <c r="D106">
        <f>AllData!R34</f>
        <v>3</v>
      </c>
    </row>
    <row r="107" spans="1:4" x14ac:dyDescent="0.35">
      <c r="A107" t="str">
        <f>AllData!A35</f>
        <v>Student</v>
      </c>
      <c r="B107">
        <f>AllData!Q35</f>
        <v>3</v>
      </c>
      <c r="C107">
        <f>AllData!S35</f>
        <v>3</v>
      </c>
      <c r="D107">
        <f>AllData!R35</f>
        <v>5</v>
      </c>
    </row>
    <row r="108" spans="1:4" x14ac:dyDescent="0.35">
      <c r="A108" t="str">
        <f>AllData!A37</f>
        <v>Student</v>
      </c>
      <c r="B108">
        <f>AllData!Q37</f>
        <v>3</v>
      </c>
      <c r="C108">
        <f>AllData!S37</f>
        <v>2</v>
      </c>
      <c r="D108">
        <f>AllData!R37</f>
        <v>4</v>
      </c>
    </row>
    <row r="109" spans="1:4" x14ac:dyDescent="0.35">
      <c r="A109" t="str">
        <f>AllData!A38</f>
        <v>Student</v>
      </c>
      <c r="B109">
        <f>AllData!Q38</f>
        <v>4</v>
      </c>
      <c r="C109">
        <f>AllData!S38</f>
        <v>3</v>
      </c>
      <c r="D109">
        <f>AllData!R38</f>
        <v>5</v>
      </c>
    </row>
    <row r="110" spans="1:4" x14ac:dyDescent="0.35">
      <c r="A110" t="str">
        <f>AllData!A39</f>
        <v>Student</v>
      </c>
      <c r="B110">
        <f>AllData!Q39</f>
        <v>2</v>
      </c>
      <c r="C110">
        <f>AllData!S39</f>
        <v>5</v>
      </c>
      <c r="D110">
        <f>AllData!R39</f>
        <v>4</v>
      </c>
    </row>
    <row r="111" spans="1:4" x14ac:dyDescent="0.35">
      <c r="A111" t="str">
        <f>AllData!A40</f>
        <v>Student</v>
      </c>
      <c r="B111">
        <f>AllData!Q40</f>
        <v>2</v>
      </c>
      <c r="C111">
        <f>AllData!S40</f>
        <v>4</v>
      </c>
      <c r="D111">
        <f>AllData!R40</f>
        <v>5</v>
      </c>
    </row>
    <row r="112" spans="1:4" x14ac:dyDescent="0.35">
      <c r="A112" t="str">
        <f>AllData!A41</f>
        <v>Student</v>
      </c>
      <c r="B112">
        <f>AllData!Q41</f>
        <v>5</v>
      </c>
      <c r="C112">
        <f>AllData!S41</f>
        <v>3</v>
      </c>
      <c r="D112">
        <f>AllData!R41</f>
        <v>2</v>
      </c>
    </row>
    <row r="113" spans="1:4" x14ac:dyDescent="0.35">
      <c r="A113" t="str">
        <f>AllData!A42</f>
        <v>Student</v>
      </c>
      <c r="B113">
        <f>AllData!Q42</f>
        <v>5</v>
      </c>
      <c r="C113">
        <f>AllData!S42</f>
        <v>2</v>
      </c>
      <c r="D113">
        <f>AllData!R42</f>
        <v>2</v>
      </c>
    </row>
    <row r="114" spans="1:4" x14ac:dyDescent="0.35">
      <c r="A114" t="str">
        <f>AllData!A43</f>
        <v>Student</v>
      </c>
      <c r="B114">
        <f>AllData!Q43</f>
        <v>4</v>
      </c>
      <c r="C114">
        <f>AllData!S43</f>
        <v>3</v>
      </c>
      <c r="D114">
        <f>AllData!R43</f>
        <v>5</v>
      </c>
    </row>
    <row r="115" spans="1:4" x14ac:dyDescent="0.35">
      <c r="A115" t="str">
        <f>AllData!A44</f>
        <v>Student</v>
      </c>
      <c r="B115">
        <f>AllData!Q44</f>
        <v>3</v>
      </c>
      <c r="C115">
        <f>AllData!S44</f>
        <v>4</v>
      </c>
      <c r="D115">
        <f>AllData!R44</f>
        <v>5</v>
      </c>
    </row>
    <row r="116" spans="1:4" x14ac:dyDescent="0.35">
      <c r="A116" t="str">
        <f>AllData!A2</f>
        <v>Student</v>
      </c>
      <c r="B116">
        <f>AllData!U2</f>
        <v>5</v>
      </c>
      <c r="C116">
        <f>AllData!V2</f>
        <v>2</v>
      </c>
      <c r="D116">
        <f>AllData!T2</f>
        <v>1</v>
      </c>
    </row>
    <row r="117" spans="1:4" x14ac:dyDescent="0.35">
      <c r="A117" t="str">
        <f>AllData!A5</f>
        <v>Student</v>
      </c>
      <c r="B117">
        <f>AllData!U5</f>
        <v>1</v>
      </c>
      <c r="C117">
        <f>AllData!V5</f>
        <v>3</v>
      </c>
      <c r="D117">
        <f>AllData!T5</f>
        <v>2</v>
      </c>
    </row>
    <row r="118" spans="1:4" x14ac:dyDescent="0.35">
      <c r="A118" t="str">
        <f>AllData!A6</f>
        <v>Student</v>
      </c>
      <c r="B118">
        <f>AllData!U6</f>
        <v>4</v>
      </c>
      <c r="C118">
        <f>AllData!V6</f>
        <v>2</v>
      </c>
      <c r="D118">
        <f>AllData!T6</f>
        <v>5</v>
      </c>
    </row>
    <row r="119" spans="1:4" x14ac:dyDescent="0.35">
      <c r="A119" t="str">
        <f>AllData!A7</f>
        <v>Student</v>
      </c>
      <c r="B119">
        <f>AllData!U7</f>
        <v>3</v>
      </c>
      <c r="C119">
        <f>AllData!V7</f>
        <v>2</v>
      </c>
      <c r="D119">
        <f>AllData!T7</f>
        <v>2</v>
      </c>
    </row>
    <row r="120" spans="1:4" x14ac:dyDescent="0.35">
      <c r="A120" t="str">
        <f>AllData!A8</f>
        <v>Student</v>
      </c>
      <c r="B120">
        <f>AllData!U8</f>
        <v>2</v>
      </c>
      <c r="C120">
        <f>AllData!V8</f>
        <v>4</v>
      </c>
      <c r="D120">
        <f>AllData!T8</f>
        <v>4</v>
      </c>
    </row>
    <row r="121" spans="1:4" x14ac:dyDescent="0.35">
      <c r="A121" t="str">
        <f>AllData!A9</f>
        <v>Student</v>
      </c>
      <c r="B121">
        <f>AllData!U9</f>
        <v>2</v>
      </c>
      <c r="C121">
        <f>AllData!V9</f>
        <v>5</v>
      </c>
      <c r="D121">
        <f>AllData!T9</f>
        <v>3</v>
      </c>
    </row>
    <row r="122" spans="1:4" x14ac:dyDescent="0.35">
      <c r="A122" t="str">
        <f>AllData!A10</f>
        <v>Student</v>
      </c>
      <c r="B122">
        <f>AllData!U10</f>
        <v>2</v>
      </c>
      <c r="C122">
        <f>AllData!V10</f>
        <v>4</v>
      </c>
      <c r="D122">
        <f>AllData!T10</f>
        <v>3</v>
      </c>
    </row>
    <row r="123" spans="1:4" x14ac:dyDescent="0.35">
      <c r="A123" t="str">
        <f>AllData!A11</f>
        <v>Student</v>
      </c>
      <c r="B123">
        <f>AllData!U11</f>
        <v>2</v>
      </c>
      <c r="C123">
        <f>AllData!V11</f>
        <v>2</v>
      </c>
      <c r="D123">
        <f>AllData!T11</f>
        <v>3</v>
      </c>
    </row>
    <row r="124" spans="1:4" x14ac:dyDescent="0.35">
      <c r="A124" t="str">
        <f>AllData!A12</f>
        <v>Student</v>
      </c>
      <c r="B124">
        <f>AllData!U12</f>
        <v>5</v>
      </c>
      <c r="C124">
        <f>AllData!V12</f>
        <v>3</v>
      </c>
      <c r="D124">
        <f>AllData!T12</f>
        <v>3</v>
      </c>
    </row>
    <row r="125" spans="1:4" x14ac:dyDescent="0.35">
      <c r="A125" t="str">
        <f>AllData!A13</f>
        <v>Student</v>
      </c>
      <c r="B125">
        <f>AllData!U13</f>
        <v>3</v>
      </c>
      <c r="C125">
        <f>AllData!V13</f>
        <v>3</v>
      </c>
      <c r="D125">
        <f>AllData!T13</f>
        <v>3</v>
      </c>
    </row>
    <row r="126" spans="1:4" x14ac:dyDescent="0.35">
      <c r="A126" t="str">
        <f>AllData!A14</f>
        <v>Student</v>
      </c>
      <c r="B126">
        <f>AllData!U14</f>
        <v>5</v>
      </c>
      <c r="C126">
        <f>AllData!V14</f>
        <v>3</v>
      </c>
      <c r="D126">
        <f>AllData!T14</f>
        <v>4</v>
      </c>
    </row>
    <row r="127" spans="1:4" x14ac:dyDescent="0.35">
      <c r="A127" t="str">
        <f>AllData!A15</f>
        <v>Student</v>
      </c>
      <c r="B127">
        <f>AllData!U15</f>
        <v>1</v>
      </c>
      <c r="C127">
        <f>AllData!V15</f>
        <v>5</v>
      </c>
      <c r="D127">
        <f>AllData!T15</f>
        <v>3</v>
      </c>
    </row>
    <row r="128" spans="1:4" x14ac:dyDescent="0.35">
      <c r="A128" t="str">
        <f>AllData!A16</f>
        <v>Student</v>
      </c>
      <c r="B128">
        <f>AllData!U16</f>
        <v>1</v>
      </c>
      <c r="C128">
        <f>AllData!V16</f>
        <v>4</v>
      </c>
      <c r="D128">
        <f>AllData!T16</f>
        <v>5</v>
      </c>
    </row>
    <row r="129" spans="1:4" x14ac:dyDescent="0.35">
      <c r="A129" t="str">
        <f>AllData!A18</f>
        <v>Student</v>
      </c>
      <c r="B129">
        <f>AllData!U18</f>
        <v>5</v>
      </c>
      <c r="C129">
        <f>AllData!V18</f>
        <v>4</v>
      </c>
      <c r="D129">
        <f>AllData!T18</f>
        <v>3</v>
      </c>
    </row>
    <row r="130" spans="1:4" x14ac:dyDescent="0.35">
      <c r="A130" t="str">
        <f>AllData!A19</f>
        <v>Student</v>
      </c>
      <c r="B130">
        <f>AllData!U19</f>
        <v>4</v>
      </c>
      <c r="C130">
        <f>AllData!V19</f>
        <v>3</v>
      </c>
      <c r="D130">
        <f>AllData!T19</f>
        <v>5</v>
      </c>
    </row>
    <row r="131" spans="1:4" x14ac:dyDescent="0.35">
      <c r="A131" t="str">
        <f>AllData!A20</f>
        <v>Student</v>
      </c>
      <c r="B131">
        <f>AllData!U20</f>
        <v>5</v>
      </c>
      <c r="C131">
        <f>AllData!V20</f>
        <v>4</v>
      </c>
      <c r="D131">
        <f>AllData!T20</f>
        <v>3</v>
      </c>
    </row>
    <row r="132" spans="1:4" x14ac:dyDescent="0.35">
      <c r="A132" t="str">
        <f>AllData!A21</f>
        <v>Student</v>
      </c>
      <c r="B132">
        <f>AllData!U21</f>
        <v>3</v>
      </c>
      <c r="C132">
        <f>AllData!V21</f>
        <v>4</v>
      </c>
      <c r="D132">
        <f>AllData!T21</f>
        <v>5</v>
      </c>
    </row>
    <row r="133" spans="1:4" x14ac:dyDescent="0.35">
      <c r="A133" t="str">
        <f>AllData!A22</f>
        <v>Student</v>
      </c>
      <c r="B133">
        <f>AllData!U22</f>
        <v>5</v>
      </c>
      <c r="C133">
        <f>AllData!V22</f>
        <v>1</v>
      </c>
      <c r="D133">
        <f>AllData!T22</f>
        <v>2</v>
      </c>
    </row>
    <row r="134" spans="1:4" x14ac:dyDescent="0.35">
      <c r="A134" t="str">
        <f>AllData!A23</f>
        <v>Student</v>
      </c>
      <c r="B134">
        <f>AllData!U23</f>
        <v>1</v>
      </c>
      <c r="C134">
        <f>AllData!V23</f>
        <v>5</v>
      </c>
      <c r="D134">
        <f>AllData!T23</f>
        <v>3</v>
      </c>
    </row>
    <row r="135" spans="1:4" x14ac:dyDescent="0.35">
      <c r="A135" t="str">
        <f>AllData!A24</f>
        <v>Student</v>
      </c>
      <c r="B135">
        <f>AllData!U24</f>
        <v>5</v>
      </c>
      <c r="C135">
        <f>AllData!V24</f>
        <v>2</v>
      </c>
      <c r="D135">
        <f>AllData!T24</f>
        <v>3</v>
      </c>
    </row>
    <row r="136" spans="1:4" x14ac:dyDescent="0.35">
      <c r="A136" t="str">
        <f>AllData!A25</f>
        <v>Student</v>
      </c>
      <c r="B136">
        <f>AllData!U25</f>
        <v>1</v>
      </c>
      <c r="C136">
        <f>AllData!V25</f>
        <v>5</v>
      </c>
      <c r="D136">
        <f>AllData!T25</f>
        <v>2</v>
      </c>
    </row>
    <row r="137" spans="1:4" x14ac:dyDescent="0.35">
      <c r="A137" t="str">
        <f>AllData!A27</f>
        <v>Student</v>
      </c>
      <c r="B137">
        <f>AllData!U27</f>
        <v>1</v>
      </c>
      <c r="C137">
        <f>AllData!V27</f>
        <v>1</v>
      </c>
      <c r="D137">
        <f>AllData!T27</f>
        <v>5</v>
      </c>
    </row>
    <row r="138" spans="1:4" x14ac:dyDescent="0.35">
      <c r="A138" t="str">
        <f>AllData!A28</f>
        <v>Student</v>
      </c>
      <c r="B138">
        <f>AllData!U28</f>
        <v>2</v>
      </c>
      <c r="C138">
        <f>AllData!V28</f>
        <v>3</v>
      </c>
      <c r="D138">
        <f>AllData!T28</f>
        <v>5</v>
      </c>
    </row>
    <row r="139" spans="1:4" x14ac:dyDescent="0.35">
      <c r="A139" t="str">
        <f>AllData!A29</f>
        <v>Student</v>
      </c>
      <c r="B139">
        <f>AllData!U29</f>
        <v>3</v>
      </c>
      <c r="C139">
        <f>AllData!V29</f>
        <v>5</v>
      </c>
      <c r="D139">
        <f>AllData!T29</f>
        <v>4</v>
      </c>
    </row>
    <row r="140" spans="1:4" x14ac:dyDescent="0.35">
      <c r="A140" t="str">
        <f>AllData!A30</f>
        <v>Student</v>
      </c>
      <c r="B140">
        <f>AllData!U30</f>
        <v>4</v>
      </c>
      <c r="C140">
        <f>AllData!V30</f>
        <v>3</v>
      </c>
      <c r="D140">
        <f>AllData!T30</f>
        <v>2</v>
      </c>
    </row>
    <row r="141" spans="1:4" x14ac:dyDescent="0.35">
      <c r="A141" t="str">
        <f>AllData!A31</f>
        <v>Student</v>
      </c>
      <c r="B141">
        <f>AllData!U31</f>
        <v>2</v>
      </c>
      <c r="C141">
        <f>AllData!V31</f>
        <v>3</v>
      </c>
      <c r="D141">
        <f>AllData!T31</f>
        <v>3</v>
      </c>
    </row>
    <row r="142" spans="1:4" x14ac:dyDescent="0.35">
      <c r="A142" t="str">
        <f>AllData!A32</f>
        <v>Student</v>
      </c>
      <c r="B142">
        <f>AllData!U32</f>
        <v>3</v>
      </c>
      <c r="C142">
        <f>AllData!V32</f>
        <v>4</v>
      </c>
      <c r="D142">
        <f>AllData!T32</f>
        <v>4</v>
      </c>
    </row>
    <row r="143" spans="1:4" x14ac:dyDescent="0.35">
      <c r="A143" t="str">
        <f>AllData!A33</f>
        <v>Student</v>
      </c>
      <c r="B143">
        <f>AllData!U33</f>
        <v>3</v>
      </c>
      <c r="C143">
        <f>AllData!V33</f>
        <v>4</v>
      </c>
      <c r="D143">
        <f>AllData!T33</f>
        <v>4</v>
      </c>
    </row>
    <row r="144" spans="1:4" x14ac:dyDescent="0.35">
      <c r="A144" t="str">
        <f>AllData!A34</f>
        <v>Student</v>
      </c>
      <c r="B144">
        <f>AllData!U34</f>
        <v>4</v>
      </c>
      <c r="C144">
        <f>AllData!V34</f>
        <v>4</v>
      </c>
      <c r="D144">
        <f>AllData!T34</f>
        <v>3</v>
      </c>
    </row>
    <row r="145" spans="1:4" x14ac:dyDescent="0.35">
      <c r="A145" t="str">
        <f>AllData!A35</f>
        <v>Student</v>
      </c>
      <c r="B145">
        <f>AllData!U35</f>
        <v>1</v>
      </c>
      <c r="C145">
        <f>AllData!V35</f>
        <v>3</v>
      </c>
      <c r="D145">
        <f>AllData!T35</f>
        <v>5</v>
      </c>
    </row>
    <row r="146" spans="1:4" x14ac:dyDescent="0.35">
      <c r="A146" t="str">
        <f>AllData!A37</f>
        <v>Student</v>
      </c>
      <c r="B146">
        <f>AllData!U37</f>
        <v>4</v>
      </c>
      <c r="C146">
        <f>AllData!V37</f>
        <v>5</v>
      </c>
      <c r="D146">
        <f>AllData!T37</f>
        <v>4</v>
      </c>
    </row>
    <row r="147" spans="1:4" x14ac:dyDescent="0.35">
      <c r="A147" t="str">
        <f>AllData!A38</f>
        <v>Student</v>
      </c>
      <c r="B147">
        <f>AllData!U38</f>
        <v>3</v>
      </c>
      <c r="C147">
        <f>AllData!V38</f>
        <v>2</v>
      </c>
      <c r="D147">
        <f>AllData!T38</f>
        <v>5</v>
      </c>
    </row>
    <row r="148" spans="1:4" x14ac:dyDescent="0.35">
      <c r="A148" t="str">
        <f>AllData!A39</f>
        <v>Student</v>
      </c>
      <c r="B148">
        <f>AllData!U39</f>
        <v>5</v>
      </c>
      <c r="C148">
        <f>AllData!V39</f>
        <v>2</v>
      </c>
      <c r="D148">
        <f>AllData!T39</f>
        <v>3</v>
      </c>
    </row>
    <row r="149" spans="1:4" x14ac:dyDescent="0.35">
      <c r="A149" t="str">
        <f>AllData!A40</f>
        <v>Student</v>
      </c>
      <c r="B149">
        <f>AllData!U40</f>
        <v>3</v>
      </c>
      <c r="C149">
        <f>AllData!V40</f>
        <v>5</v>
      </c>
      <c r="D149">
        <f>AllData!T40</f>
        <v>5</v>
      </c>
    </row>
    <row r="150" spans="1:4" x14ac:dyDescent="0.35">
      <c r="A150" t="str">
        <f>AllData!A41</f>
        <v>Student</v>
      </c>
      <c r="B150">
        <f>AllData!U41</f>
        <v>4</v>
      </c>
      <c r="C150">
        <f>AllData!V41</f>
        <v>5</v>
      </c>
      <c r="D150">
        <f>AllData!T41</f>
        <v>4</v>
      </c>
    </row>
    <row r="151" spans="1:4" x14ac:dyDescent="0.35">
      <c r="A151" t="str">
        <f>AllData!A42</f>
        <v>Student</v>
      </c>
      <c r="B151">
        <f>AllData!U42</f>
        <v>3</v>
      </c>
      <c r="C151">
        <f>AllData!V42</f>
        <v>3</v>
      </c>
      <c r="D151">
        <f>AllData!T42</f>
        <v>5</v>
      </c>
    </row>
    <row r="152" spans="1:4" x14ac:dyDescent="0.35">
      <c r="A152" t="str">
        <f>AllData!A43</f>
        <v>Student</v>
      </c>
      <c r="B152">
        <f>AllData!U43</f>
        <v>1</v>
      </c>
      <c r="C152">
        <f>AllData!V43</f>
        <v>1</v>
      </c>
      <c r="D152">
        <f>AllData!T43</f>
        <v>5</v>
      </c>
    </row>
    <row r="153" spans="1:4" x14ac:dyDescent="0.35">
      <c r="A153" t="str">
        <f>AllData!A44</f>
        <v>Student</v>
      </c>
      <c r="B153">
        <f>AllData!U44</f>
        <v>4</v>
      </c>
      <c r="C153">
        <f>AllData!V44</f>
        <v>4</v>
      </c>
      <c r="D153">
        <f>AllData!T44</f>
        <v>5</v>
      </c>
    </row>
    <row r="154" spans="1:4" x14ac:dyDescent="0.35">
      <c r="A154" t="str">
        <f>AllData!A2</f>
        <v>Student</v>
      </c>
      <c r="B154">
        <f>AllData!X2</f>
        <v>5</v>
      </c>
      <c r="C154">
        <f>AllData!W2</f>
        <v>3</v>
      </c>
      <c r="D154">
        <f>AllData!Y2</f>
        <v>1</v>
      </c>
    </row>
    <row r="155" spans="1:4" x14ac:dyDescent="0.35">
      <c r="A155" t="str">
        <f>AllData!A5</f>
        <v>Student</v>
      </c>
      <c r="B155">
        <f>AllData!X5</f>
        <v>3</v>
      </c>
      <c r="C155">
        <f>AllData!W5</f>
        <v>5</v>
      </c>
      <c r="D155">
        <f>AllData!Y5</f>
        <v>2</v>
      </c>
    </row>
    <row r="156" spans="1:4" x14ac:dyDescent="0.35">
      <c r="A156" t="str">
        <f>AllData!A6</f>
        <v>Student</v>
      </c>
      <c r="B156">
        <f>AllData!X6</f>
        <v>1</v>
      </c>
      <c r="C156">
        <f>AllData!W6</f>
        <v>5</v>
      </c>
      <c r="D156">
        <f>AllData!Y6</f>
        <v>1</v>
      </c>
    </row>
    <row r="157" spans="1:4" x14ac:dyDescent="0.35">
      <c r="A157" t="str">
        <f>AllData!A7</f>
        <v>Student</v>
      </c>
      <c r="B157">
        <f>AllData!X7</f>
        <v>5</v>
      </c>
      <c r="C157">
        <f>AllData!W7</f>
        <v>5</v>
      </c>
      <c r="D157">
        <f>AllData!Y7</f>
        <v>2</v>
      </c>
    </row>
    <row r="158" spans="1:4" x14ac:dyDescent="0.35">
      <c r="A158" t="str">
        <f>AllData!A8</f>
        <v>Student</v>
      </c>
      <c r="B158">
        <f>AllData!X8</f>
        <v>4</v>
      </c>
      <c r="C158">
        <f>AllData!W8</f>
        <v>4</v>
      </c>
      <c r="D158">
        <f>AllData!Y8</f>
        <v>5</v>
      </c>
    </row>
    <row r="159" spans="1:4" x14ac:dyDescent="0.35">
      <c r="A159" t="str">
        <f>AllData!A9</f>
        <v>Student</v>
      </c>
      <c r="B159">
        <f>AllData!X9</f>
        <v>3</v>
      </c>
      <c r="C159">
        <f>AllData!W9</f>
        <v>4</v>
      </c>
      <c r="D159">
        <f>AllData!Y9</f>
        <v>5</v>
      </c>
    </row>
    <row r="160" spans="1:4" x14ac:dyDescent="0.35">
      <c r="A160" t="str">
        <f>AllData!A10</f>
        <v>Student</v>
      </c>
      <c r="B160">
        <f>AllData!X10</f>
        <v>3</v>
      </c>
      <c r="C160">
        <f>AllData!W10</f>
        <v>4</v>
      </c>
      <c r="D160">
        <f>AllData!Y10</f>
        <v>5</v>
      </c>
    </row>
    <row r="161" spans="1:4" x14ac:dyDescent="0.35">
      <c r="A161" t="str">
        <f>AllData!A11</f>
        <v>Student</v>
      </c>
      <c r="B161">
        <f>AllData!X11</f>
        <v>3</v>
      </c>
      <c r="C161">
        <f>AllData!W11</f>
        <v>3</v>
      </c>
      <c r="D161">
        <f>AllData!Y11</f>
        <v>4</v>
      </c>
    </row>
    <row r="162" spans="1:4" x14ac:dyDescent="0.35">
      <c r="A162" t="str">
        <f>AllData!A12</f>
        <v>Student</v>
      </c>
      <c r="B162">
        <f>AllData!X12</f>
        <v>5</v>
      </c>
      <c r="C162">
        <f>AllData!W12</f>
        <v>4</v>
      </c>
      <c r="D162">
        <f>AllData!Y12</f>
        <v>3</v>
      </c>
    </row>
    <row r="163" spans="1:4" x14ac:dyDescent="0.35">
      <c r="A163" t="str">
        <f>AllData!A13</f>
        <v>Student</v>
      </c>
      <c r="B163">
        <f>AllData!X13</f>
        <v>3</v>
      </c>
      <c r="C163">
        <f>AllData!W13</f>
        <v>3</v>
      </c>
      <c r="D163">
        <f>AllData!Y13</f>
        <v>3</v>
      </c>
    </row>
    <row r="164" spans="1:4" x14ac:dyDescent="0.35">
      <c r="A164" t="str">
        <f>AllData!A14</f>
        <v>Student</v>
      </c>
      <c r="B164">
        <f>AllData!X14</f>
        <v>4</v>
      </c>
      <c r="C164">
        <f>AllData!W14</f>
        <v>3</v>
      </c>
      <c r="D164">
        <f>AllData!Y14</f>
        <v>5</v>
      </c>
    </row>
    <row r="165" spans="1:4" x14ac:dyDescent="0.35">
      <c r="A165" t="str">
        <f>AllData!A15</f>
        <v>Student</v>
      </c>
      <c r="B165">
        <f>AllData!X15</f>
        <v>1</v>
      </c>
      <c r="C165">
        <f>AllData!W15</f>
        <v>5</v>
      </c>
      <c r="D165">
        <f>AllData!Y15</f>
        <v>1</v>
      </c>
    </row>
    <row r="166" spans="1:4" x14ac:dyDescent="0.35">
      <c r="A166" t="str">
        <f>AllData!A16</f>
        <v>Student</v>
      </c>
      <c r="B166">
        <f>AllData!X16</f>
        <v>3</v>
      </c>
      <c r="C166">
        <f>AllData!W16</f>
        <v>1</v>
      </c>
      <c r="D166">
        <f>AllData!Y16</f>
        <v>5</v>
      </c>
    </row>
    <row r="167" spans="1:4" x14ac:dyDescent="0.35">
      <c r="A167" t="str">
        <f>AllData!A18</f>
        <v>Student</v>
      </c>
      <c r="B167">
        <f>AllData!X18</f>
        <v>3</v>
      </c>
      <c r="C167">
        <f>AllData!W18</f>
        <v>4</v>
      </c>
      <c r="D167">
        <f>AllData!Y18</f>
        <v>5</v>
      </c>
    </row>
    <row r="168" spans="1:4" x14ac:dyDescent="0.35">
      <c r="A168" t="str">
        <f>AllData!A19</f>
        <v>Student</v>
      </c>
      <c r="B168">
        <f>AllData!X19</f>
        <v>3</v>
      </c>
      <c r="C168">
        <f>AllData!W19</f>
        <v>2</v>
      </c>
      <c r="D168">
        <f>AllData!Y19</f>
        <v>5</v>
      </c>
    </row>
    <row r="169" spans="1:4" x14ac:dyDescent="0.35">
      <c r="A169" t="str">
        <f>AllData!A20</f>
        <v>Student</v>
      </c>
      <c r="B169">
        <f>AllData!X20</f>
        <v>3</v>
      </c>
      <c r="C169">
        <f>AllData!W20</f>
        <v>5</v>
      </c>
      <c r="D169">
        <f>AllData!Y20</f>
        <v>4</v>
      </c>
    </row>
    <row r="170" spans="1:4" x14ac:dyDescent="0.35">
      <c r="A170" t="str">
        <f>AllData!A21</f>
        <v>Student</v>
      </c>
      <c r="B170">
        <f>AllData!X21</f>
        <v>5</v>
      </c>
      <c r="C170">
        <f>AllData!W21</f>
        <v>4</v>
      </c>
      <c r="D170">
        <f>AllData!Y21</f>
        <v>3</v>
      </c>
    </row>
    <row r="171" spans="1:4" x14ac:dyDescent="0.35">
      <c r="A171" t="str">
        <f>AllData!A22</f>
        <v>Student</v>
      </c>
      <c r="B171">
        <f>AllData!X22</f>
        <v>5</v>
      </c>
      <c r="C171">
        <f>AllData!W22</f>
        <v>3</v>
      </c>
      <c r="D171">
        <f>AllData!Y22</f>
        <v>4</v>
      </c>
    </row>
    <row r="172" spans="1:4" x14ac:dyDescent="0.35">
      <c r="A172" t="str">
        <f>AllData!A23</f>
        <v>Student</v>
      </c>
      <c r="B172">
        <f>AllData!X23</f>
        <v>4</v>
      </c>
      <c r="C172">
        <f>AllData!W23</f>
        <v>4</v>
      </c>
      <c r="D172">
        <f>AllData!Y23</f>
        <v>5</v>
      </c>
    </row>
    <row r="173" spans="1:4" x14ac:dyDescent="0.35">
      <c r="A173" t="str">
        <f>AllData!A24</f>
        <v>Student</v>
      </c>
      <c r="B173">
        <f>AllData!X24</f>
        <v>3</v>
      </c>
      <c r="C173">
        <f>AllData!W24</f>
        <v>5</v>
      </c>
      <c r="D173">
        <f>AllData!Y24</f>
        <v>1</v>
      </c>
    </row>
    <row r="174" spans="1:4" x14ac:dyDescent="0.35">
      <c r="A174" t="str">
        <f>AllData!A25</f>
        <v>Student</v>
      </c>
      <c r="B174">
        <f>AllData!X25</f>
        <v>4</v>
      </c>
      <c r="C174">
        <f>AllData!W25</f>
        <v>5</v>
      </c>
      <c r="D174">
        <f>AllData!Y25</f>
        <v>3</v>
      </c>
    </row>
    <row r="175" spans="1:4" x14ac:dyDescent="0.35">
      <c r="A175" t="str">
        <f>AllData!A27</f>
        <v>Student</v>
      </c>
      <c r="B175">
        <f>AllData!X27</f>
        <v>3</v>
      </c>
      <c r="C175">
        <f>AllData!W27</f>
        <v>3</v>
      </c>
      <c r="D175">
        <f>AllData!Y27</f>
        <v>5</v>
      </c>
    </row>
    <row r="176" spans="1:4" x14ac:dyDescent="0.35">
      <c r="A176" t="str">
        <f>AllData!A28</f>
        <v>Student</v>
      </c>
      <c r="B176">
        <f>AllData!X28</f>
        <v>5</v>
      </c>
      <c r="C176">
        <f>AllData!W28</f>
        <v>4</v>
      </c>
      <c r="D176">
        <f>AllData!Y28</f>
        <v>3</v>
      </c>
    </row>
    <row r="177" spans="1:4" x14ac:dyDescent="0.35">
      <c r="A177" t="str">
        <f>AllData!A29</f>
        <v>Student</v>
      </c>
      <c r="B177">
        <f>AllData!X29</f>
        <v>3</v>
      </c>
      <c r="C177">
        <f>AllData!W29</f>
        <v>5</v>
      </c>
      <c r="D177">
        <f>AllData!Y29</f>
        <v>3</v>
      </c>
    </row>
    <row r="178" spans="1:4" x14ac:dyDescent="0.35">
      <c r="A178" t="str">
        <f>AllData!A30</f>
        <v>Student</v>
      </c>
      <c r="B178">
        <f>AllData!X30</f>
        <v>3</v>
      </c>
      <c r="C178">
        <f>AllData!W30</f>
        <v>4</v>
      </c>
      <c r="D178">
        <f>AllData!Y30</f>
        <v>2</v>
      </c>
    </row>
    <row r="179" spans="1:4" x14ac:dyDescent="0.35">
      <c r="A179" t="str">
        <f>AllData!A31</f>
        <v>Student</v>
      </c>
      <c r="B179">
        <f>AllData!X31</f>
        <v>3</v>
      </c>
      <c r="C179">
        <f>AllData!W31</f>
        <v>4</v>
      </c>
      <c r="D179">
        <f>AllData!Y31</f>
        <v>3</v>
      </c>
    </row>
    <row r="180" spans="1:4" x14ac:dyDescent="0.35">
      <c r="A180" t="str">
        <f>AllData!A32</f>
        <v>Student</v>
      </c>
      <c r="B180">
        <f>AllData!X32</f>
        <v>4</v>
      </c>
      <c r="C180">
        <f>AllData!W32</f>
        <v>3</v>
      </c>
      <c r="D180">
        <f>AllData!Y32</f>
        <v>2</v>
      </c>
    </row>
    <row r="181" spans="1:4" x14ac:dyDescent="0.35">
      <c r="A181" t="str">
        <f>AllData!A33</f>
        <v>Student</v>
      </c>
      <c r="B181">
        <f>AllData!X33</f>
        <v>4</v>
      </c>
      <c r="C181">
        <f>AllData!W33</f>
        <v>3</v>
      </c>
      <c r="D181">
        <f>AllData!Y33</f>
        <v>2</v>
      </c>
    </row>
    <row r="182" spans="1:4" x14ac:dyDescent="0.35">
      <c r="A182" t="str">
        <f>AllData!A34</f>
        <v>Student</v>
      </c>
      <c r="B182">
        <f>AllData!X34</f>
        <v>4</v>
      </c>
      <c r="C182">
        <f>AllData!W34</f>
        <v>3</v>
      </c>
      <c r="D182">
        <f>AllData!Y34</f>
        <v>4</v>
      </c>
    </row>
    <row r="183" spans="1:4" x14ac:dyDescent="0.35">
      <c r="A183" t="str">
        <f>AllData!A35</f>
        <v>Student</v>
      </c>
      <c r="B183">
        <f>AllData!X35</f>
        <v>3</v>
      </c>
      <c r="C183">
        <f>AllData!W35</f>
        <v>1</v>
      </c>
      <c r="D183">
        <f>AllData!Y35</f>
        <v>5</v>
      </c>
    </row>
    <row r="184" spans="1:4" x14ac:dyDescent="0.35">
      <c r="A184" t="str">
        <f>AllData!A37</f>
        <v>Student</v>
      </c>
      <c r="B184">
        <f>AllData!X37</f>
        <v>4</v>
      </c>
      <c r="C184">
        <f>AllData!W37</f>
        <v>3</v>
      </c>
      <c r="D184">
        <f>AllData!Y37</f>
        <v>5</v>
      </c>
    </row>
    <row r="185" spans="1:4" x14ac:dyDescent="0.35">
      <c r="A185" t="str">
        <f>AllData!A38</f>
        <v>Student</v>
      </c>
      <c r="B185">
        <f>AllData!X38</f>
        <v>2</v>
      </c>
      <c r="C185">
        <f>AllData!W38</f>
        <v>3</v>
      </c>
      <c r="D185">
        <f>AllData!Y38</f>
        <v>5</v>
      </c>
    </row>
    <row r="186" spans="1:4" x14ac:dyDescent="0.35">
      <c r="A186" t="str">
        <f>AllData!A39</f>
        <v>Student</v>
      </c>
      <c r="B186">
        <f>AllData!X39</f>
        <v>4</v>
      </c>
      <c r="C186">
        <f>AllData!W39</f>
        <v>4</v>
      </c>
      <c r="D186">
        <f>AllData!Y39</f>
        <v>5</v>
      </c>
    </row>
    <row r="187" spans="1:4" x14ac:dyDescent="0.35">
      <c r="A187" t="str">
        <f>AllData!A40</f>
        <v>Student</v>
      </c>
      <c r="B187">
        <f>AllData!X40</f>
        <v>4</v>
      </c>
      <c r="C187">
        <f>AllData!W40</f>
        <v>3</v>
      </c>
      <c r="D187">
        <f>AllData!Y40</f>
        <v>5</v>
      </c>
    </row>
    <row r="188" spans="1:4" x14ac:dyDescent="0.35">
      <c r="A188" t="str">
        <f>AllData!A41</f>
        <v>Student</v>
      </c>
      <c r="B188">
        <f>AllData!X41</f>
        <v>5</v>
      </c>
      <c r="C188">
        <f>AllData!W41</f>
        <v>4</v>
      </c>
      <c r="D188">
        <f>AllData!Y41</f>
        <v>3</v>
      </c>
    </row>
    <row r="189" spans="1:4" x14ac:dyDescent="0.35">
      <c r="A189" t="str">
        <f>AllData!A42</f>
        <v>Student</v>
      </c>
      <c r="B189">
        <f>AllData!X42</f>
        <v>1</v>
      </c>
      <c r="C189">
        <f>AllData!W42</f>
        <v>5</v>
      </c>
      <c r="D189">
        <f>AllData!Y42</f>
        <v>5</v>
      </c>
    </row>
    <row r="190" spans="1:4" x14ac:dyDescent="0.35">
      <c r="A190" t="str">
        <f>AllData!A43</f>
        <v>Student</v>
      </c>
      <c r="B190">
        <f>AllData!X43</f>
        <v>3</v>
      </c>
      <c r="C190">
        <f>AllData!W43</f>
        <v>3</v>
      </c>
      <c r="D190">
        <f>AllData!Y43</f>
        <v>5</v>
      </c>
    </row>
    <row r="191" spans="1:4" x14ac:dyDescent="0.35">
      <c r="A191" t="str">
        <f>AllData!A44</f>
        <v>Student</v>
      </c>
      <c r="B191">
        <f>AllData!X44</f>
        <v>2</v>
      </c>
      <c r="C191">
        <f>AllData!W44</f>
        <v>3</v>
      </c>
      <c r="D191">
        <f>AllData!Y44</f>
        <v>5</v>
      </c>
    </row>
    <row r="192" spans="1:4" x14ac:dyDescent="0.35">
      <c r="A192" t="str">
        <f>AllData!A3</f>
        <v>Industry Professional</v>
      </c>
      <c r="B192">
        <f>AllData!M3</f>
        <v>2</v>
      </c>
      <c r="C192">
        <f>AllData!L3</f>
        <v>5</v>
      </c>
      <c r="D192">
        <f>AllData!K3</f>
        <v>5</v>
      </c>
    </row>
    <row r="193" spans="1:4" x14ac:dyDescent="0.35">
      <c r="A193" t="str">
        <f>AllData!A17</f>
        <v>Industry Professional</v>
      </c>
      <c r="B193">
        <f>AllData!M17</f>
        <v>5</v>
      </c>
      <c r="C193">
        <f>AllData!L17</f>
        <v>3</v>
      </c>
      <c r="D193">
        <f>AllData!K17</f>
        <v>1</v>
      </c>
    </row>
    <row r="194" spans="1:4" x14ac:dyDescent="0.35">
      <c r="A194" t="str">
        <f>AllData!A26</f>
        <v>Industry Professional</v>
      </c>
      <c r="B194">
        <f>AllData!M26</f>
        <v>2</v>
      </c>
      <c r="C194">
        <f>AllData!L26</f>
        <v>4</v>
      </c>
      <c r="D194">
        <f>AllData!K26</f>
        <v>5</v>
      </c>
    </row>
    <row r="195" spans="1:4" x14ac:dyDescent="0.35">
      <c r="A195" t="str">
        <f>AllData!A36</f>
        <v>Industry Professional</v>
      </c>
      <c r="B195">
        <f>AllData!M36</f>
        <v>1</v>
      </c>
      <c r="C195">
        <f>AllData!L36</f>
        <v>5</v>
      </c>
      <c r="D195">
        <f>AllData!K36</f>
        <v>4</v>
      </c>
    </row>
    <row r="196" spans="1:4" x14ac:dyDescent="0.35">
      <c r="A196" t="str">
        <f>AllData!A3</f>
        <v>Industry Professional</v>
      </c>
      <c r="B196">
        <f>AllData!P3</f>
        <v>3</v>
      </c>
      <c r="C196">
        <f>AllData!N3</f>
        <v>5</v>
      </c>
      <c r="D196">
        <f>AllData!O3</f>
        <v>4</v>
      </c>
    </row>
    <row r="197" spans="1:4" x14ac:dyDescent="0.35">
      <c r="A197" t="str">
        <f>AllData!A17</f>
        <v>Industry Professional</v>
      </c>
      <c r="B197">
        <f>AllData!P17</f>
        <v>1</v>
      </c>
      <c r="C197">
        <f>AllData!N17</f>
        <v>3</v>
      </c>
      <c r="D197">
        <f>AllData!O17</f>
        <v>5</v>
      </c>
    </row>
    <row r="198" spans="1:4" x14ac:dyDescent="0.35">
      <c r="A198" t="str">
        <f>AllData!A26</f>
        <v>Industry Professional</v>
      </c>
      <c r="B198">
        <f>AllData!P26</f>
        <v>2</v>
      </c>
      <c r="C198">
        <f>AllData!N26</f>
        <v>3</v>
      </c>
      <c r="D198">
        <f>AllData!O26</f>
        <v>5</v>
      </c>
    </row>
    <row r="199" spans="1:4" x14ac:dyDescent="0.35">
      <c r="A199" t="str">
        <f>AllData!A36</f>
        <v>Industry Professional</v>
      </c>
      <c r="B199">
        <f>AllData!P36</f>
        <v>2</v>
      </c>
      <c r="C199">
        <f>AllData!N36</f>
        <v>3</v>
      </c>
      <c r="D199">
        <f>AllData!O36</f>
        <v>5</v>
      </c>
    </row>
    <row r="200" spans="1:4" x14ac:dyDescent="0.35">
      <c r="A200" t="str">
        <f>AllData!A3</f>
        <v>Industry Professional</v>
      </c>
      <c r="B200">
        <f>AllData!Q3</f>
        <v>3</v>
      </c>
      <c r="C200">
        <f>AllData!S3</f>
        <v>4</v>
      </c>
      <c r="D200">
        <f>AllData!R3</f>
        <v>5</v>
      </c>
    </row>
    <row r="201" spans="1:4" x14ac:dyDescent="0.35">
      <c r="A201" t="str">
        <f>AllData!A17</f>
        <v>Industry Professional</v>
      </c>
      <c r="B201">
        <f>AllData!Q17</f>
        <v>1</v>
      </c>
      <c r="C201">
        <f>AllData!S17</f>
        <v>3</v>
      </c>
      <c r="D201">
        <f>AllData!R17</f>
        <v>5</v>
      </c>
    </row>
    <row r="202" spans="1:4" x14ac:dyDescent="0.35">
      <c r="A202" t="str">
        <f>AllData!A26</f>
        <v>Industry Professional</v>
      </c>
      <c r="B202">
        <f>AllData!Q26</f>
        <v>3</v>
      </c>
      <c r="C202">
        <f>AllData!S26</f>
        <v>4</v>
      </c>
      <c r="D202">
        <f>AllData!R26</f>
        <v>5</v>
      </c>
    </row>
    <row r="203" spans="1:4" x14ac:dyDescent="0.35">
      <c r="A203" t="str">
        <f>AllData!A36</f>
        <v>Industry Professional</v>
      </c>
      <c r="B203">
        <f>AllData!Q36</f>
        <v>2</v>
      </c>
      <c r="C203">
        <f>AllData!S36</f>
        <v>4</v>
      </c>
      <c r="D203">
        <f>AllData!R36</f>
        <v>5</v>
      </c>
    </row>
    <row r="204" spans="1:4" x14ac:dyDescent="0.35">
      <c r="A204" t="str">
        <f>AllData!A3</f>
        <v>Industry Professional</v>
      </c>
      <c r="B204">
        <f>AllData!U3</f>
        <v>3</v>
      </c>
      <c r="C204">
        <f>AllData!V3</f>
        <v>5</v>
      </c>
      <c r="D204">
        <f>AllData!T3</f>
        <v>5</v>
      </c>
    </row>
    <row r="205" spans="1:4" x14ac:dyDescent="0.35">
      <c r="A205" t="str">
        <f>AllData!A17</f>
        <v>Industry Professional</v>
      </c>
      <c r="B205">
        <f>AllData!U17</f>
        <v>5</v>
      </c>
      <c r="C205">
        <f>AllData!V17</f>
        <v>3</v>
      </c>
      <c r="D205">
        <f>AllData!T17</f>
        <v>3</v>
      </c>
    </row>
    <row r="206" spans="1:4" x14ac:dyDescent="0.35">
      <c r="A206" t="str">
        <f>AllData!A26</f>
        <v>Industry Professional</v>
      </c>
      <c r="B206">
        <f>AllData!U26</f>
        <v>4</v>
      </c>
      <c r="C206">
        <f>AllData!V26</f>
        <v>5</v>
      </c>
      <c r="D206">
        <f>AllData!T26</f>
        <v>5</v>
      </c>
    </row>
    <row r="207" spans="1:4" x14ac:dyDescent="0.35">
      <c r="A207" t="str">
        <f>AllData!A36</f>
        <v>Industry Professional</v>
      </c>
      <c r="B207">
        <f>AllData!U36</f>
        <v>5</v>
      </c>
      <c r="C207">
        <f>AllData!V36</f>
        <v>3</v>
      </c>
      <c r="D207">
        <f>AllData!T36</f>
        <v>3</v>
      </c>
    </row>
    <row r="208" spans="1:4" x14ac:dyDescent="0.35">
      <c r="A208" t="str">
        <f>AllData!A3</f>
        <v>Industry Professional</v>
      </c>
      <c r="B208">
        <f>AllData!X3</f>
        <v>3</v>
      </c>
      <c r="C208">
        <f>AllData!W3</f>
        <v>4</v>
      </c>
      <c r="D208">
        <f>AllData!Y3</f>
        <v>5</v>
      </c>
    </row>
    <row r="209" spans="1:4" x14ac:dyDescent="0.35">
      <c r="A209" t="str">
        <f>AllData!A17</f>
        <v>Industry Professional</v>
      </c>
      <c r="B209">
        <f>AllData!X17</f>
        <v>5</v>
      </c>
      <c r="C209">
        <f>AllData!W17</f>
        <v>5</v>
      </c>
      <c r="D209">
        <f>AllData!Y17</f>
        <v>1</v>
      </c>
    </row>
    <row r="210" spans="1:4" x14ac:dyDescent="0.35">
      <c r="A210" t="str">
        <f>AllData!A26</f>
        <v>Industry Professional</v>
      </c>
      <c r="B210">
        <f>AllData!X26</f>
        <v>3</v>
      </c>
      <c r="C210">
        <f>AllData!W26</f>
        <v>4</v>
      </c>
      <c r="D210">
        <f>AllData!Y26</f>
        <v>5</v>
      </c>
    </row>
    <row r="211" spans="1:4" x14ac:dyDescent="0.35">
      <c r="A211" t="str">
        <f>AllData!A36</f>
        <v>Industry Professional</v>
      </c>
      <c r="B211">
        <f>AllData!X36</f>
        <v>4</v>
      </c>
      <c r="C211">
        <f>AllData!W36</f>
        <v>5</v>
      </c>
      <c r="D211">
        <f>AllData!Y36</f>
        <v>2</v>
      </c>
    </row>
    <row r="212" spans="1:4" x14ac:dyDescent="0.35">
      <c r="A212" t="str">
        <f>AllData!A4</f>
        <v>Researcher</v>
      </c>
      <c r="B212">
        <f>AllData!M4</f>
        <v>2</v>
      </c>
      <c r="C212">
        <f>AllData!L4</f>
        <v>4</v>
      </c>
      <c r="D212">
        <f>AllData!K4</f>
        <v>3</v>
      </c>
    </row>
    <row r="213" spans="1:4" x14ac:dyDescent="0.35">
      <c r="A213" t="str">
        <f>AllData!A4</f>
        <v>Researcher</v>
      </c>
      <c r="B213">
        <f>AllData!P4</f>
        <v>2</v>
      </c>
      <c r="C213">
        <f>AllData!N4</f>
        <v>4</v>
      </c>
      <c r="D213">
        <f>AllData!O4</f>
        <v>4</v>
      </c>
    </row>
    <row r="214" spans="1:4" x14ac:dyDescent="0.35">
      <c r="A214" t="str">
        <f>AllData!A4</f>
        <v>Researcher</v>
      </c>
      <c r="B214">
        <f>AllData!Q4</f>
        <v>3</v>
      </c>
      <c r="C214">
        <f>AllData!S4</f>
        <v>2</v>
      </c>
      <c r="D214">
        <f>AllData!R4</f>
        <v>4</v>
      </c>
    </row>
    <row r="215" spans="1:4" x14ac:dyDescent="0.35">
      <c r="A215" t="str">
        <f>AllData!A4</f>
        <v>Researcher</v>
      </c>
      <c r="B215">
        <f>AllData!U4</f>
        <v>4</v>
      </c>
      <c r="C215">
        <f>AllData!V4</f>
        <v>2</v>
      </c>
      <c r="D215">
        <f>AllData!T4</f>
        <v>2</v>
      </c>
    </row>
    <row r="216" spans="1:4" x14ac:dyDescent="0.35">
      <c r="A216" t="str">
        <f>AllData!A4</f>
        <v>Researcher</v>
      </c>
      <c r="B216">
        <f>AllData!X4</f>
        <v>4</v>
      </c>
      <c r="C216">
        <f>AllData!W4</f>
        <v>2</v>
      </c>
      <c r="D216">
        <f>AllData!Y4</f>
        <v>1</v>
      </c>
    </row>
  </sheetData>
  <sortState xmlns:xlrd2="http://schemas.microsoft.com/office/spreadsheetml/2017/richdata2" ref="A2:D216">
    <sortCondition ref="A2:A216" customList="Student,Industry Professional,Researcher"/>
  </sortState>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9F50-491B-4545-9F82-98E8A6306DE7}">
  <dimension ref="A1:G44"/>
  <sheetViews>
    <sheetView tabSelected="1" topLeftCell="A28" workbookViewId="0">
      <selection activeCell="M39" sqref="M39"/>
    </sheetView>
  </sheetViews>
  <sheetFormatPr baseColWidth="10" defaultRowHeight="13.5" x14ac:dyDescent="0.35"/>
  <sheetData>
    <row r="1" spans="1:7" ht="13.9" x14ac:dyDescent="0.4">
      <c r="A1" s="6" t="s">
        <v>257</v>
      </c>
      <c r="B1" s="6" t="s">
        <v>243</v>
      </c>
      <c r="C1" s="6" t="s">
        <v>242</v>
      </c>
      <c r="D1" s="6" t="s">
        <v>257</v>
      </c>
      <c r="E1" s="6" t="s">
        <v>258</v>
      </c>
      <c r="F1" s="6" t="s">
        <v>257</v>
      </c>
      <c r="G1" s="6" t="s">
        <v>259</v>
      </c>
    </row>
    <row r="2" spans="1:7" x14ac:dyDescent="0.35">
      <c r="A2" t="str">
        <f>AllData!A35</f>
        <v>Student</v>
      </c>
      <c r="B2" s="7">
        <f>AllData!AL35</f>
        <v>4.8611111111110938E-3</v>
      </c>
      <c r="C2" s="8">
        <f>AllData!AQ35</f>
        <v>6.9444444444444753E-3</v>
      </c>
      <c r="D2" s="8" t="str">
        <f>A2</f>
        <v>Student</v>
      </c>
      <c r="E2" s="8">
        <f>AllData!AM35-AllData!J35</f>
        <v>-0.18541666666666662</v>
      </c>
      <c r="F2" s="8" t="str">
        <f>A2</f>
        <v>Student</v>
      </c>
      <c r="G2" s="8">
        <f>AllData!I35</f>
        <v>2.9166666666666674E-2</v>
      </c>
    </row>
    <row r="3" spans="1:7" x14ac:dyDescent="0.35">
      <c r="A3" t="str">
        <f>AllData!A13</f>
        <v>Student</v>
      </c>
      <c r="B3" s="7">
        <f>AllData!AL13</f>
        <v>1.388888888888884E-3</v>
      </c>
      <c r="C3" s="8">
        <f>AllData!AQ13</f>
        <v>2.7777777777777679E-3</v>
      </c>
      <c r="D3" s="8" t="str">
        <f>A3</f>
        <v>Student</v>
      </c>
      <c r="E3" s="8">
        <f>AllData!AM13-AllData!J13</f>
        <v>2.0833333333333259E-3</v>
      </c>
      <c r="F3" s="8" t="str">
        <f>A3</f>
        <v>Student</v>
      </c>
      <c r="G3" s="8">
        <f>AllData!I13</f>
        <v>6.9444444444445308E-3</v>
      </c>
    </row>
    <row r="4" spans="1:7" x14ac:dyDescent="0.35">
      <c r="A4" t="str">
        <f>AllData!A5</f>
        <v>Student</v>
      </c>
      <c r="B4" s="7">
        <f>AllData!AL5</f>
        <v>5.5555555555555358E-3</v>
      </c>
      <c r="C4" s="8">
        <f>AllData!AQ5</f>
        <v>2.0833333333333814E-3</v>
      </c>
      <c r="D4" s="8" t="str">
        <f>A4</f>
        <v>Student</v>
      </c>
      <c r="E4" s="8">
        <f>AllData!AM5-AllData!J5</f>
        <v>5.5555555555555358E-3</v>
      </c>
      <c r="F4" s="8" t="str">
        <f>A4</f>
        <v>Student</v>
      </c>
      <c r="G4" s="8">
        <f>AllData!I5</f>
        <v>1.388888888888884E-2</v>
      </c>
    </row>
    <row r="5" spans="1:7" x14ac:dyDescent="0.35">
      <c r="A5" t="str">
        <f>AllData!A10</f>
        <v>Student</v>
      </c>
      <c r="B5" s="7">
        <f>AllData!AL10</f>
        <v>6.9444444444444753E-3</v>
      </c>
      <c r="C5" s="8">
        <f>AllData!AQ10</f>
        <v>3.4722222222222099E-3</v>
      </c>
      <c r="D5" s="8" t="str">
        <f>A5</f>
        <v>Student</v>
      </c>
      <c r="E5" s="8">
        <f>AllData!AM10-AllData!J10</f>
        <v>6.9444444444444198E-3</v>
      </c>
      <c r="F5" s="8" t="str">
        <f>A5</f>
        <v>Student</v>
      </c>
      <c r="G5" s="8">
        <f>AllData!I10</f>
        <v>2.430555555555558E-2</v>
      </c>
    </row>
    <row r="6" spans="1:7" x14ac:dyDescent="0.35">
      <c r="A6" t="str">
        <f>AllData!A14</f>
        <v>Student</v>
      </c>
      <c r="B6" s="7">
        <f>AllData!AL14</f>
        <v>4.1666666666666519E-3</v>
      </c>
      <c r="C6" s="8">
        <f>AllData!AQ14</f>
        <v>8.3333333333334147E-3</v>
      </c>
      <c r="D6" s="8" t="str">
        <f>A6</f>
        <v>Student</v>
      </c>
      <c r="E6" s="8">
        <f>AllData!AM14-AllData!J14</f>
        <v>6.9444444444444198E-3</v>
      </c>
      <c r="F6" s="8" t="str">
        <f>A6</f>
        <v>Student</v>
      </c>
      <c r="G6" s="8">
        <f>AllData!I14</f>
        <v>1.8055555555555602E-2</v>
      </c>
    </row>
    <row r="7" spans="1:7" x14ac:dyDescent="0.35">
      <c r="A7" t="str">
        <f>AllData!A19</f>
        <v>Student</v>
      </c>
      <c r="B7" s="7">
        <f>AllData!AL19</f>
        <v>6.9444444444445308E-3</v>
      </c>
      <c r="C7" s="8">
        <f>AllData!AQ19</f>
        <v>6.9444444444444198E-3</v>
      </c>
      <c r="D7" s="8" t="str">
        <f>A7</f>
        <v>Student</v>
      </c>
      <c r="E7" s="8">
        <f>AllData!AM19-AllData!J19</f>
        <v>6.9444444444444198E-3</v>
      </c>
      <c r="F7" s="8" t="str">
        <f>A7</f>
        <v>Student</v>
      </c>
      <c r="G7" s="8">
        <f>AllData!I19</f>
        <v>2.430555555555558E-2</v>
      </c>
    </row>
    <row r="8" spans="1:7" x14ac:dyDescent="0.35">
      <c r="A8" t="str">
        <f>AllData!A21</f>
        <v>Student</v>
      </c>
      <c r="B8" s="7">
        <f>AllData!AL21</f>
        <v>6.9444444444444753E-3</v>
      </c>
      <c r="C8" s="8">
        <f>AllData!AQ21</f>
        <v>6.9444444444444198E-3</v>
      </c>
      <c r="D8" s="8" t="str">
        <f>A8</f>
        <v>Student</v>
      </c>
      <c r="E8" s="8">
        <f>AllData!AM21-AllData!J21</f>
        <v>6.9444444444444198E-3</v>
      </c>
      <c r="F8" s="8" t="str">
        <f>A8</f>
        <v>Student</v>
      </c>
      <c r="G8" s="8">
        <f>AllData!I21</f>
        <v>3.125E-2</v>
      </c>
    </row>
    <row r="9" spans="1:7" x14ac:dyDescent="0.35">
      <c r="A9" t="str">
        <f>AllData!A6</f>
        <v>Student</v>
      </c>
      <c r="B9" s="7">
        <f>AllData!AL6</f>
        <v>4.8611111111110383E-3</v>
      </c>
      <c r="C9" s="8">
        <f>AllData!AQ6</f>
        <v>2.0833333333333814E-3</v>
      </c>
      <c r="D9" s="8" t="str">
        <f>A9</f>
        <v>Student</v>
      </c>
      <c r="E9" s="8">
        <f>AllData!AM6-AllData!J6</f>
        <v>6.9444444444445308E-3</v>
      </c>
      <c r="F9" s="8" t="str">
        <f>A9</f>
        <v>Student</v>
      </c>
      <c r="G9" s="8">
        <f>AllData!I6</f>
        <v>1.4583333333333393E-2</v>
      </c>
    </row>
    <row r="10" spans="1:7" x14ac:dyDescent="0.35">
      <c r="A10" t="str">
        <f>AllData!A2</f>
        <v>Student</v>
      </c>
      <c r="B10" s="7">
        <f>AllData!AL2</f>
        <v>2.0833333333333814E-3</v>
      </c>
      <c r="C10" s="8">
        <f>AllData!AQ2</f>
        <v>2.0833333333333259E-3</v>
      </c>
      <c r="D10" s="8" t="str">
        <f>A10</f>
        <v>Student</v>
      </c>
      <c r="E10" s="8">
        <f>AllData!AM2-AllData!J2</f>
        <v>8.3333333333333037E-3</v>
      </c>
      <c r="F10" s="8" t="str">
        <f>A10</f>
        <v>Student</v>
      </c>
      <c r="G10" s="8">
        <f>AllData!I2</f>
        <v>1.3888888888888895E-2</v>
      </c>
    </row>
    <row r="11" spans="1:7" x14ac:dyDescent="0.35">
      <c r="A11" t="str">
        <f>AllData!A8</f>
        <v>Student</v>
      </c>
      <c r="B11" s="7">
        <f>AllData!AL8</f>
        <v>3.4722222222222654E-3</v>
      </c>
      <c r="C11" s="8">
        <f>AllData!AQ8</f>
        <v>4.8611111111110938E-3</v>
      </c>
      <c r="D11" s="8" t="str">
        <f>A11</f>
        <v>Student</v>
      </c>
      <c r="E11" s="8">
        <f>AllData!AM8-AllData!J8</f>
        <v>8.3333333333333037E-3</v>
      </c>
      <c r="F11" s="8" t="str">
        <f>A11</f>
        <v>Student</v>
      </c>
      <c r="G11" s="8">
        <f>AllData!I8</f>
        <v>1.8749999999999989E-2</v>
      </c>
    </row>
    <row r="12" spans="1:7" x14ac:dyDescent="0.35">
      <c r="A12" t="str">
        <f>AllData!A37</f>
        <v>Student</v>
      </c>
      <c r="B12" s="7">
        <f>AllData!AL37</f>
        <v>2.0833333333333259E-3</v>
      </c>
      <c r="C12" s="8">
        <f>AllData!AQ37</f>
        <v>3.4722222222222099E-3</v>
      </c>
      <c r="D12" s="8" t="str">
        <f>A12</f>
        <v>Student</v>
      </c>
      <c r="E12" s="8">
        <f>AllData!AM37-AllData!J37</f>
        <v>9.0277777777777457E-3</v>
      </c>
      <c r="F12" s="8" t="str">
        <f>A12</f>
        <v>Student</v>
      </c>
      <c r="G12" s="8">
        <f>AllData!I37</f>
        <v>1.3194444444444398E-2</v>
      </c>
    </row>
    <row r="13" spans="1:7" x14ac:dyDescent="0.35">
      <c r="A13" t="str">
        <f>AllData!A7</f>
        <v>Student</v>
      </c>
      <c r="B13" s="7">
        <f>AllData!AL7</f>
        <v>4.1666666666666519E-3</v>
      </c>
      <c r="C13" s="8">
        <f>AllData!AQ7</f>
        <v>2.7777777777777679E-3</v>
      </c>
      <c r="D13" s="8" t="str">
        <f>A13</f>
        <v>Student</v>
      </c>
      <c r="E13" s="8">
        <f>AllData!AM7-AllData!J7</f>
        <v>9.0277777777778012E-3</v>
      </c>
      <c r="F13" s="8" t="str">
        <f>A13</f>
        <v>Student</v>
      </c>
      <c r="G13" s="8">
        <f>AllData!I7</f>
        <v>1.8749999999999989E-2</v>
      </c>
    </row>
    <row r="14" spans="1:7" x14ac:dyDescent="0.35">
      <c r="A14" t="str">
        <f>AllData!A22</f>
        <v>Student</v>
      </c>
      <c r="B14" s="7">
        <f>AllData!AL22</f>
        <v>4.1666666666666519E-3</v>
      </c>
      <c r="C14" s="8">
        <f>AllData!AQ22</f>
        <v>3.4722222222222099E-3</v>
      </c>
      <c r="D14" s="8" t="str">
        <f>A14</f>
        <v>Student</v>
      </c>
      <c r="E14" s="8">
        <f>AllData!AM22-AllData!J22</f>
        <v>9.0277777777778012E-3</v>
      </c>
      <c r="F14" s="8" t="str">
        <f>A14</f>
        <v>Student</v>
      </c>
      <c r="G14" s="8">
        <f>AllData!I22</f>
        <v>1.8055555555555547E-2</v>
      </c>
    </row>
    <row r="15" spans="1:7" x14ac:dyDescent="0.35">
      <c r="A15" t="str">
        <f>AllData!A24</f>
        <v>Student</v>
      </c>
      <c r="B15" s="7">
        <f>AllData!AL24</f>
        <v>3.4722222222222099E-3</v>
      </c>
      <c r="C15" s="8">
        <f>AllData!AQ24</f>
        <v>5.5555555555555358E-3</v>
      </c>
      <c r="D15" s="8" t="str">
        <f>A15</f>
        <v>Student</v>
      </c>
      <c r="E15" s="8">
        <f>AllData!AM24-AllData!J24</f>
        <v>9.0277777777778012E-3</v>
      </c>
      <c r="F15" s="8" t="str">
        <f>A15</f>
        <v>Student</v>
      </c>
      <c r="G15" s="8">
        <f>AllData!I24</f>
        <v>2.6388888888888851E-2</v>
      </c>
    </row>
    <row r="16" spans="1:7" x14ac:dyDescent="0.35">
      <c r="A16" t="str">
        <f>AllData!A11</f>
        <v>Student</v>
      </c>
      <c r="B16" s="7">
        <f>AllData!AL11</f>
        <v>4.8611111111111494E-3</v>
      </c>
      <c r="C16" s="8">
        <f>AllData!AQ11</f>
        <v>4.1666666666666519E-3</v>
      </c>
      <c r="D16" s="8" t="str">
        <f>A16</f>
        <v>Student</v>
      </c>
      <c r="E16" s="8">
        <f>AllData!AM11-AllData!J11</f>
        <v>9.7222222222221877E-3</v>
      </c>
      <c r="F16" s="8" t="str">
        <f>A16</f>
        <v>Student</v>
      </c>
      <c r="G16" s="8">
        <f>AllData!I11</f>
        <v>2.0138888888888873E-2</v>
      </c>
    </row>
    <row r="17" spans="1:7" x14ac:dyDescent="0.35">
      <c r="A17" t="str">
        <f>AllData!A20</f>
        <v>Student</v>
      </c>
      <c r="B17" s="7">
        <f>AllData!AL20</f>
        <v>2.0833333333333259E-3</v>
      </c>
      <c r="C17" s="8">
        <f>AllData!AQ20</f>
        <v>2.7777777777777679E-3</v>
      </c>
      <c r="D17" s="8" t="str">
        <f>A17</f>
        <v>Student</v>
      </c>
      <c r="E17" s="8">
        <f>AllData!AM20-AllData!J20</f>
        <v>1.0416666666666685E-2</v>
      </c>
      <c r="F17" s="8" t="str">
        <f>A17</f>
        <v>Student</v>
      </c>
      <c r="G17" s="8">
        <f>AllData!I20</f>
        <v>1.7361111111111105E-2</v>
      </c>
    </row>
    <row r="18" spans="1:7" x14ac:dyDescent="0.35">
      <c r="A18" t="str">
        <f>AllData!A15</f>
        <v>Student</v>
      </c>
      <c r="B18" s="7">
        <f>AllData!AL15</f>
        <v>4.8611111111112049E-3</v>
      </c>
      <c r="C18" s="8">
        <f>AllData!AQ15</f>
        <v>4.8611111111112049E-3</v>
      </c>
      <c r="D18" s="8" t="str">
        <f>A18</f>
        <v>Student</v>
      </c>
      <c r="E18" s="8">
        <f>AllData!AM15-AllData!J15</f>
        <v>1.1111111111111072E-2</v>
      </c>
      <c r="F18" s="8" t="str">
        <f>A18</f>
        <v>Student</v>
      </c>
      <c r="G18" s="8">
        <f>AllData!I15</f>
        <v>2.2916666666666696E-2</v>
      </c>
    </row>
    <row r="19" spans="1:7" x14ac:dyDescent="0.35">
      <c r="A19" t="str">
        <f>AllData!A18</f>
        <v>Student</v>
      </c>
      <c r="B19" s="7">
        <f>AllData!AL18</f>
        <v>7.6388888888888618E-3</v>
      </c>
      <c r="C19" s="8">
        <f>AllData!AQ18</f>
        <v>8.3333333333334147E-3</v>
      </c>
      <c r="D19" s="8" t="str">
        <f>A19</f>
        <v>Student</v>
      </c>
      <c r="E19" s="8">
        <f>AllData!AM18-AllData!J18</f>
        <v>1.1805555555555514E-2</v>
      </c>
      <c r="F19" s="8" t="str">
        <f>A19</f>
        <v>Student</v>
      </c>
      <c r="G19" s="8">
        <f>AllData!I18</f>
        <v>2.777777777777779E-2</v>
      </c>
    </row>
    <row r="20" spans="1:7" x14ac:dyDescent="0.35">
      <c r="A20" t="str">
        <f>AllData!A12</f>
        <v>Student</v>
      </c>
      <c r="B20" s="7">
        <f>AllData!AL12</f>
        <v>4.1666666666667074E-3</v>
      </c>
      <c r="C20" s="8">
        <f>AllData!AQ12</f>
        <v>2.0833333333333259E-3</v>
      </c>
      <c r="D20" s="8" t="str">
        <f>A20</f>
        <v>Student</v>
      </c>
      <c r="E20" s="8">
        <f>AllData!AM12-AllData!J12</f>
        <v>1.1805555555555569E-2</v>
      </c>
      <c r="F20" s="8" t="str">
        <f>A20</f>
        <v>Student</v>
      </c>
      <c r="G20" s="8">
        <f>AllData!I12</f>
        <v>2.0138888888888928E-2</v>
      </c>
    </row>
    <row r="21" spans="1:7" x14ac:dyDescent="0.35">
      <c r="A21" t="str">
        <f>AllData!A9</f>
        <v>Student</v>
      </c>
      <c r="B21" s="7">
        <f>AllData!AL9</f>
        <v>4.1666666666666519E-3</v>
      </c>
      <c r="C21" s="8">
        <f>AllData!AQ9</f>
        <v>2.0833333333333259E-3</v>
      </c>
      <c r="D21" s="8" t="str">
        <f>A21</f>
        <v>Student</v>
      </c>
      <c r="E21" s="8">
        <f>AllData!AM9-AllData!J9</f>
        <v>1.2500000000000067E-2</v>
      </c>
      <c r="F21" s="8" t="str">
        <f>A21</f>
        <v>Student</v>
      </c>
      <c r="G21" s="8">
        <f>AllData!I9</f>
        <v>2.0138888888888928E-2</v>
      </c>
    </row>
    <row r="22" spans="1:7" x14ac:dyDescent="0.35">
      <c r="A22" t="str">
        <f>AllData!A34</f>
        <v>Student</v>
      </c>
      <c r="B22" s="7">
        <f>AllData!AL34</f>
        <v>4.8611111111110938E-3</v>
      </c>
      <c r="C22" s="8">
        <f>AllData!AQ34</f>
        <v>4.8611111111111494E-3</v>
      </c>
      <c r="D22" s="8" t="str">
        <f>A22</f>
        <v>Student</v>
      </c>
      <c r="E22" s="8">
        <f>AllData!AM34-AllData!J34</f>
        <v>1.2500000000000067E-2</v>
      </c>
      <c r="F22" s="8" t="str">
        <f>A22</f>
        <v>Student</v>
      </c>
      <c r="G22" s="8">
        <f>AllData!I34</f>
        <v>1.8750000000000044E-2</v>
      </c>
    </row>
    <row r="23" spans="1:7" x14ac:dyDescent="0.35">
      <c r="A23" t="str">
        <f>AllData!A16</f>
        <v>Student</v>
      </c>
      <c r="B23" s="7">
        <f>AllData!AL16</f>
        <v>6.2500000000000888E-3</v>
      </c>
      <c r="C23" s="8">
        <f>AllData!AQ16</f>
        <v>5.5555555555556468E-3</v>
      </c>
      <c r="D23" s="8" t="str">
        <f>A23</f>
        <v>Student</v>
      </c>
      <c r="E23" s="8">
        <f>AllData!AM16-AllData!J16</f>
        <v>1.388888888888884E-2</v>
      </c>
      <c r="F23" s="8" t="str">
        <f>A23</f>
        <v>Student</v>
      </c>
      <c r="G23" s="8">
        <f>AllData!I16</f>
        <v>2.9861111111111116E-2</v>
      </c>
    </row>
    <row r="24" spans="1:7" x14ac:dyDescent="0.35">
      <c r="A24" t="str">
        <f>AllData!A23</f>
        <v>Student</v>
      </c>
      <c r="B24" s="7">
        <f>AllData!AL23</f>
        <v>3.4722222222222099E-3</v>
      </c>
      <c r="C24" s="8">
        <f>AllData!AQ23</f>
        <v>5.5555555555555358E-3</v>
      </c>
      <c r="D24" s="8" t="str">
        <f>A24</f>
        <v>Student</v>
      </c>
      <c r="E24" s="8">
        <f>AllData!AM23-AllData!J23</f>
        <v>1.3888888888888951E-2</v>
      </c>
      <c r="F24" s="8" t="str">
        <f>A24</f>
        <v>Student</v>
      </c>
      <c r="G24" s="8">
        <f>AllData!I23</f>
        <v>2.5000000000000078E-2</v>
      </c>
    </row>
    <row r="25" spans="1:7" x14ac:dyDescent="0.35">
      <c r="A25" t="str">
        <f>AllData!A31</f>
        <v>Student</v>
      </c>
      <c r="B25" s="7">
        <f>AllData!AL31</f>
        <v>2.0833333333333259E-3</v>
      </c>
      <c r="C25" s="8">
        <f>AllData!AQ31</f>
        <v>5.5555555555555358E-3</v>
      </c>
      <c r="D25" s="8" t="str">
        <f>A25</f>
        <v>Student</v>
      </c>
      <c r="E25" s="8">
        <f>AllData!AM31-AllData!J31</f>
        <v>1.3888888888888951E-2</v>
      </c>
      <c r="F25" s="8" t="str">
        <f>A25</f>
        <v>Student</v>
      </c>
      <c r="G25" s="8">
        <f>AllData!I31</f>
        <v>1.8750000000000044E-2</v>
      </c>
    </row>
    <row r="26" spans="1:7" x14ac:dyDescent="0.35">
      <c r="A26" t="str">
        <f>AllData!A27</f>
        <v>Student</v>
      </c>
      <c r="B26" s="7">
        <f>AllData!AL27</f>
        <v>2.7777777777778234E-3</v>
      </c>
      <c r="C26" s="8">
        <f>AllData!AQ27</f>
        <v>4.8611111111110383E-3</v>
      </c>
      <c r="D26" s="8" t="str">
        <f>A26</f>
        <v>Student</v>
      </c>
      <c r="E26" s="8">
        <f>AllData!AM27-AllData!J27</f>
        <v>1.4583333333333337E-2</v>
      </c>
      <c r="F26" s="8" t="str">
        <f>A26</f>
        <v>Student</v>
      </c>
      <c r="G26" s="8">
        <f>AllData!I27</f>
        <v>2.0138888888888928E-2</v>
      </c>
    </row>
    <row r="27" spans="1:7" x14ac:dyDescent="0.35">
      <c r="A27" t="str">
        <f>AllData!A29</f>
        <v>Student</v>
      </c>
      <c r="B27" s="7">
        <f>AllData!AL29</f>
        <v>2.0833333333333259E-3</v>
      </c>
      <c r="C27" s="8">
        <f>AllData!AQ29</f>
        <v>6.2500000000000333E-3</v>
      </c>
      <c r="D27" s="8" t="str">
        <f>A27</f>
        <v>Student</v>
      </c>
      <c r="E27" s="8">
        <f>AllData!AM29-AllData!J29</f>
        <v>1.4583333333333337E-2</v>
      </c>
      <c r="F27" s="8" t="str">
        <f>A27</f>
        <v>Student</v>
      </c>
      <c r="G27" s="8">
        <f>AllData!I29</f>
        <v>1.8749999999999989E-2</v>
      </c>
    </row>
    <row r="28" spans="1:7" x14ac:dyDescent="0.35">
      <c r="A28" t="str">
        <f>AllData!A30</f>
        <v>Student</v>
      </c>
      <c r="B28" s="7">
        <f>AllData!AL30</f>
        <v>2.0833333333333259E-3</v>
      </c>
      <c r="C28" s="8">
        <f>AllData!AQ30</f>
        <v>2.7777777777778234E-3</v>
      </c>
      <c r="D28" s="8" t="str">
        <f>A28</f>
        <v>Student</v>
      </c>
      <c r="E28" s="8">
        <f>AllData!AM30-AllData!J30</f>
        <v>1.4583333333333337E-2</v>
      </c>
      <c r="F28" s="8" t="str">
        <f>A28</f>
        <v>Student</v>
      </c>
      <c r="G28" s="8">
        <f>AllData!I30</f>
        <v>1.8749999999999989E-2</v>
      </c>
    </row>
    <row r="29" spans="1:7" x14ac:dyDescent="0.35">
      <c r="A29" t="str">
        <f>AllData!A28</f>
        <v>Student</v>
      </c>
      <c r="B29" s="7">
        <f>AllData!AL28</f>
        <v>2.0833333333333259E-3</v>
      </c>
      <c r="C29" s="8">
        <f>AllData!AQ28</f>
        <v>6.9444444444444753E-3</v>
      </c>
      <c r="D29" s="8" t="str">
        <f>A29</f>
        <v>Student</v>
      </c>
      <c r="E29" s="8">
        <f>AllData!AM28-AllData!J28</f>
        <v>1.5277777777777779E-2</v>
      </c>
      <c r="F29" s="8" t="str">
        <f>A29</f>
        <v>Student</v>
      </c>
      <c r="G29" s="8">
        <f>AllData!I28</f>
        <v>1.9444444444444431E-2</v>
      </c>
    </row>
    <row r="30" spans="1:7" x14ac:dyDescent="0.35">
      <c r="A30" t="str">
        <f>AllData!A32</f>
        <v>Student</v>
      </c>
      <c r="B30" s="7">
        <f>AllData!AL32</f>
        <v>2.7777777777777679E-3</v>
      </c>
      <c r="C30" s="8">
        <f>AllData!AQ32</f>
        <v>4.8611111111111494E-3</v>
      </c>
      <c r="D30" s="8" t="str">
        <f>A30</f>
        <v>Student</v>
      </c>
      <c r="E30" s="8">
        <f>AllData!AM32-AllData!J32</f>
        <v>1.5277777777777779E-2</v>
      </c>
      <c r="F30" s="8" t="str">
        <f>A30</f>
        <v>Student</v>
      </c>
      <c r="G30" s="8">
        <f>AllData!I32</f>
        <v>2.0833333333333315E-2</v>
      </c>
    </row>
    <row r="31" spans="1:7" x14ac:dyDescent="0.35">
      <c r="A31" t="str">
        <f>AllData!A33</f>
        <v>Student</v>
      </c>
      <c r="B31" s="7">
        <f>AllData!AL33</f>
        <v>2.7777777777777679E-3</v>
      </c>
      <c r="C31" s="8">
        <f>AllData!AQ33</f>
        <v>4.8611111111111494E-3</v>
      </c>
      <c r="D31" s="8" t="str">
        <f>A31</f>
        <v>Student</v>
      </c>
      <c r="E31" s="8">
        <f>AllData!AM33-AllData!J33</f>
        <v>1.5277777777777779E-2</v>
      </c>
      <c r="F31" s="8" t="str">
        <f>A31</f>
        <v>Student</v>
      </c>
      <c r="G31" s="8">
        <f>AllData!I33</f>
        <v>2.0833333333333315E-2</v>
      </c>
    </row>
    <row r="32" spans="1:7" x14ac:dyDescent="0.35">
      <c r="A32" t="str">
        <f>AllData!A44</f>
        <v>Student</v>
      </c>
      <c r="B32" s="7">
        <f>AllData!AL44</f>
        <v>3.4722222222222099E-3</v>
      </c>
      <c r="C32" s="8">
        <f>AllData!AQ44</f>
        <v>3.4722222222222099E-3</v>
      </c>
      <c r="D32" s="8" t="str">
        <f>A32</f>
        <v>Student</v>
      </c>
      <c r="E32" s="8">
        <f>AllData!AM44-AllData!J44</f>
        <v>1.5972222222222221E-2</v>
      </c>
      <c r="F32" s="8" t="str">
        <f>A32</f>
        <v>Student</v>
      </c>
      <c r="G32" s="8">
        <f>AllData!I44</f>
        <v>2.2916666666666696E-2</v>
      </c>
    </row>
    <row r="33" spans="1:7" x14ac:dyDescent="0.35">
      <c r="A33" t="str">
        <f>AllData!A38</f>
        <v>Student</v>
      </c>
      <c r="B33" s="7">
        <f>AllData!AL38</f>
        <v>3.4722222222220989E-3</v>
      </c>
      <c r="C33" s="8">
        <f>AllData!AQ38</f>
        <v>6.2499999999999778E-3</v>
      </c>
      <c r="D33" s="8" t="str">
        <f>A33</f>
        <v>Student</v>
      </c>
      <c r="E33" s="8">
        <f>AllData!AM38-AllData!J38</f>
        <v>1.5972222222222276E-2</v>
      </c>
      <c r="F33" s="8" t="str">
        <f>A33</f>
        <v>Student</v>
      </c>
      <c r="G33" s="8">
        <f>AllData!I38</f>
        <v>2.0833333333333259E-2</v>
      </c>
    </row>
    <row r="34" spans="1:7" x14ac:dyDescent="0.35">
      <c r="A34" t="str">
        <f>AllData!A41</f>
        <v>Student</v>
      </c>
      <c r="B34" s="7">
        <f>AllData!AL41</f>
        <v>2.0833333333333259E-3</v>
      </c>
      <c r="C34" s="8">
        <f>AllData!AQ41</f>
        <v>5.5555555555555358E-3</v>
      </c>
      <c r="D34" s="8" t="str">
        <f>A34</f>
        <v>Student</v>
      </c>
      <c r="E34" s="8">
        <f>AllData!AM41-AllData!J41</f>
        <v>1.6666666666666718E-2</v>
      </c>
      <c r="F34" s="8" t="str">
        <f>A34</f>
        <v>Student</v>
      </c>
      <c r="G34" s="8">
        <f>AllData!I41</f>
        <v>2.083333333333337E-2</v>
      </c>
    </row>
    <row r="35" spans="1:7" x14ac:dyDescent="0.35">
      <c r="A35" t="str">
        <f>AllData!A43</f>
        <v>Student</v>
      </c>
      <c r="B35" s="7">
        <f>AllData!AL43</f>
        <v>3.4722222222222099E-3</v>
      </c>
      <c r="C35" s="8">
        <f>AllData!AQ43</f>
        <v>4.8611111111111494E-3</v>
      </c>
      <c r="D35" s="8" t="str">
        <f>A35</f>
        <v>Student</v>
      </c>
      <c r="E35" s="8">
        <f>AllData!AM43-AllData!J43</f>
        <v>1.6666666666666718E-2</v>
      </c>
      <c r="F35" s="8" t="str">
        <f>A35</f>
        <v>Student</v>
      </c>
      <c r="G35" s="8">
        <f>AllData!I43</f>
        <v>2.1527777777777812E-2</v>
      </c>
    </row>
    <row r="36" spans="1:7" x14ac:dyDescent="0.35">
      <c r="A36" t="str">
        <f>AllData!A42</f>
        <v>Student</v>
      </c>
      <c r="B36" s="7">
        <f>AllData!AL42</f>
        <v>3.4722222222222099E-3</v>
      </c>
      <c r="C36" s="8">
        <f>AllData!AQ42</f>
        <v>5.5555555555555358E-3</v>
      </c>
      <c r="D36" s="8" t="str">
        <f>A36</f>
        <v>Student</v>
      </c>
      <c r="E36" s="8">
        <f>AllData!AM42-AllData!J42</f>
        <v>1.8055555555555547E-2</v>
      </c>
      <c r="F36" s="8" t="str">
        <f>A36</f>
        <v>Student</v>
      </c>
      <c r="G36" s="8">
        <f>AllData!I42</f>
        <v>2.2916666666666641E-2</v>
      </c>
    </row>
    <row r="37" spans="1:7" x14ac:dyDescent="0.35">
      <c r="A37" t="str">
        <f>AllData!A25</f>
        <v>Student</v>
      </c>
      <c r="B37" s="7">
        <f>AllData!AL25</f>
        <v>2.7777777777777679E-3</v>
      </c>
      <c r="C37" s="8">
        <f>AllData!AQ25</f>
        <v>4.8611111111110938E-3</v>
      </c>
      <c r="D37" s="8" t="str">
        <f>A37</f>
        <v>Student</v>
      </c>
      <c r="E37" s="8">
        <f>AllData!AM25-AllData!J25</f>
        <v>1.9444444444444486E-2</v>
      </c>
      <c r="F37" s="8" t="str">
        <f>A37</f>
        <v>Student</v>
      </c>
      <c r="G37" s="8">
        <f>AllData!I25</f>
        <v>3.0555555555555614E-2</v>
      </c>
    </row>
    <row r="38" spans="1:7" x14ac:dyDescent="0.35">
      <c r="A38" t="str">
        <f>AllData!A39</f>
        <v>Student</v>
      </c>
      <c r="B38" s="7">
        <f>AllData!AL39</f>
        <v>6.9444444444444198E-3</v>
      </c>
      <c r="C38" s="8">
        <f>AllData!AQ39</f>
        <v>8.3333333333333037E-3</v>
      </c>
      <c r="D38" s="8" t="str">
        <f>A38</f>
        <v>Student</v>
      </c>
      <c r="E38" s="8">
        <f>AllData!AM39-AllData!J39</f>
        <v>2.2916666666666696E-2</v>
      </c>
      <c r="F38" s="8" t="str">
        <f>A38</f>
        <v>Student</v>
      </c>
      <c r="G38" s="8">
        <f>AllData!I39</f>
        <v>3.3333333333333326E-2</v>
      </c>
    </row>
    <row r="39" spans="1:7" x14ac:dyDescent="0.35">
      <c r="A39" t="str">
        <f>AllData!A40</f>
        <v>Student</v>
      </c>
      <c r="B39" s="7">
        <f>AllData!AL40</f>
        <v>6.9444444444444198E-3</v>
      </c>
      <c r="C39" s="8">
        <f>AllData!AQ40</f>
        <v>5.5555555555555358E-3</v>
      </c>
      <c r="D39" s="8" t="str">
        <f>A39</f>
        <v>Student</v>
      </c>
      <c r="E39" s="8">
        <f>AllData!AM40-AllData!J40</f>
        <v>2.430555555555558E-2</v>
      </c>
      <c r="F39" s="8" t="str">
        <f>A39</f>
        <v>Student</v>
      </c>
      <c r="G39" s="8">
        <f>AllData!I40</f>
        <v>3.8194444444444531E-2</v>
      </c>
    </row>
    <row r="40" spans="1:7" x14ac:dyDescent="0.35">
      <c r="A40" t="str">
        <f>AllData!A3</f>
        <v>Industry Professional</v>
      </c>
      <c r="B40" s="7">
        <f>AllData!AL3</f>
        <v>3.4722222222222099E-3</v>
      </c>
      <c r="C40" s="8">
        <f>AllData!AQ3</f>
        <v>3.4722222222222099E-3</v>
      </c>
      <c r="D40" s="8" t="str">
        <f>A40</f>
        <v>Industry Professional</v>
      </c>
      <c r="E40" s="8">
        <f>AllData!AM3-AllData!J3</f>
        <v>6.9444444444444198E-3</v>
      </c>
      <c r="F40" s="8" t="str">
        <f>A40</f>
        <v>Industry Professional</v>
      </c>
      <c r="G40" s="8">
        <f>AllData!I3</f>
        <v>1.6666666666666607E-2</v>
      </c>
    </row>
    <row r="41" spans="1:7" x14ac:dyDescent="0.35">
      <c r="A41" t="str">
        <f>AllData!A17</f>
        <v>Industry Professional</v>
      </c>
      <c r="B41" s="7">
        <f>AllData!AL17</f>
        <v>3.4722222222222099E-3</v>
      </c>
      <c r="C41" s="8">
        <f>AllData!AQ17</f>
        <v>1.1111111111111072E-2</v>
      </c>
      <c r="D41" s="8" t="str">
        <f>A41</f>
        <v>Industry Professional</v>
      </c>
      <c r="E41" s="8">
        <f>AllData!AM17-AllData!J17</f>
        <v>9.0277777777777457E-3</v>
      </c>
      <c r="F41" s="8" t="str">
        <f>A41</f>
        <v>Industry Professional</v>
      </c>
      <c r="G41" s="8">
        <f>AllData!I17</f>
        <v>2.5694444444444464E-2</v>
      </c>
    </row>
    <row r="42" spans="1:7" x14ac:dyDescent="0.35">
      <c r="A42" t="str">
        <f>AllData!A26</f>
        <v>Industry Professional</v>
      </c>
      <c r="B42" s="7">
        <f>AllData!AL26</f>
        <v>2.7777777777777679E-3</v>
      </c>
      <c r="C42" s="8">
        <f>AllData!AQ26</f>
        <v>5.5555555555555358E-3</v>
      </c>
      <c r="D42" s="8" t="str">
        <f>A42</f>
        <v>Industry Professional</v>
      </c>
      <c r="E42" s="8">
        <f>AllData!AM26-AllData!J26</f>
        <v>1.1111111111111072E-2</v>
      </c>
      <c r="F42" s="8" t="str">
        <f>A42</f>
        <v>Industry Professional</v>
      </c>
      <c r="G42" s="8">
        <f>AllData!I26</f>
        <v>1.5277777777777724E-2</v>
      </c>
    </row>
    <row r="43" spans="1:7" x14ac:dyDescent="0.35">
      <c r="A43" t="str">
        <f>AllData!A36</f>
        <v>Industry Professional</v>
      </c>
      <c r="B43" s="7">
        <f>AllData!AL36</f>
        <v>2.7777777777778789E-3</v>
      </c>
      <c r="C43" s="8">
        <f>AllData!AQ36</f>
        <v>7.6388888888889173E-3</v>
      </c>
      <c r="D43" s="8" t="str">
        <f>A43</f>
        <v>Industry Professional</v>
      </c>
      <c r="E43" s="8">
        <f>AllData!AM36-AllData!J36</f>
        <v>1.8749999999999933E-2</v>
      </c>
      <c r="F43" s="8" t="str">
        <f>A43</f>
        <v>Industry Professional</v>
      </c>
      <c r="G43" s="8">
        <f>AllData!I36</f>
        <v>2.430555555555558E-2</v>
      </c>
    </row>
    <row r="44" spans="1:7" x14ac:dyDescent="0.35">
      <c r="A44" t="str">
        <f>AllData!A4</f>
        <v>Researcher</v>
      </c>
      <c r="B44" s="7">
        <f>AllData!AL4</f>
        <v>2.0833333333333259E-3</v>
      </c>
      <c r="C44" s="8">
        <f>AllData!AQ4</f>
        <v>6.9444444444444198E-4</v>
      </c>
      <c r="D44" s="8" t="str">
        <f>A44</f>
        <v>Researcher</v>
      </c>
      <c r="E44" s="8">
        <f>AllData!AM4-AllData!J4</f>
        <v>2.2916666666666585E-2</v>
      </c>
      <c r="F44" s="8" t="str">
        <f>A44</f>
        <v>Researcher</v>
      </c>
      <c r="G44" s="8">
        <f>AllData!I4</f>
        <v>2.7777777777777679E-2</v>
      </c>
    </row>
  </sheetData>
  <sortState xmlns:xlrd2="http://schemas.microsoft.com/office/spreadsheetml/2017/richdata2" ref="A2:G44">
    <sortCondition ref="A2:A44" customList="Student,Industry Professional,Researcher"/>
    <sortCondition ref="E2:E44"/>
  </sortState>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CA7C-DF0F-4DB4-A6C7-395CDDD91BBA}">
  <dimension ref="A1:F34"/>
  <sheetViews>
    <sheetView workbookViewId="0">
      <selection activeCell="Q37" sqref="Q37"/>
    </sheetView>
  </sheetViews>
  <sheetFormatPr baseColWidth="10" defaultRowHeight="13.5" x14ac:dyDescent="0.35"/>
  <sheetData>
    <row r="1" spans="1:6" x14ac:dyDescent="0.35">
      <c r="C1" t="s">
        <v>60</v>
      </c>
      <c r="D1" t="s">
        <v>74</v>
      </c>
      <c r="E1" t="s">
        <v>59</v>
      </c>
      <c r="F1" t="s">
        <v>251</v>
      </c>
    </row>
    <row r="2" spans="1:6" x14ac:dyDescent="0.35">
      <c r="A2" t="s">
        <v>252</v>
      </c>
      <c r="B2" t="s">
        <v>253</v>
      </c>
      <c r="C2">
        <f>COUNTIF(AllData!$AA$2:$AA$44,"*"&amp;C$1&amp;"*")/43*100</f>
        <v>41.860465116279073</v>
      </c>
      <c r="D2">
        <f>COUNTIF(AllData!$AA$2:$AA$44,"*"&amp;D$1&amp;"*")/43*100</f>
        <v>25.581395348837212</v>
      </c>
      <c r="E2">
        <f>COUNTIF(AllData!$AA$2:$AA$44,"*"&amp;E$1&amp;"*")/43*100</f>
        <v>6.9767441860465116</v>
      </c>
      <c r="F2">
        <f>COUNTBLANK(AllData!$AA$2:$AA$44)/43*100</f>
        <v>6.9767441860465116</v>
      </c>
    </row>
    <row r="3" spans="1:6" x14ac:dyDescent="0.35">
      <c r="B3" t="s">
        <v>254</v>
      </c>
      <c r="C3">
        <f>COUNTIF(AllData!$AJ$2:$AJ$44,"*"&amp;C$1&amp;"*")/43*100</f>
        <v>41.860465116279073</v>
      </c>
      <c r="D3">
        <f>COUNTIF(AllData!$AJ$2:$AJ$44,"*"&amp;D$1&amp;"*")/43*100</f>
        <v>4.6511627906976747</v>
      </c>
      <c r="E3">
        <f>COUNTIF(AllData!$AJ$2:$AJ$44,"*"&amp;E$1&amp;"*")/43*100</f>
        <v>9.3023255813953494</v>
      </c>
      <c r="F3">
        <f>COUNTBLANK(AllData!$AJ$2:$AJ$44)/43*100</f>
        <v>16.279069767441861</v>
      </c>
    </row>
    <row r="4" spans="1:6" x14ac:dyDescent="0.35">
      <c r="B4" t="s">
        <v>255</v>
      </c>
      <c r="C4">
        <f>COUNTIF(AllData!$AC$2:$AC$44,"*"&amp;C$1&amp;"*")/43*100</f>
        <v>41.860465116279073</v>
      </c>
      <c r="D4">
        <f>COUNTIF(AllData!$AC$2:$AC$44,"*"&amp;D$1&amp;"*")/43*100</f>
        <v>16.279069767441861</v>
      </c>
      <c r="E4">
        <f>COUNTIF(AllData!$AC$2:$AC$44,"*"&amp;E$1&amp;"*")/43*100</f>
        <v>13.953488372093023</v>
      </c>
      <c r="F4">
        <f>COUNTBLANK(AllData!$AC$2:$AC$44)/43*100</f>
        <v>25.581395348837212</v>
      </c>
    </row>
    <row r="5" spans="1:6" x14ac:dyDescent="0.35">
      <c r="B5" t="s">
        <v>256</v>
      </c>
      <c r="C5">
        <f>COUNTIF(AllData!$AH$2:$AH$44,"*"&amp;C$1&amp;"*")/43*100</f>
        <v>20.930232558139537</v>
      </c>
      <c r="D5">
        <f>COUNTIF(AllData!$AH$2:$AH$44,"*"&amp;D$1&amp;"*")/43*100</f>
        <v>16.279069767441861</v>
      </c>
      <c r="E5">
        <f>COUNTIF(AllData!$AH$2:$AH$44,"*"&amp;E$1&amp;"*")/43*100</f>
        <v>9.3023255813953494</v>
      </c>
      <c r="F5">
        <f>COUNTBLANK(AllData!$AH$2:$AH$44)/43*100</f>
        <v>25.581395348837212</v>
      </c>
    </row>
    <row r="6" spans="1:6" x14ac:dyDescent="0.35">
      <c r="A6" t="s">
        <v>243</v>
      </c>
      <c r="B6" t="s">
        <v>253</v>
      </c>
      <c r="C6">
        <f>COUNTIF(AllData!$Z$2:$Z$44,"*"&amp;C$1&amp;"*")/43*100</f>
        <v>62.790697674418603</v>
      </c>
      <c r="D6">
        <f>COUNTIF(AllData!$Z$2:$Z$44,"*"&amp;D$1&amp;"*")/43*100</f>
        <v>25.581395348837212</v>
      </c>
      <c r="E6">
        <f>COUNTIF(AllData!$Z$2:$Z$44,"*"&amp;E$1&amp;"*")/43*100</f>
        <v>6.9767441860465116</v>
      </c>
      <c r="F6">
        <f>COUNTBLANK(AllData!$Z$2:$Z$44)/43*100</f>
        <v>13.953488372093023</v>
      </c>
    </row>
    <row r="7" spans="1:6" x14ac:dyDescent="0.35">
      <c r="B7" t="s">
        <v>254</v>
      </c>
      <c r="C7">
        <f>COUNTIF(AllData!$AK$2:$AK$44,"*"&amp;C$1&amp;"*")/43*100</f>
        <v>39.534883720930232</v>
      </c>
      <c r="D7">
        <f>COUNTIF(AllData!$AK$2:$AK$44,"*"&amp;D$1&amp;"*")/43*100</f>
        <v>32.558139534883722</v>
      </c>
      <c r="E7">
        <f>COUNTIF(AllData!$AK$2:$AK$44,"*"&amp;E$1&amp;"*")/43*100</f>
        <v>20.930232558139537</v>
      </c>
      <c r="F7">
        <f>COUNTBLANK(AllData!$AK$2:$AK$44)/43*100</f>
        <v>16.279069767441861</v>
      </c>
    </row>
    <row r="8" spans="1:6" x14ac:dyDescent="0.35">
      <c r="B8" t="s">
        <v>255</v>
      </c>
      <c r="C8">
        <f>COUNTIF(AllData!$AE$2:$AE$44,"*"&amp;C$1&amp;"*")/43*100</f>
        <v>25.581395348837212</v>
      </c>
      <c r="D8">
        <f>COUNTIF(AllData!$AE$2:$AE$44,"*"&amp;D$1&amp;"*")/43*100</f>
        <v>39.534883720930232</v>
      </c>
      <c r="E8">
        <f>COUNTIF(AllData!$AE$2:$AE$44,"*"&amp;E$1&amp;"*")/43*100</f>
        <v>25.581395348837212</v>
      </c>
      <c r="F8">
        <f>COUNTBLANK(AllData!$AE$2:$AE$44)/43*100</f>
        <v>27.906976744186046</v>
      </c>
    </row>
    <row r="9" spans="1:6" x14ac:dyDescent="0.35">
      <c r="B9" t="s">
        <v>256</v>
      </c>
      <c r="C9">
        <f>COUNTIF(AllData!$AF$2:$AF$44,"*"&amp;C$1&amp;"*")/43*100</f>
        <v>34.883720930232556</v>
      </c>
      <c r="D9">
        <f>COUNTIF(AllData!$AF$2:$AF$44,"*"&amp;D$1&amp;"*")/43*100</f>
        <v>25.581395348837212</v>
      </c>
      <c r="E9">
        <f>COUNTIF(AllData!$AF$2:$AF$44,"*"&amp;E$1&amp;"*")/43*100</f>
        <v>9.3023255813953494</v>
      </c>
      <c r="F9">
        <f>COUNTBLANK(AllData!$AF$2:$AF$44)/43*100</f>
        <v>39.534883720930232</v>
      </c>
    </row>
    <row r="10" spans="1:6" x14ac:dyDescent="0.35">
      <c r="A10" t="s">
        <v>242</v>
      </c>
      <c r="B10" t="s">
        <v>253</v>
      </c>
      <c r="C10">
        <f>COUNTIF(AllData!$AB$2:$AB$44,"*"&amp;C$1&amp;"*")/43*100</f>
        <v>37.209302325581397</v>
      </c>
      <c r="D10">
        <f>COUNTIF(AllData!$AB$2:$AB$44,"*"&amp;D$1&amp;"*")/43*100</f>
        <v>20.930232558139537</v>
      </c>
      <c r="E10">
        <f>COUNTIF(AllData!$AB$2:$AB$44,"*"&amp;E$1&amp;"*")/43*100</f>
        <v>4.6511627906976747</v>
      </c>
      <c r="F10">
        <f>COUNTBLANK(AllData!$AB$2:$AB$44)/43*100</f>
        <v>30.232558139534881</v>
      </c>
    </row>
    <row r="11" spans="1:6" x14ac:dyDescent="0.35">
      <c r="B11" t="s">
        <v>254</v>
      </c>
      <c r="C11">
        <f>COUNTIF(AllData!$AI$2:$AI$44,"*"&amp;C$1&amp;"*")/43*100</f>
        <v>27.906976744186046</v>
      </c>
      <c r="D11">
        <f>COUNTIF(AllData!$AI$2:$AI$44,"*"&amp;D$1&amp;"*")/43*100</f>
        <v>20.930232558139537</v>
      </c>
      <c r="E11">
        <f>COUNTIF(AllData!$AI$2:$AI$44,"*"&amp;E$1&amp;"*")/43*100</f>
        <v>6.9767441860465116</v>
      </c>
      <c r="F11">
        <f>COUNTBLANK(AllData!$AI$2:$AI$44)/43*100</f>
        <v>41.860465116279073</v>
      </c>
    </row>
    <row r="12" spans="1:6" x14ac:dyDescent="0.35">
      <c r="B12" t="s">
        <v>255</v>
      </c>
      <c r="C12">
        <f>COUNTIF(AllData!$AD$2:$AD$44,"*"&amp;C$1&amp;"*")/43*100</f>
        <v>34.883720930232556</v>
      </c>
      <c r="D12">
        <f>COUNTIF(AllData!$AD$2:$AD$44,"*"&amp;D$1&amp;"*")/43*100</f>
        <v>30.232558139534881</v>
      </c>
      <c r="E12">
        <f>COUNTIF(AllData!$AD$2:$AD$44,"*"&amp;E$1&amp;"*")/43*100</f>
        <v>13.953488372093023</v>
      </c>
      <c r="F12">
        <f>COUNTBLANK(AllData!$AD$2:$AD$44)/43*100</f>
        <v>27.906976744186046</v>
      </c>
    </row>
    <row r="13" spans="1:6" x14ac:dyDescent="0.35">
      <c r="B13" t="s">
        <v>256</v>
      </c>
      <c r="C13">
        <f>COUNTIF(AllData!$AG$2:$AG$44,"*"&amp;C$1&amp;"*")/43*100</f>
        <v>27.906976744186046</v>
      </c>
      <c r="D13">
        <f>COUNTIF(AllData!$AG$2:$AG$44,"*"&amp;D$1&amp;"*")/43*100</f>
        <v>30.232558139534881</v>
      </c>
      <c r="E13">
        <f>COUNTIF(AllData!$AG$2:$AG$44,"*"&amp;E$1&amp;"*")/43*100</f>
        <v>27.906976744186046</v>
      </c>
      <c r="F13">
        <f>COUNTBLANK(AllData!$AG$2:$AG$44)/43*100</f>
        <v>25.581395348837212</v>
      </c>
    </row>
    <row r="22" spans="1:6" x14ac:dyDescent="0.35">
      <c r="C22" t="s">
        <v>60</v>
      </c>
      <c r="D22" t="s">
        <v>74</v>
      </c>
      <c r="E22" t="s">
        <v>59</v>
      </c>
      <c r="F22" t="s">
        <v>251</v>
      </c>
    </row>
    <row r="23" spans="1:6" x14ac:dyDescent="0.35">
      <c r="A23" t="str">
        <f>A2</f>
        <v>Free</v>
      </c>
      <c r="B23" t="str">
        <f t="shared" ref="B23:F23" si="0">B2</f>
        <v>Req1</v>
      </c>
      <c r="C23">
        <f t="shared" si="0"/>
        <v>41.860465116279073</v>
      </c>
      <c r="D23">
        <f t="shared" si="0"/>
        <v>25.581395348837212</v>
      </c>
      <c r="E23">
        <f t="shared" si="0"/>
        <v>6.9767441860465116</v>
      </c>
      <c r="F23">
        <f t="shared" si="0"/>
        <v>6.9767441860465116</v>
      </c>
    </row>
    <row r="24" spans="1:6" x14ac:dyDescent="0.35">
      <c r="A24" t="str">
        <f>A23</f>
        <v>Free</v>
      </c>
      <c r="B24" t="str">
        <f t="shared" ref="B24:F24" si="1">B3</f>
        <v>Req2</v>
      </c>
      <c r="C24">
        <f t="shared" si="1"/>
        <v>41.860465116279073</v>
      </c>
      <c r="D24">
        <f t="shared" si="1"/>
        <v>4.6511627906976747</v>
      </c>
      <c r="E24">
        <f t="shared" si="1"/>
        <v>9.3023255813953494</v>
      </c>
      <c r="F24">
        <f t="shared" si="1"/>
        <v>16.279069767441861</v>
      </c>
    </row>
    <row r="25" spans="1:6" x14ac:dyDescent="0.35">
      <c r="A25" t="str">
        <f t="shared" ref="A25:A26" si="2">A24</f>
        <v>Free</v>
      </c>
      <c r="B25" t="str">
        <f t="shared" ref="B25:F25" si="3">B4</f>
        <v>Req3</v>
      </c>
      <c r="C25">
        <f t="shared" si="3"/>
        <v>41.860465116279073</v>
      </c>
      <c r="D25">
        <f t="shared" si="3"/>
        <v>16.279069767441861</v>
      </c>
      <c r="E25">
        <f t="shared" si="3"/>
        <v>13.953488372093023</v>
      </c>
      <c r="F25">
        <f t="shared" si="3"/>
        <v>25.581395348837212</v>
      </c>
    </row>
    <row r="26" spans="1:6" x14ac:dyDescent="0.35">
      <c r="A26" t="str">
        <f t="shared" si="2"/>
        <v>Free</v>
      </c>
      <c r="B26" t="str">
        <f t="shared" ref="B26:F26" si="4">B5</f>
        <v>Req4</v>
      </c>
      <c r="C26">
        <f t="shared" si="4"/>
        <v>20.930232558139537</v>
      </c>
      <c r="D26">
        <f t="shared" si="4"/>
        <v>16.279069767441861</v>
      </c>
      <c r="E26">
        <f t="shared" si="4"/>
        <v>9.3023255813953494</v>
      </c>
      <c r="F26">
        <f t="shared" si="4"/>
        <v>25.581395348837212</v>
      </c>
    </row>
    <row r="27" spans="1:6" x14ac:dyDescent="0.35">
      <c r="A27" t="str">
        <f t="shared" ref="A27:F27" si="5">A6</f>
        <v>EARS</v>
      </c>
      <c r="B27" t="str">
        <f t="shared" si="5"/>
        <v>Req1</v>
      </c>
      <c r="C27">
        <f t="shared" si="5"/>
        <v>62.790697674418603</v>
      </c>
      <c r="D27">
        <f t="shared" si="5"/>
        <v>25.581395348837212</v>
      </c>
      <c r="E27">
        <f t="shared" si="5"/>
        <v>6.9767441860465116</v>
      </c>
      <c r="F27">
        <f t="shared" si="5"/>
        <v>13.953488372093023</v>
      </c>
    </row>
    <row r="28" spans="1:6" x14ac:dyDescent="0.35">
      <c r="A28" t="str">
        <f>A27</f>
        <v>EARS</v>
      </c>
      <c r="B28" t="str">
        <f t="shared" ref="B28:F28" si="6">B7</f>
        <v>Req2</v>
      </c>
      <c r="C28">
        <f t="shared" si="6"/>
        <v>39.534883720930232</v>
      </c>
      <c r="D28">
        <f t="shared" si="6"/>
        <v>32.558139534883722</v>
      </c>
      <c r="E28">
        <f t="shared" si="6"/>
        <v>20.930232558139537</v>
      </c>
      <c r="F28">
        <f t="shared" si="6"/>
        <v>16.279069767441861</v>
      </c>
    </row>
    <row r="29" spans="1:6" x14ac:dyDescent="0.35">
      <c r="A29" t="str">
        <f t="shared" ref="A29:A30" si="7">A28</f>
        <v>EARS</v>
      </c>
      <c r="B29" t="str">
        <f t="shared" ref="B29:F29" si="8">B8</f>
        <v>Req3</v>
      </c>
      <c r="C29">
        <f t="shared" si="8"/>
        <v>25.581395348837212</v>
      </c>
      <c r="D29">
        <f t="shared" si="8"/>
        <v>39.534883720930232</v>
      </c>
      <c r="E29">
        <f t="shared" si="8"/>
        <v>25.581395348837212</v>
      </c>
      <c r="F29">
        <f t="shared" si="8"/>
        <v>27.906976744186046</v>
      </c>
    </row>
    <row r="30" spans="1:6" x14ac:dyDescent="0.35">
      <c r="A30" t="str">
        <f t="shared" si="7"/>
        <v>EARS</v>
      </c>
      <c r="B30" t="str">
        <f t="shared" ref="B30:F30" si="9">B9</f>
        <v>Req4</v>
      </c>
      <c r="C30">
        <f t="shared" si="9"/>
        <v>34.883720930232556</v>
      </c>
      <c r="D30">
        <f t="shared" si="9"/>
        <v>25.581395348837212</v>
      </c>
      <c r="E30">
        <f t="shared" si="9"/>
        <v>9.3023255813953494</v>
      </c>
      <c r="F30">
        <f t="shared" si="9"/>
        <v>39.534883720930232</v>
      </c>
    </row>
    <row r="31" spans="1:6" x14ac:dyDescent="0.35">
      <c r="A31" t="str">
        <f t="shared" ref="A31:F31" si="10">A10</f>
        <v>MASTER</v>
      </c>
      <c r="B31" t="str">
        <f t="shared" si="10"/>
        <v>Req1</v>
      </c>
      <c r="C31">
        <f t="shared" si="10"/>
        <v>37.209302325581397</v>
      </c>
      <c r="D31">
        <f t="shared" si="10"/>
        <v>20.930232558139537</v>
      </c>
      <c r="E31">
        <f t="shared" si="10"/>
        <v>4.6511627906976747</v>
      </c>
      <c r="F31">
        <f t="shared" si="10"/>
        <v>30.232558139534881</v>
      </c>
    </row>
    <row r="32" spans="1:6" x14ac:dyDescent="0.35">
      <c r="A32" t="str">
        <f>A31</f>
        <v>MASTER</v>
      </c>
      <c r="B32" t="str">
        <f t="shared" ref="B32:F32" si="11">B11</f>
        <v>Req2</v>
      </c>
      <c r="C32">
        <f t="shared" si="11"/>
        <v>27.906976744186046</v>
      </c>
      <c r="D32">
        <f t="shared" si="11"/>
        <v>20.930232558139537</v>
      </c>
      <c r="E32">
        <f t="shared" si="11"/>
        <v>6.9767441860465116</v>
      </c>
      <c r="F32">
        <f t="shared" si="11"/>
        <v>41.860465116279073</v>
      </c>
    </row>
    <row r="33" spans="1:6" x14ac:dyDescent="0.35">
      <c r="A33" t="str">
        <f t="shared" ref="A33:A34" si="12">A32</f>
        <v>MASTER</v>
      </c>
      <c r="B33" t="str">
        <f t="shared" ref="B33:F33" si="13">B12</f>
        <v>Req3</v>
      </c>
      <c r="C33">
        <f t="shared" si="13"/>
        <v>34.883720930232556</v>
      </c>
      <c r="D33">
        <f t="shared" si="13"/>
        <v>30.232558139534881</v>
      </c>
      <c r="E33">
        <f t="shared" si="13"/>
        <v>13.953488372093023</v>
      </c>
      <c r="F33">
        <f t="shared" si="13"/>
        <v>27.906976744186046</v>
      </c>
    </row>
    <row r="34" spans="1:6" x14ac:dyDescent="0.35">
      <c r="A34" t="str">
        <f t="shared" si="12"/>
        <v>MASTER</v>
      </c>
      <c r="B34" t="str">
        <f t="shared" ref="B34:F34" si="14">B13</f>
        <v>Req4</v>
      </c>
      <c r="C34">
        <f t="shared" si="14"/>
        <v>27.906976744186046</v>
      </c>
      <c r="D34">
        <f t="shared" si="14"/>
        <v>30.232558139534881</v>
      </c>
      <c r="E34">
        <f t="shared" si="14"/>
        <v>27.906976744186046</v>
      </c>
      <c r="F34">
        <f t="shared" si="14"/>
        <v>25.581395348837212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AllData</vt:lpstr>
      <vt:lpstr>SubjectBackground</vt:lpstr>
      <vt:lpstr>SortedTexts</vt:lpstr>
      <vt:lpstr>Ranking</vt:lpstr>
      <vt:lpstr>Time</vt:lpstr>
      <vt:lpstr>QualityReview</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cp:lastPrinted>2023-05-03T09:04:43Z</cp:lastPrinted>
  <dcterms:created xsi:type="dcterms:W3CDTF">2019-01-02T14:55:49Z</dcterms:created>
  <dcterms:modified xsi:type="dcterms:W3CDTF">2023-05-04T12:56:39Z</dcterms:modified>
</cp:coreProperties>
</file>